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b" sheetId="1" r:id="rId4"/>
    <sheet state="visible" name="Emitters" sheetId="2" r:id="rId5"/>
    <sheet state="visible" name="Mx" sheetId="3" r:id="rId6"/>
    <sheet state="visible" name="Player" sheetId="4" r:id="rId7"/>
    <sheet state="visible" name="SFX" sheetId="5" r:id="rId8"/>
    <sheet state="visible" name="UI" sheetId="6" r:id="rId9"/>
    <sheet state="visible" name="Cinematic" sheetId="7" r:id="rId10"/>
    <sheet state="visible" name="Dx" sheetId="8" r:id="rId11"/>
    <sheet state="visible" name="Dx Spreadsheet" sheetId="9" r:id="rId12"/>
    <sheet state="visible" name="Asset Manager" sheetId="10" r:id="rId13"/>
    <sheet state="visible" name="Implementation Manager" sheetId="11" r:id="rId14"/>
  </sheets>
  <definedNames/>
  <calcPr/>
</workbook>
</file>

<file path=xl/sharedStrings.xml><?xml version="1.0" encoding="utf-8"?>
<sst xmlns="http://schemas.openxmlformats.org/spreadsheetml/2006/main" count="500" uniqueCount="205">
  <si>
    <t>Sound Design</t>
  </si>
  <si>
    <t>Category</t>
  </si>
  <si>
    <t>File Name</t>
  </si>
  <si>
    <t>Priority</t>
  </si>
  <si>
    <t>Status</t>
  </si>
  <si>
    <t>Implementation</t>
  </si>
  <si>
    <t>Event Name</t>
  </si>
  <si>
    <t>Path / Unity Object</t>
  </si>
  <si>
    <t>Game Syncs</t>
  </si>
  <si>
    <t>In Wwise?</t>
  </si>
  <si>
    <t>In Unity?</t>
  </si>
  <si>
    <t>Bug</t>
  </si>
  <si>
    <t>Comments</t>
  </si>
  <si>
    <t>Menu</t>
  </si>
  <si>
    <t>Amb_Menu_ST_LP_[##]</t>
  </si>
  <si>
    <t>Lo</t>
  </si>
  <si>
    <t>N</t>
  </si>
  <si>
    <t>General</t>
  </si>
  <si>
    <t>Amb_[Description]_[Detail]_ST_LP_[##]</t>
  </si>
  <si>
    <t>Hi</t>
  </si>
  <si>
    <t>Play_Ambience_General</t>
  </si>
  <si>
    <t>Wind</t>
  </si>
  <si>
    <t>Amb_Wind_[Detail]_ST_LP_[##]</t>
  </si>
  <si>
    <t>Mane</t>
  </si>
  <si>
    <t>Play_Ambience_General (Play_Wind)</t>
  </si>
  <si>
    <t>Assets\Scenes\SHARED\[Scene] - Gameplay Audio\Sound State Controller\Environment</t>
  </si>
  <si>
    <t>Game Parameter: Wind_Intensity</t>
  </si>
  <si>
    <t>P</t>
  </si>
  <si>
    <t xml:space="preserve">Rain Up </t>
  </si>
  <si>
    <t>Amb_Rain_OnAir_ST_LP_[##]</t>
  </si>
  <si>
    <t>Rain Ground</t>
  </si>
  <si>
    <t>Amb_Rain_OnGround_ST_LP_[##]</t>
  </si>
  <si>
    <t>Med</t>
  </si>
  <si>
    <t>Storm</t>
  </si>
  <si>
    <t>Amb_Storm_[Detai]_ST_LP_[##]</t>
  </si>
  <si>
    <t>Specs: Birds</t>
  </si>
  <si>
    <t>Specs_Birds_[Detail]_M_[##]</t>
  </si>
  <si>
    <t>Specs: Thunders</t>
  </si>
  <si>
    <t>Specs_Thunders_[Detail]_M_[##]</t>
  </si>
  <si>
    <t>Path / Unity Objects</t>
  </si>
  <si>
    <t>Waterfalls</t>
  </si>
  <si>
    <t>EMIT_Waterfalls_[Description]_ST_LP_[##]</t>
  </si>
  <si>
    <t>Play_Waterfall</t>
  </si>
  <si>
    <t xml:space="preserve">Energy Tower </t>
  </si>
  <si>
    <t>EMIT_EnergyTower_[Description]_ST_LP_[##]</t>
  </si>
  <si>
    <t>Seaweed</t>
  </si>
  <si>
    <t>EMIT_Seaweed_[Description]_ST_LP_[##]</t>
  </si>
  <si>
    <t>Whale Cry</t>
  </si>
  <si>
    <t>EMIT_WhaleCry_[Description]_ST_LP_[##]</t>
  </si>
  <si>
    <t>Play_Whale_Call</t>
  </si>
  <si>
    <t>Whale Movement</t>
  </si>
  <si>
    <t>EMIT_WhaleMvmt_[Description]_ST_LP_[##]</t>
  </si>
  <si>
    <t>Play_Whale_Movement</t>
  </si>
  <si>
    <t>Crystals</t>
  </si>
  <si>
    <t>EMIT_Crystals_[Description]_ST_LP_[##]</t>
  </si>
  <si>
    <t>Houses</t>
  </si>
  <si>
    <t>EMIT_Houses_[Description]_ST_LP_[##}</t>
  </si>
  <si>
    <t>Mx_Menu_[Variations]_[Stem]_[BPM]_ST_LP_[##]</t>
  </si>
  <si>
    <t>Play_Music</t>
  </si>
  <si>
    <t>General Gameplay</t>
  </si>
  <si>
    <t>Mx_Gameplay_[Variations]_[Stem]_[BPM]_ST_LP_[##}</t>
  </si>
  <si>
    <t>Fish Fight</t>
  </si>
  <si>
    <t>Mx_FishFight_[Variations]_[Stem]_[BPM]_ST_LP_[##]</t>
  </si>
  <si>
    <t>Win</t>
  </si>
  <si>
    <t>Mx_Win_[Variations]_[Stem]_[BPM]_ST_LP_[##]</t>
  </si>
  <si>
    <t>Lose</t>
  </si>
  <si>
    <t>Mx_Lose_[Variations]_[Stem]_[BPM]_ST_LP_[##]</t>
  </si>
  <si>
    <t>Falling</t>
  </si>
  <si>
    <t>[Alpha/Omega]_Fall_[Description]_ST_LP_[##]</t>
  </si>
  <si>
    <t>Player_Fall</t>
  </si>
  <si>
    <t>Flying without wings open</t>
  </si>
  <si>
    <t>Gliding</t>
  </si>
  <si>
    <t>[Alpha/Omega]_Glide_[Description]_ST_LP_[##]</t>
  </si>
  <si>
    <t>Flying with wings open</t>
  </si>
  <si>
    <t>Rolling</t>
  </si>
  <si>
    <t>[Alpha/Omega]_Roll_[Description]_ST_LP_[##]</t>
  </si>
  <si>
    <t>Play_Player_Roll</t>
  </si>
  <si>
    <t>Switch: Jump_Move_Surfaces -Debris                                    -Dirt                               -Buildings_Rocks                                                 -Grass</t>
  </si>
  <si>
    <t>Floating</t>
  </si>
  <si>
    <t>[Alpha/Omega]_Float_[Description]_ST_LP_[##]</t>
  </si>
  <si>
    <t xml:space="preserve">Walking, floating like ghosts </t>
  </si>
  <si>
    <t>Jump</t>
  </si>
  <si>
    <t>[Alpha/Omega]_Jump_[Description]_M_[##]</t>
  </si>
  <si>
    <t>Player_Jump</t>
  </si>
  <si>
    <t>Land</t>
  </si>
  <si>
    <t>[Alpha/Omega]_Land_[Description]_M_[##]</t>
  </si>
  <si>
    <t>Player_Land</t>
  </si>
  <si>
    <t>Building Hook Launch</t>
  </si>
  <si>
    <t>[Alpha/Omega]_Grapple_Attach_M_[##]</t>
  </si>
  <si>
    <t>Play_Grapple_Attach</t>
  </si>
  <si>
    <t>Switch: GrappleSurface_Stefan -Rock_Stefan               -Dirt_Stefan</t>
  </si>
  <si>
    <t>Building Hook Pull</t>
  </si>
  <si>
    <t>[Alpha/Omega]_Grapple_Pull_M_[##]</t>
  </si>
  <si>
    <t>Play_Grapple_Deattach</t>
  </si>
  <si>
    <t>Building Hook Release</t>
  </si>
  <si>
    <t>[Alpha/Omega]_Grapple_Deattach_M_[##]</t>
  </si>
  <si>
    <t>Play_Grapple_Pull</t>
  </si>
  <si>
    <t>Fish Hook Launch</t>
  </si>
  <si>
    <t>[Alpha/Omega]_Grapple_Shoot_M_[##]</t>
  </si>
  <si>
    <t>Grapple_Shoot_Stefan</t>
  </si>
  <si>
    <t>Fish Hook Pull</t>
  </si>
  <si>
    <t>[Alpha/Omega]_Grapple_Connect_ST_LP_[##]</t>
  </si>
  <si>
    <t>Grapple_Connect_Stefan</t>
  </si>
  <si>
    <t>Fish Hook Release</t>
  </si>
  <si>
    <t>[Alpha/Omega]_Grapple_Return_M_[##]</t>
  </si>
  <si>
    <t>Grapple_Return_Stefan</t>
  </si>
  <si>
    <t>Catch Fish</t>
  </si>
  <si>
    <t>[Alpha/Omega]_HookFish_[Description]_M_[##]</t>
  </si>
  <si>
    <t>Swinging</t>
  </si>
  <si>
    <t>[Alpha/Omega]_Swing_[Description]_M_[##]</t>
  </si>
  <si>
    <t>Rotating</t>
  </si>
  <si>
    <t>[Alpha/Omega]_Rotate_[Description]_M_[##]</t>
  </si>
  <si>
    <t>Get Boost</t>
  </si>
  <si>
    <t>[Alpha/Omega]_GetBoost_[Description]_M_[##]</t>
  </si>
  <si>
    <t>End Boost</t>
  </si>
  <si>
    <t>[Alpha/Omega]_EndBoost_[Description]_M_[##]</t>
  </si>
  <si>
    <t>During boost</t>
  </si>
  <si>
    <t>[Alpha/Omega]_Boost_[Description]_ST_LP_[##]</t>
  </si>
  <si>
    <t>Energy Orbs</t>
  </si>
  <si>
    <t>[Alpha/Omega]_Orbs_[Description]_ST_LP_[##]</t>
  </si>
  <si>
    <t>Energy Transfer</t>
  </si>
  <si>
    <t>[Alpha/Omega]_EnergyTransfer_[Description]_ST_LP_[##]</t>
  </si>
  <si>
    <t>Energy Collected</t>
  </si>
  <si>
    <t>[Alpha/Omega]_EnergyCollect_[Description]_M_[##]</t>
  </si>
  <si>
    <t>Die</t>
  </si>
  <si>
    <t>[Alpha/Omega]_Die_[Description]_M_[##]</t>
  </si>
  <si>
    <t>Spawn/Respawn</t>
  </si>
  <si>
    <t>[Alpha/Omega]_Respawn_[Description]_M_[##]</t>
  </si>
  <si>
    <t>Open Wing</t>
  </si>
  <si>
    <t>[Alpha/Omega]_Wings_Open_M_[##]</t>
  </si>
  <si>
    <t>Player_Glider_Deploy</t>
  </si>
  <si>
    <t>Close Wing</t>
  </si>
  <si>
    <t>[Alpha/Omega]_Wings_Close_M_[##]</t>
  </si>
  <si>
    <t>Player_Glider_Put_Away</t>
  </si>
  <si>
    <t>Fish Explosions</t>
  </si>
  <si>
    <t>SFX_Fish_Explode_[Detail]_M_[##]</t>
  </si>
  <si>
    <t>Play_Fish_Destroy</t>
  </si>
  <si>
    <t>Fish Swimming Idle</t>
  </si>
  <si>
    <t>SFX_Fish_Swim_[Idle]_ST_LP_[##]</t>
  </si>
  <si>
    <t>Fish Swimming Avoid</t>
  </si>
  <si>
    <t>SFX_Fish_Swim_Avoid_ST_LP_[##]</t>
  </si>
  <si>
    <t>Play_Fish_Evasion</t>
  </si>
  <si>
    <t>Fish Swimming Fast on Catch</t>
  </si>
  <si>
    <t>SFX_Fish_Swim_Catch_ST_LP_[##]</t>
  </si>
  <si>
    <t>Fish School Swimming</t>
  </si>
  <si>
    <t>SFX_Fish_School_Swim_ST_LP_[##]</t>
  </si>
  <si>
    <t>Play_School_Of_Fish</t>
  </si>
  <si>
    <t>Fish School Give Energy</t>
  </si>
  <si>
    <t>SFX_Fish_School_Boost_[Format]_[LP?]_[##]</t>
  </si>
  <si>
    <t>Energy Tower Get Energy</t>
  </si>
  <si>
    <t>SFX_EnergyTower_GetEnergy_M_[##]</t>
  </si>
  <si>
    <t>Play_Lighthouse_Energy_Transfer</t>
  </si>
  <si>
    <t>Hover</t>
  </si>
  <si>
    <t>UI_Menu_Hover_ST_[##]</t>
  </si>
  <si>
    <t>Play_Positive_Press</t>
  </si>
  <si>
    <t>Assets\Scenes\LEVEL\[Scene] Main Menu\Min Menu Controller</t>
  </si>
  <si>
    <t>N/A</t>
  </si>
  <si>
    <t>Confirmed</t>
  </si>
  <si>
    <t>UI_Menu_Confirmed_ST_[##]</t>
  </si>
  <si>
    <t>Play_Negative_Press</t>
  </si>
  <si>
    <t>Checkbox</t>
  </si>
  <si>
    <t>UI_Menu_Check_ST_[##]</t>
  </si>
  <si>
    <t>Slide</t>
  </si>
  <si>
    <t>UI_Menu_Slide_ST_[##]</t>
  </si>
  <si>
    <t>Introduction</t>
  </si>
  <si>
    <t>Cm_Intro_ST_[##]</t>
  </si>
  <si>
    <t>Winning</t>
  </si>
  <si>
    <t>Cm_Win_ST_[##]</t>
  </si>
  <si>
    <t>Mother Nature</t>
  </si>
  <si>
    <t>DX_MN_[Category]_[##}_ST</t>
  </si>
  <si>
    <t>Big Chief</t>
  </si>
  <si>
    <t>DX_BC_[Category]_[##}_ST</t>
  </si>
  <si>
    <t>Alpha</t>
  </si>
  <si>
    <t>DX_Alpha_[Action]_[LineAbbreviated]_M_[##]</t>
  </si>
  <si>
    <t>Omega</t>
  </si>
  <si>
    <t>DX_Omega_[Action]_[LineAbbreviated]_M_[##]</t>
  </si>
  <si>
    <t>Characters</t>
  </si>
  <si>
    <t>Dialogue Events</t>
  </si>
  <si>
    <t>Line</t>
  </si>
  <si>
    <t>Filename</t>
  </si>
  <si>
    <t>Switch #1</t>
  </si>
  <si>
    <t>Switch #2</t>
  </si>
  <si>
    <t>VO_Intro</t>
  </si>
  <si>
    <t>Hello Alpha! prepare for landing! today’s mission is to save this city from an energy crisis.</t>
  </si>
  <si>
    <t>DX_MN_Intro_01_ST</t>
  </si>
  <si>
    <t>Look! that’s the Lighthouse tower, gather energy from the fish around and bring it there.</t>
  </si>
  <si>
    <t>DX_MN_Intro_02_ST</t>
  </si>
  <si>
    <t>VO_Idle</t>
  </si>
  <si>
    <t>Nice day for fishing isn’t it?</t>
  </si>
  <si>
    <t>DX_MN_Idle_01_ST</t>
  </si>
  <si>
    <t>VO_Warn</t>
  </si>
  <si>
    <t>Warning! the Lighthouse tower is depleting, hurry up!</t>
  </si>
  <si>
    <t>DX_MN_Idle_02_ST</t>
  </si>
  <si>
    <t>VO_B4Fight</t>
  </si>
  <si>
    <t>Use your grappling hook to get that fish!</t>
  </si>
  <si>
    <t>DX_MN_Fight_01_ST</t>
  </si>
  <si>
    <t>VO_Fight</t>
  </si>
  <si>
    <t>VO_FishYes</t>
  </si>
  <si>
    <t>Well done, Alpha!</t>
  </si>
  <si>
    <t>DX_MN_FishYes_01_ST</t>
  </si>
  <si>
    <t>VO_FishNo</t>
  </si>
  <si>
    <t>VO_Win</t>
  </si>
  <si>
    <t>Great job! The city's energy is self-sustainable!</t>
  </si>
  <si>
    <t>DX_MN_Win_01_ST</t>
  </si>
  <si>
    <t>VO_Lose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</si>
</sst>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theme="0"/>
      <name val="Arial"/>
    </font>
    <font>
      <b/>
      <sz val="10.0"/>
      <color theme="1"/>
      <name val="Arial"/>
    </font>
    <font>
      <b/>
      <sz val="10.0"/>
      <color rgb="FFFFFFFF"/>
      <name val="Arial"/>
    </font>
    <font>
      <color theme="1"/>
      <name val="Arial"/>
    </font>
    <font>
      <color theme="0"/>
      <name val="Arial"/>
    </font>
    <font>
      <color rgb="FFFFFFFF"/>
      <name val="Arial"/>
    </font>
    <font>
      <color rgb="FF000000"/>
      <name val="Arial"/>
    </font>
    <font>
      <b/>
      <color theme="1"/>
      <name val="Arial"/>
    </font>
    <font>
      <sz val="10.0"/>
      <color theme="1"/>
      <name val="Arial"/>
    </font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3" fontId="2" numFmtId="0" xfId="0" applyAlignment="1" applyFill="1" applyFon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shrinkToFit="0" vertical="center" wrapText="1"/>
    </xf>
    <xf borderId="0" fillId="2" fontId="5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4" fontId="4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vertical="center"/>
    </xf>
    <xf borderId="0" fillId="0" fontId="0" numFmtId="0" xfId="0" applyAlignment="1" applyFont="1">
      <alignment readingOrder="0" vertical="center"/>
    </xf>
    <xf borderId="0" fillId="5" fontId="7" numFmtId="0" xfId="0" applyAlignment="1" applyFill="1" applyFont="1">
      <alignment horizontal="left" readingOrder="0" shrinkToFit="0" vertical="center" wrapText="1"/>
    </xf>
    <xf borderId="0" fillId="6" fontId="8" numFmtId="0" xfId="0" applyAlignment="1" applyFill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7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0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9" numFmtId="0" xfId="0" applyAlignment="1" applyFont="1">
      <alignment horizontal="left" readingOrder="0"/>
    </xf>
    <xf borderId="0" fillId="5" fontId="10" numFmtId="0" xfId="0" applyAlignment="1" applyFont="1">
      <alignment shrinkToFit="0" vertical="center" wrapText="1"/>
    </xf>
  </cellXfs>
  <cellStyles count="1">
    <cellStyle xfId="0" name="Normal" builtinId="0"/>
  </cellStyles>
  <dxfs count="14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>
        <color rgb="FF000000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D1" s="2" t="s">
        <v>2</v>
      </c>
      <c r="G1" s="2" t="s">
        <v>3</v>
      </c>
      <c r="H1" s="2" t="s">
        <v>4</v>
      </c>
      <c r="I1" s="3" t="s">
        <v>5</v>
      </c>
      <c r="J1" s="2" t="s">
        <v>6</v>
      </c>
      <c r="L1" s="2" t="s">
        <v>7</v>
      </c>
      <c r="O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V1" s="4"/>
      <c r="W1" s="4"/>
      <c r="X1" s="4"/>
      <c r="Y1" s="4"/>
      <c r="Z1" s="4"/>
    </row>
    <row r="2">
      <c r="A2" s="5"/>
      <c r="B2" s="6" t="s">
        <v>13</v>
      </c>
      <c r="D2" s="6" t="s">
        <v>14</v>
      </c>
      <c r="G2" s="6" t="s">
        <v>15</v>
      </c>
      <c r="H2" s="4"/>
      <c r="I2" s="5"/>
      <c r="J2" s="4"/>
      <c r="L2" s="4"/>
      <c r="O2" s="4"/>
      <c r="Q2" s="6" t="s">
        <v>16</v>
      </c>
      <c r="R2" s="6" t="s">
        <v>16</v>
      </c>
      <c r="S2" s="4"/>
      <c r="T2" s="4"/>
      <c r="V2" s="4"/>
      <c r="W2" s="4"/>
      <c r="X2" s="4"/>
      <c r="Y2" s="4"/>
      <c r="Z2" s="4"/>
    </row>
    <row r="3">
      <c r="A3" s="7"/>
      <c r="B3" s="6" t="s">
        <v>17</v>
      </c>
      <c r="D3" s="6" t="s">
        <v>18</v>
      </c>
      <c r="G3" s="6" t="s">
        <v>19</v>
      </c>
      <c r="H3" s="4"/>
      <c r="I3" s="5"/>
      <c r="J3" s="6" t="s">
        <v>20</v>
      </c>
      <c r="L3" s="4"/>
      <c r="Q3" s="6" t="s">
        <v>16</v>
      </c>
      <c r="R3" s="6" t="s">
        <v>16</v>
      </c>
      <c r="S3" s="4"/>
      <c r="T3" s="4"/>
      <c r="V3" s="4"/>
      <c r="W3" s="4"/>
      <c r="X3" s="4"/>
      <c r="Y3" s="4"/>
      <c r="Z3" s="4"/>
    </row>
    <row r="4">
      <c r="A4" s="7"/>
      <c r="B4" s="6" t="s">
        <v>21</v>
      </c>
      <c r="D4" s="6" t="s">
        <v>22</v>
      </c>
      <c r="G4" s="6" t="s">
        <v>19</v>
      </c>
      <c r="H4" s="4"/>
      <c r="I4" s="7" t="s">
        <v>23</v>
      </c>
      <c r="J4" s="8" t="s">
        <v>24</v>
      </c>
      <c r="L4" s="6" t="s">
        <v>25</v>
      </c>
      <c r="O4" s="6" t="s">
        <v>26</v>
      </c>
      <c r="Q4" s="6" t="s">
        <v>27</v>
      </c>
      <c r="R4" s="6" t="s">
        <v>27</v>
      </c>
      <c r="S4" s="4"/>
      <c r="T4" s="4"/>
      <c r="V4" s="4"/>
      <c r="W4" s="4"/>
      <c r="X4" s="4"/>
      <c r="Y4" s="4"/>
      <c r="Z4" s="4"/>
    </row>
    <row r="5">
      <c r="A5" s="7"/>
      <c r="B5" s="6" t="s">
        <v>28</v>
      </c>
      <c r="D5" s="6" t="s">
        <v>29</v>
      </c>
      <c r="G5" s="6" t="s">
        <v>19</v>
      </c>
      <c r="H5" s="4"/>
      <c r="I5" s="5"/>
      <c r="J5" s="4"/>
      <c r="L5" s="6"/>
      <c r="O5" s="4"/>
      <c r="Q5" s="6" t="s">
        <v>16</v>
      </c>
      <c r="R5" s="6" t="s">
        <v>16</v>
      </c>
      <c r="S5" s="4"/>
      <c r="T5" s="4"/>
      <c r="V5" s="4"/>
      <c r="W5" s="4"/>
      <c r="X5" s="4"/>
      <c r="Y5" s="4"/>
      <c r="Z5" s="4"/>
    </row>
    <row r="6">
      <c r="A6" s="5"/>
      <c r="B6" s="6" t="s">
        <v>30</v>
      </c>
      <c r="D6" s="6" t="s">
        <v>31</v>
      </c>
      <c r="G6" s="6" t="s">
        <v>32</v>
      </c>
      <c r="H6" s="4"/>
      <c r="I6" s="5"/>
      <c r="J6" s="4"/>
      <c r="L6" s="4"/>
      <c r="O6" s="4"/>
      <c r="Q6" s="6" t="s">
        <v>16</v>
      </c>
      <c r="R6" s="6" t="s">
        <v>16</v>
      </c>
      <c r="S6" s="4"/>
      <c r="T6" s="4"/>
      <c r="V6" s="4"/>
      <c r="W6" s="4"/>
      <c r="X6" s="4"/>
      <c r="Y6" s="4"/>
      <c r="Z6" s="4"/>
    </row>
    <row r="7">
      <c r="A7" s="7"/>
      <c r="B7" s="6" t="s">
        <v>33</v>
      </c>
      <c r="D7" s="6" t="s">
        <v>34</v>
      </c>
      <c r="G7" s="6" t="s">
        <v>32</v>
      </c>
      <c r="H7" s="4"/>
      <c r="I7" s="5"/>
      <c r="J7" s="4"/>
      <c r="L7" s="4"/>
      <c r="O7" s="4"/>
      <c r="Q7" s="6" t="s">
        <v>16</v>
      </c>
      <c r="R7" s="6" t="s">
        <v>16</v>
      </c>
      <c r="S7" s="4"/>
      <c r="T7" s="4"/>
      <c r="V7" s="4"/>
      <c r="W7" s="4"/>
      <c r="X7" s="4"/>
      <c r="Y7" s="4"/>
      <c r="Z7" s="4"/>
    </row>
    <row r="8">
      <c r="A8" s="5"/>
      <c r="B8" s="6" t="s">
        <v>35</v>
      </c>
      <c r="D8" s="6" t="s">
        <v>36</v>
      </c>
      <c r="G8" s="6" t="s">
        <v>19</v>
      </c>
      <c r="H8" s="4"/>
      <c r="I8" s="5"/>
      <c r="J8" s="4"/>
      <c r="L8" s="4"/>
      <c r="O8" s="4"/>
      <c r="Q8" s="6" t="s">
        <v>16</v>
      </c>
      <c r="R8" s="6" t="s">
        <v>16</v>
      </c>
      <c r="S8" s="4"/>
      <c r="T8" s="4"/>
      <c r="V8" s="4"/>
      <c r="W8" s="4"/>
      <c r="X8" s="4"/>
      <c r="Y8" s="4"/>
      <c r="Z8" s="4"/>
    </row>
    <row r="9">
      <c r="A9" s="5"/>
      <c r="B9" s="6" t="s">
        <v>37</v>
      </c>
      <c r="D9" s="6" t="s">
        <v>38</v>
      </c>
      <c r="G9" s="6" t="s">
        <v>32</v>
      </c>
      <c r="H9" s="4"/>
      <c r="I9" s="5"/>
      <c r="J9" s="4"/>
      <c r="L9" s="4"/>
      <c r="O9" s="4"/>
      <c r="Q9" s="6" t="s">
        <v>16</v>
      </c>
      <c r="R9" s="6" t="s">
        <v>16</v>
      </c>
      <c r="S9" s="4"/>
      <c r="T9" s="4"/>
      <c r="V9" s="4"/>
      <c r="W9" s="4"/>
      <c r="X9" s="4"/>
      <c r="Y9" s="4"/>
      <c r="Z9" s="4"/>
    </row>
    <row r="10">
      <c r="A10" s="5"/>
      <c r="B10" s="4"/>
      <c r="D10" s="4"/>
      <c r="G10" s="4"/>
      <c r="H10" s="4"/>
      <c r="I10" s="5"/>
      <c r="J10" s="4"/>
      <c r="L10" s="4"/>
      <c r="O10" s="4"/>
      <c r="Q10" s="4"/>
      <c r="R10" s="4"/>
      <c r="S10" s="4"/>
      <c r="T10" s="4"/>
      <c r="V10" s="4"/>
      <c r="W10" s="4"/>
      <c r="X10" s="4"/>
      <c r="Y10" s="4"/>
      <c r="Z10" s="4"/>
    </row>
    <row r="11">
      <c r="A11" s="5"/>
      <c r="B11" s="4"/>
      <c r="D11" s="4"/>
      <c r="G11" s="4"/>
      <c r="H11" s="4"/>
      <c r="I11" s="5"/>
      <c r="J11" s="4"/>
      <c r="L11" s="4"/>
      <c r="O11" s="4"/>
      <c r="Q11" s="4"/>
      <c r="R11" s="4"/>
      <c r="S11" s="4"/>
      <c r="T11" s="4"/>
      <c r="V11" s="4"/>
      <c r="W11" s="4"/>
      <c r="X11" s="4"/>
      <c r="Y11" s="4"/>
      <c r="Z11" s="4"/>
    </row>
    <row r="12">
      <c r="A12" s="5"/>
      <c r="B12" s="4"/>
      <c r="D12" s="4"/>
      <c r="G12" s="4"/>
      <c r="H12" s="4"/>
      <c r="I12" s="5"/>
      <c r="J12" s="4"/>
      <c r="L12" s="4"/>
      <c r="O12" s="4"/>
      <c r="Q12" s="4"/>
      <c r="R12" s="4"/>
      <c r="S12" s="4"/>
      <c r="T12" s="4"/>
      <c r="V12" s="4"/>
      <c r="W12" s="4"/>
      <c r="X12" s="4"/>
      <c r="Y12" s="4"/>
      <c r="Z12" s="4"/>
    </row>
    <row r="13">
      <c r="A13" s="5"/>
      <c r="B13" s="4"/>
      <c r="D13" s="4"/>
      <c r="G13" s="4"/>
      <c r="H13" s="4"/>
      <c r="I13" s="5"/>
      <c r="J13" s="4"/>
      <c r="L13" s="4"/>
      <c r="O13" s="4"/>
      <c r="Q13" s="4"/>
      <c r="R13" s="4"/>
      <c r="S13" s="4"/>
      <c r="T13" s="4"/>
      <c r="V13" s="4"/>
      <c r="W13" s="4"/>
      <c r="X13" s="4"/>
      <c r="Y13" s="4"/>
      <c r="Z13" s="4"/>
    </row>
    <row r="14">
      <c r="A14" s="5"/>
      <c r="B14" s="4"/>
      <c r="D14" s="4"/>
      <c r="G14" s="4"/>
      <c r="H14" s="4"/>
      <c r="I14" s="5"/>
      <c r="J14" s="4"/>
      <c r="L14" s="4"/>
      <c r="O14" s="4"/>
      <c r="Q14" s="4"/>
      <c r="R14" s="4"/>
      <c r="S14" s="4"/>
      <c r="T14" s="4"/>
      <c r="V14" s="4"/>
      <c r="W14" s="4"/>
      <c r="X14" s="4"/>
      <c r="Y14" s="4"/>
      <c r="Z14" s="4"/>
    </row>
    <row r="15">
      <c r="A15" s="5"/>
      <c r="B15" s="4"/>
      <c r="D15" s="4"/>
      <c r="G15" s="4"/>
      <c r="H15" s="4"/>
      <c r="I15" s="5"/>
      <c r="J15" s="4"/>
      <c r="L15" s="4"/>
      <c r="O15" s="4"/>
      <c r="Q15" s="4"/>
      <c r="R15" s="4"/>
      <c r="S15" s="4"/>
      <c r="T15" s="4"/>
      <c r="V15" s="4"/>
      <c r="W15" s="4"/>
      <c r="X15" s="4"/>
      <c r="Y15" s="4"/>
      <c r="Z15" s="4"/>
    </row>
    <row r="16">
      <c r="A16" s="5"/>
      <c r="B16" s="4"/>
      <c r="D16" s="4"/>
      <c r="G16" s="4"/>
      <c r="H16" s="4"/>
      <c r="I16" s="5"/>
      <c r="J16" s="4"/>
      <c r="L16" s="4"/>
      <c r="O16" s="4"/>
      <c r="Q16" s="4"/>
      <c r="R16" s="4"/>
      <c r="S16" s="4"/>
      <c r="T16" s="4"/>
      <c r="V16" s="4"/>
      <c r="W16" s="4"/>
      <c r="X16" s="4"/>
      <c r="Y16" s="4"/>
      <c r="Z16" s="4"/>
    </row>
    <row r="17">
      <c r="A17" s="5"/>
      <c r="B17" s="4"/>
      <c r="D17" s="4"/>
      <c r="G17" s="4"/>
      <c r="H17" s="4"/>
      <c r="I17" s="5"/>
      <c r="J17" s="4"/>
      <c r="L17" s="4"/>
      <c r="O17" s="4"/>
      <c r="Q17" s="4"/>
      <c r="R17" s="4"/>
      <c r="S17" s="4"/>
      <c r="T17" s="4"/>
      <c r="V17" s="4"/>
      <c r="W17" s="4"/>
      <c r="X17" s="4"/>
      <c r="Y17" s="4"/>
      <c r="Z17" s="4"/>
    </row>
    <row r="18">
      <c r="A18" s="5"/>
      <c r="B18" s="4"/>
      <c r="D18" s="4"/>
      <c r="G18" s="4"/>
      <c r="H18" s="4"/>
      <c r="I18" s="5"/>
      <c r="J18" s="4"/>
      <c r="L18" s="4"/>
      <c r="O18" s="4"/>
      <c r="Q18" s="4"/>
      <c r="R18" s="4"/>
      <c r="S18" s="4"/>
      <c r="T18" s="4"/>
      <c r="V18" s="4"/>
      <c r="W18" s="4"/>
      <c r="X18" s="4"/>
      <c r="Y18" s="4"/>
      <c r="Z18" s="4"/>
    </row>
    <row r="19">
      <c r="A19" s="5"/>
      <c r="B19" s="4"/>
      <c r="D19" s="4"/>
      <c r="G19" s="4"/>
      <c r="H19" s="4"/>
      <c r="I19" s="5"/>
      <c r="J19" s="4"/>
      <c r="L19" s="4"/>
      <c r="O19" s="4"/>
      <c r="Q19" s="4"/>
      <c r="R19" s="4"/>
      <c r="S19" s="4"/>
      <c r="T19" s="4"/>
      <c r="V19" s="4"/>
      <c r="W19" s="4"/>
      <c r="X19" s="4"/>
      <c r="Y19" s="4"/>
      <c r="Z19" s="4"/>
    </row>
    <row r="20">
      <c r="A20" s="5"/>
      <c r="B20" s="4"/>
      <c r="D20" s="4"/>
      <c r="G20" s="4"/>
      <c r="H20" s="4"/>
      <c r="I20" s="5"/>
      <c r="J20" s="4"/>
      <c r="L20" s="4"/>
      <c r="O20" s="4"/>
      <c r="Q20" s="4"/>
      <c r="R20" s="4"/>
      <c r="S20" s="4"/>
      <c r="T20" s="4"/>
      <c r="V20" s="4"/>
      <c r="W20" s="4"/>
      <c r="X20" s="4"/>
      <c r="Y20" s="4"/>
      <c r="Z20" s="4"/>
    </row>
    <row r="21">
      <c r="A21" s="5"/>
      <c r="B21" s="4"/>
      <c r="D21" s="4"/>
      <c r="G21" s="4"/>
      <c r="H21" s="4"/>
      <c r="I21" s="5"/>
      <c r="J21" s="4"/>
      <c r="L21" s="4"/>
      <c r="O21" s="4"/>
      <c r="Q21" s="4"/>
      <c r="R21" s="4"/>
      <c r="S21" s="4"/>
      <c r="T21" s="4"/>
      <c r="V21" s="4"/>
      <c r="W21" s="4"/>
      <c r="X21" s="4"/>
      <c r="Y21" s="4"/>
      <c r="Z21" s="4"/>
    </row>
    <row r="22">
      <c r="A22" s="5"/>
      <c r="B22" s="4"/>
      <c r="D22" s="4"/>
      <c r="G22" s="4"/>
      <c r="H22" s="4"/>
      <c r="I22" s="5"/>
      <c r="J22" s="4"/>
      <c r="L22" s="4"/>
      <c r="O22" s="4"/>
      <c r="Q22" s="4"/>
      <c r="R22" s="4"/>
      <c r="S22" s="4"/>
      <c r="T22" s="4"/>
      <c r="V22" s="4"/>
      <c r="W22" s="4"/>
      <c r="X22" s="4"/>
      <c r="Y22" s="4"/>
      <c r="Z22" s="4"/>
    </row>
    <row r="23">
      <c r="A23" s="5"/>
      <c r="B23" s="4"/>
      <c r="D23" s="4"/>
      <c r="G23" s="4"/>
      <c r="H23" s="4"/>
      <c r="I23" s="5"/>
      <c r="J23" s="4"/>
      <c r="L23" s="4"/>
      <c r="O23" s="4"/>
      <c r="Q23" s="4"/>
      <c r="R23" s="4"/>
      <c r="S23" s="4"/>
      <c r="T23" s="4"/>
      <c r="V23" s="4"/>
      <c r="W23" s="4"/>
      <c r="X23" s="4"/>
      <c r="Y23" s="4"/>
      <c r="Z23" s="4"/>
    </row>
    <row r="24">
      <c r="A24" s="5"/>
      <c r="B24" s="4"/>
      <c r="D24" s="4"/>
      <c r="G24" s="4"/>
      <c r="H24" s="4"/>
      <c r="I24" s="5"/>
      <c r="J24" s="4"/>
      <c r="L24" s="4"/>
      <c r="O24" s="4"/>
      <c r="Q24" s="4"/>
      <c r="R24" s="4"/>
      <c r="S24" s="4"/>
      <c r="T24" s="4"/>
      <c r="V24" s="4"/>
      <c r="W24" s="4"/>
      <c r="X24" s="4"/>
      <c r="Y24" s="4"/>
      <c r="Z24" s="4"/>
    </row>
    <row r="25">
      <c r="A25" s="5"/>
      <c r="B25" s="4"/>
      <c r="D25" s="4"/>
      <c r="G25" s="4"/>
      <c r="H25" s="4"/>
      <c r="I25" s="5"/>
      <c r="J25" s="4"/>
      <c r="L25" s="4"/>
      <c r="O25" s="4"/>
      <c r="Q25" s="4"/>
      <c r="R25" s="4"/>
      <c r="S25" s="4"/>
      <c r="T25" s="4"/>
      <c r="V25" s="4"/>
      <c r="W25" s="4"/>
      <c r="X25" s="4"/>
      <c r="Y25" s="4"/>
      <c r="Z25" s="4"/>
    </row>
    <row r="26">
      <c r="A26" s="5"/>
      <c r="B26" s="4"/>
      <c r="D26" s="4"/>
      <c r="G26" s="4"/>
      <c r="H26" s="4"/>
      <c r="I26" s="5"/>
      <c r="J26" s="4"/>
      <c r="L26" s="4"/>
      <c r="O26" s="4"/>
      <c r="Q26" s="4"/>
      <c r="R26" s="4"/>
      <c r="S26" s="4"/>
      <c r="T26" s="4"/>
      <c r="V26" s="4"/>
      <c r="W26" s="4"/>
      <c r="X26" s="4"/>
      <c r="Y26" s="4"/>
      <c r="Z26" s="4"/>
    </row>
    <row r="27">
      <c r="A27" s="5"/>
      <c r="B27" s="4"/>
      <c r="D27" s="4"/>
      <c r="G27" s="4"/>
      <c r="H27" s="4"/>
      <c r="I27" s="5"/>
      <c r="J27" s="4"/>
      <c r="L27" s="4"/>
      <c r="O27" s="4"/>
      <c r="Q27" s="4"/>
      <c r="R27" s="4"/>
      <c r="S27" s="4"/>
      <c r="T27" s="4"/>
      <c r="V27" s="4"/>
      <c r="W27" s="4"/>
      <c r="X27" s="4"/>
      <c r="Y27" s="4"/>
      <c r="Z27" s="4"/>
    </row>
    <row r="28">
      <c r="A28" s="5"/>
      <c r="B28" s="4"/>
      <c r="D28" s="4"/>
      <c r="G28" s="4"/>
      <c r="H28" s="4"/>
      <c r="I28" s="5"/>
      <c r="J28" s="4"/>
      <c r="L28" s="4"/>
      <c r="O28" s="4"/>
      <c r="Q28" s="4"/>
      <c r="R28" s="4"/>
      <c r="S28" s="4"/>
      <c r="T28" s="4"/>
      <c r="V28" s="4"/>
      <c r="W28" s="4"/>
      <c r="X28" s="4"/>
      <c r="Y28" s="4"/>
      <c r="Z28" s="4"/>
    </row>
    <row r="29">
      <c r="A29" s="5"/>
      <c r="B29" s="4"/>
      <c r="D29" s="4"/>
      <c r="G29" s="4"/>
      <c r="H29" s="4"/>
      <c r="I29" s="5"/>
      <c r="J29" s="4"/>
      <c r="L29" s="4"/>
      <c r="O29" s="4"/>
      <c r="Q29" s="4"/>
      <c r="R29" s="4"/>
      <c r="S29" s="4"/>
      <c r="T29" s="4"/>
      <c r="V29" s="4"/>
      <c r="W29" s="4"/>
      <c r="X29" s="4"/>
      <c r="Y29" s="4"/>
      <c r="Z29" s="4"/>
    </row>
    <row r="30">
      <c r="A30" s="5"/>
      <c r="B30" s="4"/>
      <c r="D30" s="4"/>
      <c r="G30" s="4"/>
      <c r="H30" s="4"/>
      <c r="I30" s="5"/>
      <c r="J30" s="4"/>
      <c r="L30" s="4"/>
      <c r="O30" s="4"/>
      <c r="Q30" s="4"/>
      <c r="R30" s="4"/>
      <c r="S30" s="4"/>
      <c r="T30" s="4"/>
      <c r="V30" s="4"/>
      <c r="W30" s="4"/>
      <c r="X30" s="4"/>
      <c r="Y30" s="4"/>
      <c r="Z30" s="4"/>
    </row>
    <row r="31">
      <c r="A31" s="5"/>
      <c r="B31" s="4"/>
      <c r="D31" s="4"/>
      <c r="G31" s="4"/>
      <c r="H31" s="4"/>
      <c r="I31" s="5"/>
      <c r="J31" s="4"/>
      <c r="L31" s="4"/>
      <c r="O31" s="4"/>
      <c r="Q31" s="4"/>
      <c r="R31" s="4"/>
      <c r="S31" s="4"/>
      <c r="T31" s="4"/>
      <c r="V31" s="4"/>
      <c r="W31" s="4"/>
      <c r="X31" s="4"/>
      <c r="Y31" s="4"/>
      <c r="Z31" s="4"/>
    </row>
    <row r="32">
      <c r="A32" s="5"/>
      <c r="B32" s="4"/>
      <c r="D32" s="4"/>
      <c r="G32" s="4"/>
      <c r="H32" s="4"/>
      <c r="I32" s="5"/>
      <c r="J32" s="4"/>
      <c r="L32" s="4"/>
      <c r="O32" s="4"/>
      <c r="Q32" s="4"/>
      <c r="R32" s="4"/>
      <c r="S32" s="4"/>
      <c r="T32" s="4"/>
      <c r="V32" s="4"/>
      <c r="W32" s="4"/>
      <c r="X32" s="4"/>
      <c r="Y32" s="4"/>
      <c r="Z32" s="4"/>
    </row>
    <row r="33">
      <c r="A33" s="5"/>
      <c r="B33" s="4"/>
      <c r="D33" s="4"/>
      <c r="G33" s="4"/>
      <c r="H33" s="4"/>
      <c r="I33" s="5"/>
      <c r="J33" s="4"/>
      <c r="L33" s="4"/>
      <c r="O33" s="4"/>
      <c r="Q33" s="4"/>
      <c r="R33" s="4"/>
      <c r="S33" s="4"/>
      <c r="T33" s="4"/>
      <c r="V33" s="4"/>
      <c r="W33" s="4"/>
      <c r="X33" s="4"/>
      <c r="Y33" s="4"/>
      <c r="Z33" s="4"/>
    </row>
    <row r="34">
      <c r="A34" s="5"/>
      <c r="B34" s="4"/>
      <c r="D34" s="4"/>
      <c r="G34" s="4"/>
      <c r="H34" s="4"/>
      <c r="I34" s="5"/>
      <c r="J34" s="4"/>
      <c r="L34" s="4"/>
      <c r="O34" s="4"/>
      <c r="Q34" s="4"/>
      <c r="R34" s="4"/>
      <c r="S34" s="4"/>
      <c r="T34" s="4"/>
      <c r="V34" s="4"/>
      <c r="W34" s="4"/>
      <c r="X34" s="4"/>
      <c r="Y34" s="4"/>
      <c r="Z34" s="4"/>
    </row>
    <row r="35">
      <c r="A35" s="5"/>
      <c r="B35" s="4"/>
      <c r="D35" s="4"/>
      <c r="G35" s="4"/>
      <c r="H35" s="4"/>
      <c r="I35" s="5"/>
      <c r="J35" s="4"/>
      <c r="L35" s="4"/>
      <c r="O35" s="4"/>
      <c r="Q35" s="4"/>
      <c r="R35" s="4"/>
      <c r="S35" s="4"/>
      <c r="T35" s="4"/>
      <c r="V35" s="4"/>
      <c r="W35" s="4"/>
      <c r="X35" s="4"/>
      <c r="Y35" s="4"/>
      <c r="Z35" s="4"/>
    </row>
    <row r="36">
      <c r="A36" s="5"/>
      <c r="B36" s="4"/>
      <c r="D36" s="4"/>
      <c r="G36" s="4"/>
      <c r="H36" s="4"/>
      <c r="I36" s="5"/>
      <c r="J36" s="4"/>
      <c r="L36" s="4"/>
      <c r="O36" s="4"/>
      <c r="Q36" s="4"/>
      <c r="R36" s="4"/>
      <c r="S36" s="4"/>
      <c r="T36" s="4"/>
      <c r="V36" s="4"/>
      <c r="W36" s="4"/>
      <c r="X36" s="4"/>
      <c r="Y36" s="4"/>
      <c r="Z36" s="4"/>
    </row>
    <row r="37">
      <c r="A37" s="5"/>
      <c r="B37" s="4"/>
      <c r="D37" s="4"/>
      <c r="G37" s="4"/>
      <c r="H37" s="4"/>
      <c r="I37" s="5"/>
      <c r="J37" s="4"/>
      <c r="L37" s="4"/>
      <c r="O37" s="4"/>
      <c r="Q37" s="4"/>
      <c r="R37" s="4"/>
      <c r="S37" s="4"/>
      <c r="T37" s="4"/>
      <c r="V37" s="4"/>
      <c r="W37" s="4"/>
      <c r="X37" s="4"/>
      <c r="Y37" s="4"/>
      <c r="Z37" s="4"/>
    </row>
    <row r="38">
      <c r="A38" s="5"/>
      <c r="B38" s="4"/>
      <c r="D38" s="4"/>
      <c r="G38" s="4"/>
      <c r="H38" s="4"/>
      <c r="I38" s="5"/>
      <c r="J38" s="4"/>
      <c r="L38" s="4"/>
      <c r="O38" s="4"/>
      <c r="Q38" s="4"/>
      <c r="R38" s="4"/>
      <c r="S38" s="4"/>
      <c r="T38" s="4"/>
      <c r="V38" s="4"/>
      <c r="W38" s="4"/>
      <c r="X38" s="4"/>
      <c r="Y38" s="4"/>
      <c r="Z38" s="4"/>
    </row>
    <row r="39">
      <c r="A39" s="5"/>
      <c r="B39" s="4"/>
      <c r="D39" s="4"/>
      <c r="G39" s="4"/>
      <c r="H39" s="4"/>
      <c r="I39" s="5"/>
      <c r="J39" s="4"/>
      <c r="L39" s="4"/>
      <c r="O39" s="4"/>
      <c r="Q39" s="4"/>
      <c r="R39" s="4"/>
      <c r="S39" s="4"/>
      <c r="T39" s="4"/>
      <c r="V39" s="4"/>
      <c r="W39" s="4"/>
      <c r="X39" s="4"/>
      <c r="Y39" s="4"/>
      <c r="Z39" s="4"/>
    </row>
    <row r="40">
      <c r="A40" s="5"/>
      <c r="B40" s="4"/>
      <c r="D40" s="4"/>
      <c r="G40" s="4"/>
      <c r="H40" s="4"/>
      <c r="I40" s="5"/>
      <c r="J40" s="4"/>
      <c r="L40" s="4"/>
      <c r="O40" s="4"/>
      <c r="Q40" s="4"/>
      <c r="R40" s="4"/>
      <c r="S40" s="4"/>
      <c r="T40" s="4"/>
      <c r="V40" s="4"/>
      <c r="W40" s="4"/>
      <c r="X40" s="4"/>
      <c r="Y40" s="4"/>
      <c r="Z40" s="4"/>
    </row>
    <row r="41">
      <c r="A41" s="5"/>
      <c r="B41" s="4"/>
      <c r="D41" s="4"/>
      <c r="G41" s="4"/>
      <c r="H41" s="4"/>
      <c r="I41" s="5"/>
      <c r="J41" s="4"/>
      <c r="L41" s="4"/>
      <c r="O41" s="4"/>
      <c r="Q41" s="4"/>
      <c r="R41" s="4"/>
      <c r="S41" s="4"/>
      <c r="T41" s="4"/>
      <c r="V41" s="4"/>
      <c r="W41" s="4"/>
      <c r="X41" s="4"/>
      <c r="Y41" s="4"/>
      <c r="Z41" s="4"/>
    </row>
    <row r="42">
      <c r="A42" s="5"/>
      <c r="B42" s="4"/>
      <c r="D42" s="4"/>
      <c r="G42" s="4"/>
      <c r="H42" s="4"/>
      <c r="I42" s="5"/>
      <c r="J42" s="4"/>
      <c r="L42" s="4"/>
      <c r="O42" s="4"/>
      <c r="Q42" s="4"/>
      <c r="R42" s="4"/>
      <c r="S42" s="4"/>
      <c r="T42" s="4"/>
      <c r="V42" s="4"/>
      <c r="W42" s="4"/>
      <c r="X42" s="4"/>
      <c r="Y42" s="4"/>
      <c r="Z42" s="4"/>
    </row>
    <row r="43">
      <c r="A43" s="5"/>
      <c r="B43" s="4"/>
      <c r="D43" s="4"/>
      <c r="G43" s="4"/>
      <c r="H43" s="4"/>
      <c r="I43" s="5"/>
      <c r="J43" s="4"/>
      <c r="L43" s="4"/>
      <c r="O43" s="4"/>
      <c r="Q43" s="4"/>
      <c r="R43" s="4"/>
      <c r="S43" s="4"/>
      <c r="T43" s="4"/>
      <c r="V43" s="4"/>
      <c r="W43" s="4"/>
      <c r="X43" s="4"/>
      <c r="Y43" s="4"/>
      <c r="Z43" s="4"/>
    </row>
    <row r="44">
      <c r="A44" s="5"/>
      <c r="B44" s="4"/>
      <c r="D44" s="4"/>
      <c r="G44" s="4"/>
      <c r="H44" s="4"/>
      <c r="I44" s="5"/>
      <c r="J44" s="4"/>
      <c r="L44" s="4"/>
      <c r="O44" s="4"/>
      <c r="Q44" s="4"/>
      <c r="R44" s="4"/>
      <c r="S44" s="4"/>
      <c r="T44" s="4"/>
      <c r="V44" s="4"/>
      <c r="W44" s="4"/>
      <c r="X44" s="4"/>
      <c r="Y44" s="4"/>
      <c r="Z44" s="4"/>
    </row>
    <row r="45">
      <c r="A45" s="5"/>
      <c r="B45" s="4"/>
      <c r="D45" s="4"/>
      <c r="G45" s="4"/>
      <c r="H45" s="4"/>
      <c r="I45" s="5"/>
      <c r="J45" s="4"/>
      <c r="L45" s="4"/>
      <c r="O45" s="4"/>
      <c r="Q45" s="4"/>
      <c r="R45" s="4"/>
      <c r="S45" s="4"/>
      <c r="T45" s="4"/>
      <c r="V45" s="4"/>
      <c r="W45" s="4"/>
      <c r="X45" s="4"/>
      <c r="Y45" s="4"/>
      <c r="Z45" s="4"/>
    </row>
    <row r="46">
      <c r="A46" s="5"/>
      <c r="B46" s="4"/>
      <c r="D46" s="4"/>
      <c r="G46" s="4"/>
      <c r="H46" s="4"/>
      <c r="I46" s="5"/>
      <c r="J46" s="4"/>
      <c r="L46" s="4"/>
      <c r="O46" s="4"/>
      <c r="Q46" s="4"/>
      <c r="R46" s="4"/>
      <c r="S46" s="4"/>
      <c r="T46" s="4"/>
      <c r="V46" s="4"/>
      <c r="W46" s="4"/>
      <c r="X46" s="4"/>
      <c r="Y46" s="4"/>
      <c r="Z46" s="4"/>
    </row>
    <row r="47">
      <c r="A47" s="5"/>
      <c r="B47" s="4"/>
      <c r="D47" s="4"/>
      <c r="G47" s="4"/>
      <c r="H47" s="4"/>
      <c r="I47" s="5"/>
      <c r="J47" s="4"/>
      <c r="L47" s="4"/>
      <c r="O47" s="4"/>
      <c r="Q47" s="4"/>
      <c r="R47" s="4"/>
      <c r="S47" s="4"/>
      <c r="T47" s="4"/>
      <c r="V47" s="4"/>
      <c r="W47" s="4"/>
      <c r="X47" s="4"/>
      <c r="Y47" s="4"/>
      <c r="Z47" s="4"/>
    </row>
    <row r="48">
      <c r="A48" s="5"/>
      <c r="B48" s="4"/>
      <c r="D48" s="4"/>
      <c r="G48" s="4"/>
      <c r="H48" s="4"/>
      <c r="I48" s="5"/>
      <c r="J48" s="4"/>
      <c r="L48" s="4"/>
      <c r="O48" s="4"/>
      <c r="Q48" s="4"/>
      <c r="R48" s="4"/>
      <c r="S48" s="4"/>
      <c r="T48" s="4"/>
      <c r="V48" s="4"/>
      <c r="W48" s="4"/>
      <c r="X48" s="4"/>
      <c r="Y48" s="4"/>
      <c r="Z48" s="4"/>
    </row>
    <row r="49">
      <c r="A49" s="5"/>
      <c r="B49" s="4"/>
      <c r="D49" s="4"/>
      <c r="G49" s="4"/>
      <c r="H49" s="4"/>
      <c r="I49" s="5"/>
      <c r="J49" s="4"/>
      <c r="L49" s="4"/>
      <c r="O49" s="4"/>
      <c r="Q49" s="4"/>
      <c r="R49" s="4"/>
      <c r="S49" s="4"/>
      <c r="T49" s="4"/>
      <c r="V49" s="4"/>
      <c r="W49" s="4"/>
      <c r="X49" s="4"/>
      <c r="Y49" s="4"/>
      <c r="Z49" s="4"/>
    </row>
    <row r="50">
      <c r="A50" s="5"/>
      <c r="B50" s="4"/>
      <c r="D50" s="4"/>
      <c r="G50" s="4"/>
      <c r="H50" s="4"/>
      <c r="I50" s="5"/>
      <c r="J50" s="4"/>
      <c r="L50" s="4"/>
      <c r="O50" s="4"/>
      <c r="Q50" s="4"/>
      <c r="R50" s="4"/>
      <c r="S50" s="4"/>
      <c r="T50" s="4"/>
      <c r="V50" s="4"/>
      <c r="W50" s="4"/>
      <c r="X50" s="4"/>
      <c r="Y50" s="4"/>
      <c r="Z50" s="4"/>
    </row>
    <row r="51">
      <c r="A51" s="5"/>
      <c r="B51" s="4"/>
      <c r="D51" s="4"/>
      <c r="G51" s="4"/>
      <c r="H51" s="4"/>
      <c r="I51" s="5"/>
      <c r="J51" s="4"/>
      <c r="L51" s="4"/>
      <c r="O51" s="4"/>
      <c r="Q51" s="4"/>
      <c r="R51" s="4"/>
      <c r="S51" s="4"/>
      <c r="T51" s="4"/>
      <c r="V51" s="4"/>
      <c r="W51" s="4"/>
      <c r="X51" s="4"/>
      <c r="Y51" s="4"/>
      <c r="Z51" s="4"/>
    </row>
    <row r="52">
      <c r="A52" s="5"/>
      <c r="B52" s="4"/>
      <c r="D52" s="4"/>
      <c r="G52" s="4"/>
      <c r="H52" s="4"/>
      <c r="I52" s="5"/>
      <c r="J52" s="4"/>
      <c r="L52" s="4"/>
      <c r="O52" s="4"/>
      <c r="Q52" s="4"/>
      <c r="R52" s="4"/>
      <c r="S52" s="4"/>
      <c r="T52" s="4"/>
      <c r="V52" s="4"/>
      <c r="W52" s="4"/>
      <c r="X52" s="4"/>
      <c r="Y52" s="4"/>
      <c r="Z52" s="4"/>
    </row>
    <row r="53">
      <c r="A53" s="5"/>
      <c r="B53" s="4"/>
      <c r="D53" s="4"/>
      <c r="G53" s="4"/>
      <c r="H53" s="4"/>
      <c r="I53" s="5"/>
      <c r="J53" s="4"/>
      <c r="L53" s="4"/>
      <c r="O53" s="4"/>
      <c r="Q53" s="4"/>
      <c r="R53" s="4"/>
      <c r="S53" s="4"/>
      <c r="T53" s="4"/>
      <c r="V53" s="4"/>
      <c r="W53" s="4"/>
      <c r="X53" s="4"/>
      <c r="Y53" s="4"/>
      <c r="Z53" s="4"/>
    </row>
    <row r="54">
      <c r="A54" s="5"/>
      <c r="B54" s="4"/>
      <c r="D54" s="4"/>
      <c r="G54" s="4"/>
      <c r="H54" s="4"/>
      <c r="I54" s="5"/>
      <c r="J54" s="4"/>
      <c r="L54" s="4"/>
      <c r="O54" s="4"/>
      <c r="Q54" s="4"/>
      <c r="R54" s="4"/>
      <c r="S54" s="4"/>
      <c r="T54" s="4"/>
      <c r="V54" s="4"/>
      <c r="W54" s="4"/>
      <c r="X54" s="4"/>
      <c r="Y54" s="4"/>
      <c r="Z54" s="4"/>
    </row>
    <row r="55">
      <c r="A55" s="5"/>
      <c r="B55" s="4"/>
      <c r="D55" s="4"/>
      <c r="G55" s="4"/>
      <c r="H55" s="4"/>
      <c r="I55" s="5"/>
      <c r="J55" s="4"/>
      <c r="L55" s="4"/>
      <c r="O55" s="4"/>
      <c r="Q55" s="4"/>
      <c r="R55" s="4"/>
      <c r="S55" s="4"/>
      <c r="T55" s="4"/>
      <c r="V55" s="4"/>
      <c r="W55" s="4"/>
      <c r="X55" s="4"/>
      <c r="Y55" s="4"/>
      <c r="Z55" s="4"/>
    </row>
    <row r="56">
      <c r="A56" s="5"/>
      <c r="B56" s="4"/>
      <c r="D56" s="4"/>
      <c r="G56" s="4"/>
      <c r="H56" s="4"/>
      <c r="I56" s="5"/>
      <c r="J56" s="4"/>
      <c r="L56" s="4"/>
      <c r="O56" s="4"/>
      <c r="Q56" s="4"/>
      <c r="R56" s="4"/>
      <c r="S56" s="4"/>
      <c r="T56" s="4"/>
      <c r="V56" s="4"/>
      <c r="W56" s="4"/>
      <c r="X56" s="4"/>
      <c r="Y56" s="4"/>
      <c r="Z56" s="4"/>
    </row>
    <row r="57">
      <c r="A57" s="5"/>
      <c r="B57" s="4"/>
      <c r="D57" s="4"/>
      <c r="G57" s="4"/>
      <c r="H57" s="4"/>
      <c r="I57" s="5"/>
      <c r="J57" s="4"/>
      <c r="L57" s="4"/>
      <c r="O57" s="4"/>
      <c r="Q57" s="4"/>
      <c r="R57" s="4"/>
      <c r="S57" s="4"/>
      <c r="T57" s="4"/>
      <c r="V57" s="4"/>
      <c r="W57" s="4"/>
      <c r="X57" s="4"/>
      <c r="Y57" s="4"/>
      <c r="Z57" s="4"/>
    </row>
    <row r="58">
      <c r="A58" s="5"/>
      <c r="B58" s="4"/>
      <c r="D58" s="4"/>
      <c r="G58" s="4"/>
      <c r="H58" s="4"/>
      <c r="I58" s="5"/>
      <c r="J58" s="4"/>
      <c r="L58" s="4"/>
      <c r="O58" s="4"/>
      <c r="Q58" s="4"/>
      <c r="R58" s="4"/>
      <c r="S58" s="4"/>
      <c r="T58" s="4"/>
      <c r="V58" s="4"/>
      <c r="W58" s="4"/>
      <c r="X58" s="4"/>
      <c r="Y58" s="4"/>
      <c r="Z58" s="4"/>
    </row>
    <row r="59">
      <c r="A59" s="5"/>
      <c r="B59" s="4"/>
      <c r="D59" s="4"/>
      <c r="G59" s="4"/>
      <c r="H59" s="4"/>
      <c r="I59" s="5"/>
      <c r="J59" s="4"/>
      <c r="L59" s="4"/>
      <c r="O59" s="4"/>
      <c r="Q59" s="4"/>
      <c r="R59" s="4"/>
      <c r="S59" s="4"/>
      <c r="T59" s="4"/>
      <c r="V59" s="4"/>
      <c r="W59" s="4"/>
      <c r="X59" s="4"/>
      <c r="Y59" s="4"/>
      <c r="Z59" s="4"/>
    </row>
    <row r="60">
      <c r="A60" s="5"/>
      <c r="B60" s="4"/>
      <c r="D60" s="4"/>
      <c r="G60" s="4"/>
      <c r="H60" s="4"/>
      <c r="I60" s="5"/>
      <c r="J60" s="4"/>
      <c r="L60" s="4"/>
      <c r="O60" s="4"/>
      <c r="Q60" s="4"/>
      <c r="R60" s="4"/>
      <c r="S60" s="4"/>
      <c r="T60" s="4"/>
      <c r="V60" s="4"/>
      <c r="W60" s="4"/>
      <c r="X60" s="4"/>
      <c r="Y60" s="4"/>
      <c r="Z60" s="4"/>
    </row>
    <row r="61">
      <c r="A61" s="5"/>
      <c r="B61" s="4"/>
      <c r="D61" s="4"/>
      <c r="G61" s="4"/>
      <c r="H61" s="4"/>
      <c r="I61" s="5"/>
      <c r="J61" s="4"/>
      <c r="L61" s="4"/>
      <c r="O61" s="4"/>
      <c r="Q61" s="4"/>
      <c r="R61" s="4"/>
      <c r="S61" s="4"/>
      <c r="T61" s="4"/>
      <c r="V61" s="4"/>
      <c r="W61" s="4"/>
      <c r="X61" s="4"/>
      <c r="Y61" s="4"/>
      <c r="Z61" s="4"/>
    </row>
    <row r="62">
      <c r="A62" s="5"/>
      <c r="B62" s="4"/>
      <c r="D62" s="4"/>
      <c r="G62" s="4"/>
      <c r="H62" s="4"/>
      <c r="I62" s="5"/>
      <c r="J62" s="4"/>
      <c r="L62" s="4"/>
      <c r="O62" s="4"/>
      <c r="Q62" s="4"/>
      <c r="R62" s="4"/>
      <c r="S62" s="4"/>
      <c r="T62" s="4"/>
      <c r="V62" s="4"/>
      <c r="W62" s="4"/>
      <c r="X62" s="4"/>
      <c r="Y62" s="4"/>
      <c r="Z62" s="4"/>
    </row>
    <row r="63">
      <c r="A63" s="5"/>
      <c r="B63" s="4"/>
      <c r="D63" s="4"/>
      <c r="G63" s="4"/>
      <c r="H63" s="4"/>
      <c r="I63" s="5"/>
      <c r="J63" s="4"/>
      <c r="L63" s="4"/>
      <c r="O63" s="4"/>
      <c r="Q63" s="4"/>
      <c r="R63" s="4"/>
      <c r="S63" s="4"/>
      <c r="T63" s="4"/>
      <c r="V63" s="4"/>
      <c r="W63" s="4"/>
      <c r="X63" s="4"/>
      <c r="Y63" s="4"/>
      <c r="Z63" s="4"/>
    </row>
    <row r="64">
      <c r="A64" s="5"/>
      <c r="B64" s="4"/>
      <c r="D64" s="4"/>
      <c r="G64" s="4"/>
      <c r="H64" s="4"/>
      <c r="I64" s="5"/>
      <c r="J64" s="4"/>
      <c r="L64" s="4"/>
      <c r="O64" s="4"/>
      <c r="Q64" s="4"/>
      <c r="R64" s="4"/>
      <c r="S64" s="4"/>
      <c r="T64" s="4"/>
      <c r="V64" s="4"/>
      <c r="W64" s="4"/>
      <c r="X64" s="4"/>
      <c r="Y64" s="4"/>
      <c r="Z64" s="4"/>
    </row>
    <row r="65">
      <c r="A65" s="5"/>
      <c r="B65" s="4"/>
      <c r="D65" s="4"/>
      <c r="G65" s="4"/>
      <c r="H65" s="4"/>
      <c r="I65" s="5"/>
      <c r="J65" s="4"/>
      <c r="L65" s="4"/>
      <c r="O65" s="4"/>
      <c r="Q65" s="4"/>
      <c r="R65" s="4"/>
      <c r="S65" s="4"/>
      <c r="T65" s="4"/>
      <c r="V65" s="4"/>
      <c r="W65" s="4"/>
      <c r="X65" s="4"/>
      <c r="Y65" s="4"/>
      <c r="Z65" s="4"/>
    </row>
    <row r="66">
      <c r="A66" s="5"/>
      <c r="B66" s="4"/>
      <c r="D66" s="4"/>
      <c r="G66" s="4"/>
      <c r="H66" s="4"/>
      <c r="I66" s="5"/>
      <c r="J66" s="4"/>
      <c r="L66" s="4"/>
      <c r="O66" s="4"/>
      <c r="Q66" s="4"/>
      <c r="R66" s="4"/>
      <c r="S66" s="4"/>
      <c r="T66" s="4"/>
      <c r="V66" s="4"/>
      <c r="W66" s="4"/>
      <c r="X66" s="4"/>
      <c r="Y66" s="4"/>
      <c r="Z66" s="4"/>
    </row>
    <row r="67">
      <c r="A67" s="5"/>
      <c r="B67" s="4"/>
      <c r="D67" s="4"/>
      <c r="G67" s="4"/>
      <c r="H67" s="4"/>
      <c r="I67" s="5"/>
      <c r="J67" s="4"/>
      <c r="L67" s="4"/>
      <c r="O67" s="4"/>
      <c r="Q67" s="4"/>
      <c r="R67" s="4"/>
      <c r="S67" s="4"/>
      <c r="T67" s="4"/>
      <c r="V67" s="4"/>
      <c r="W67" s="4"/>
      <c r="X67" s="4"/>
      <c r="Y67" s="4"/>
      <c r="Z67" s="4"/>
    </row>
    <row r="68">
      <c r="A68" s="5"/>
      <c r="B68" s="4"/>
      <c r="D68" s="4"/>
      <c r="G68" s="4"/>
      <c r="H68" s="4"/>
      <c r="I68" s="5"/>
      <c r="J68" s="4"/>
      <c r="L68" s="4"/>
      <c r="O68" s="4"/>
      <c r="Q68" s="4"/>
      <c r="R68" s="4"/>
      <c r="S68" s="4"/>
      <c r="T68" s="4"/>
      <c r="V68" s="4"/>
      <c r="W68" s="4"/>
      <c r="X68" s="4"/>
      <c r="Y68" s="4"/>
      <c r="Z68" s="4"/>
    </row>
    <row r="69">
      <c r="A69" s="5"/>
      <c r="B69" s="4"/>
      <c r="D69" s="4"/>
      <c r="G69" s="4"/>
      <c r="H69" s="4"/>
      <c r="I69" s="5"/>
      <c r="J69" s="4"/>
      <c r="L69" s="4"/>
      <c r="O69" s="4"/>
      <c r="Q69" s="4"/>
      <c r="R69" s="4"/>
      <c r="S69" s="4"/>
      <c r="T69" s="4"/>
      <c r="V69" s="4"/>
      <c r="W69" s="4"/>
      <c r="X69" s="4"/>
      <c r="Y69" s="4"/>
      <c r="Z69" s="4"/>
    </row>
    <row r="70">
      <c r="A70" s="5"/>
      <c r="B70" s="4"/>
      <c r="D70" s="4"/>
      <c r="G70" s="4"/>
      <c r="H70" s="4"/>
      <c r="I70" s="5"/>
      <c r="J70" s="4"/>
      <c r="L70" s="4"/>
      <c r="O70" s="4"/>
      <c r="Q70" s="4"/>
      <c r="R70" s="4"/>
      <c r="S70" s="4"/>
      <c r="T70" s="4"/>
      <c r="V70" s="4"/>
      <c r="W70" s="4"/>
      <c r="X70" s="4"/>
      <c r="Y70" s="4"/>
      <c r="Z70" s="4"/>
    </row>
    <row r="71">
      <c r="A71" s="5"/>
      <c r="B71" s="4"/>
      <c r="D71" s="4"/>
      <c r="G71" s="4"/>
      <c r="H71" s="4"/>
      <c r="I71" s="5"/>
      <c r="J71" s="4"/>
      <c r="L71" s="4"/>
      <c r="O71" s="4"/>
      <c r="Q71" s="4"/>
      <c r="R71" s="4"/>
      <c r="S71" s="4"/>
      <c r="T71" s="4"/>
      <c r="V71" s="4"/>
      <c r="W71" s="4"/>
      <c r="X71" s="4"/>
      <c r="Y71" s="4"/>
      <c r="Z71" s="4"/>
    </row>
    <row r="72">
      <c r="A72" s="5"/>
      <c r="B72" s="4"/>
      <c r="D72" s="4"/>
      <c r="G72" s="4"/>
      <c r="H72" s="4"/>
      <c r="I72" s="5"/>
      <c r="J72" s="4"/>
      <c r="L72" s="4"/>
      <c r="O72" s="4"/>
      <c r="Q72" s="4"/>
      <c r="R72" s="4"/>
      <c r="S72" s="4"/>
      <c r="T72" s="4"/>
      <c r="V72" s="4"/>
      <c r="W72" s="4"/>
      <c r="X72" s="4"/>
      <c r="Y72" s="4"/>
      <c r="Z72" s="4"/>
    </row>
    <row r="73">
      <c r="A73" s="5"/>
      <c r="B73" s="4"/>
      <c r="D73" s="4"/>
      <c r="G73" s="4"/>
      <c r="H73" s="4"/>
      <c r="I73" s="5"/>
      <c r="J73" s="4"/>
      <c r="L73" s="4"/>
      <c r="O73" s="4"/>
      <c r="Q73" s="4"/>
      <c r="R73" s="4"/>
      <c r="S73" s="4"/>
      <c r="T73" s="4"/>
      <c r="V73" s="4"/>
      <c r="W73" s="4"/>
      <c r="X73" s="4"/>
      <c r="Y73" s="4"/>
      <c r="Z73" s="4"/>
    </row>
    <row r="74">
      <c r="A74" s="5"/>
      <c r="B74" s="4"/>
      <c r="D74" s="4"/>
      <c r="G74" s="4"/>
      <c r="H74" s="4"/>
      <c r="I74" s="5"/>
      <c r="J74" s="4"/>
      <c r="L74" s="4"/>
      <c r="O74" s="4"/>
      <c r="Q74" s="4"/>
      <c r="R74" s="4"/>
      <c r="S74" s="4"/>
      <c r="T74" s="4"/>
      <c r="V74" s="4"/>
      <c r="W74" s="4"/>
      <c r="X74" s="4"/>
      <c r="Y74" s="4"/>
      <c r="Z74" s="4"/>
    </row>
    <row r="75">
      <c r="A75" s="5"/>
      <c r="B75" s="4"/>
      <c r="D75" s="4"/>
      <c r="G75" s="4"/>
      <c r="H75" s="4"/>
      <c r="I75" s="5"/>
      <c r="J75" s="4"/>
      <c r="L75" s="4"/>
      <c r="O75" s="4"/>
      <c r="Q75" s="4"/>
      <c r="R75" s="4"/>
      <c r="S75" s="4"/>
      <c r="T75" s="4"/>
      <c r="V75" s="4"/>
      <c r="W75" s="4"/>
      <c r="X75" s="4"/>
      <c r="Y75" s="4"/>
      <c r="Z75" s="4"/>
    </row>
    <row r="76">
      <c r="A76" s="5"/>
      <c r="B76" s="4"/>
      <c r="D76" s="4"/>
      <c r="G76" s="4"/>
      <c r="H76" s="4"/>
      <c r="I76" s="5"/>
      <c r="J76" s="4"/>
      <c r="L76" s="4"/>
      <c r="O76" s="4"/>
      <c r="Q76" s="4"/>
      <c r="R76" s="4"/>
      <c r="S76" s="4"/>
      <c r="T76" s="4"/>
      <c r="V76" s="4"/>
      <c r="W76" s="4"/>
      <c r="X76" s="4"/>
      <c r="Y76" s="4"/>
      <c r="Z76" s="4"/>
    </row>
    <row r="77">
      <c r="A77" s="5"/>
      <c r="B77" s="4"/>
      <c r="D77" s="4"/>
      <c r="G77" s="4"/>
      <c r="H77" s="4"/>
      <c r="I77" s="5"/>
      <c r="J77" s="4"/>
      <c r="L77" s="4"/>
      <c r="O77" s="4"/>
      <c r="Q77" s="4"/>
      <c r="R77" s="4"/>
      <c r="S77" s="4"/>
      <c r="T77" s="4"/>
      <c r="V77" s="4"/>
      <c r="W77" s="4"/>
      <c r="X77" s="4"/>
      <c r="Y77" s="4"/>
      <c r="Z77" s="4"/>
    </row>
    <row r="78">
      <c r="A78" s="5"/>
      <c r="B78" s="4"/>
      <c r="D78" s="4"/>
      <c r="G78" s="4"/>
      <c r="H78" s="4"/>
      <c r="I78" s="5"/>
      <c r="J78" s="4"/>
      <c r="L78" s="4"/>
      <c r="O78" s="4"/>
      <c r="Q78" s="4"/>
      <c r="R78" s="4"/>
      <c r="S78" s="4"/>
      <c r="T78" s="4"/>
      <c r="V78" s="4"/>
      <c r="W78" s="4"/>
      <c r="X78" s="4"/>
      <c r="Y78" s="4"/>
      <c r="Z78" s="4"/>
    </row>
    <row r="79">
      <c r="A79" s="5"/>
      <c r="B79" s="4"/>
      <c r="D79" s="4"/>
      <c r="G79" s="4"/>
      <c r="H79" s="4"/>
      <c r="I79" s="5"/>
      <c r="J79" s="4"/>
      <c r="L79" s="4"/>
      <c r="O79" s="4"/>
      <c r="Q79" s="4"/>
      <c r="R79" s="4"/>
      <c r="S79" s="4"/>
      <c r="T79" s="4"/>
      <c r="V79" s="4"/>
      <c r="W79" s="4"/>
      <c r="X79" s="4"/>
      <c r="Y79" s="4"/>
      <c r="Z79" s="4"/>
    </row>
    <row r="80">
      <c r="A80" s="5"/>
      <c r="B80" s="4"/>
      <c r="D80" s="4"/>
      <c r="G80" s="4"/>
      <c r="H80" s="4"/>
      <c r="I80" s="5"/>
      <c r="J80" s="4"/>
      <c r="L80" s="4"/>
      <c r="O80" s="4"/>
      <c r="Q80" s="4"/>
      <c r="R80" s="4"/>
      <c r="S80" s="4"/>
      <c r="T80" s="4"/>
      <c r="V80" s="4"/>
      <c r="W80" s="4"/>
      <c r="X80" s="4"/>
      <c r="Y80" s="4"/>
      <c r="Z80" s="4"/>
    </row>
    <row r="81">
      <c r="A81" s="5"/>
      <c r="B81" s="4"/>
      <c r="D81" s="4"/>
      <c r="G81" s="4"/>
      <c r="H81" s="4"/>
      <c r="I81" s="5"/>
      <c r="J81" s="4"/>
      <c r="L81" s="4"/>
      <c r="O81" s="4"/>
      <c r="Q81" s="4"/>
      <c r="R81" s="4"/>
      <c r="S81" s="4"/>
      <c r="T81" s="4"/>
      <c r="V81" s="4"/>
      <c r="W81" s="4"/>
      <c r="X81" s="4"/>
      <c r="Y81" s="4"/>
      <c r="Z81" s="4"/>
    </row>
    <row r="82">
      <c r="A82" s="5"/>
      <c r="B82" s="4"/>
      <c r="D82" s="4"/>
      <c r="G82" s="4"/>
      <c r="H82" s="4"/>
      <c r="I82" s="5"/>
      <c r="J82" s="4"/>
      <c r="L82" s="4"/>
      <c r="O82" s="4"/>
      <c r="Q82" s="4"/>
      <c r="R82" s="4"/>
      <c r="S82" s="4"/>
      <c r="T82" s="4"/>
      <c r="V82" s="4"/>
      <c r="W82" s="4"/>
      <c r="X82" s="4"/>
      <c r="Y82" s="4"/>
      <c r="Z82" s="4"/>
    </row>
    <row r="83">
      <c r="A83" s="5"/>
      <c r="B83" s="4"/>
      <c r="D83" s="4"/>
      <c r="G83" s="4"/>
      <c r="H83" s="4"/>
      <c r="I83" s="5"/>
      <c r="J83" s="4"/>
      <c r="L83" s="4"/>
      <c r="O83" s="4"/>
      <c r="Q83" s="4"/>
      <c r="R83" s="4"/>
      <c r="S83" s="4"/>
      <c r="T83" s="4"/>
      <c r="V83" s="4"/>
      <c r="W83" s="4"/>
      <c r="X83" s="4"/>
      <c r="Y83" s="4"/>
      <c r="Z83" s="4"/>
    </row>
    <row r="84">
      <c r="A84" s="5"/>
      <c r="B84" s="4"/>
      <c r="D84" s="4"/>
      <c r="G84" s="4"/>
      <c r="H84" s="4"/>
      <c r="I84" s="5"/>
      <c r="J84" s="4"/>
      <c r="L84" s="4"/>
      <c r="O84" s="4"/>
      <c r="Q84" s="4"/>
      <c r="R84" s="4"/>
      <c r="S84" s="4"/>
      <c r="T84" s="4"/>
      <c r="V84" s="4"/>
      <c r="W84" s="4"/>
      <c r="X84" s="4"/>
      <c r="Y84" s="4"/>
      <c r="Z84" s="4"/>
    </row>
    <row r="85">
      <c r="A85" s="5"/>
      <c r="B85" s="4"/>
      <c r="D85" s="4"/>
      <c r="G85" s="4"/>
      <c r="H85" s="4"/>
      <c r="I85" s="5"/>
      <c r="J85" s="4"/>
      <c r="L85" s="4"/>
      <c r="O85" s="4"/>
      <c r="Q85" s="4"/>
      <c r="R85" s="4"/>
      <c r="S85" s="4"/>
      <c r="T85" s="4"/>
      <c r="V85" s="4"/>
      <c r="W85" s="4"/>
      <c r="X85" s="4"/>
      <c r="Y85" s="4"/>
      <c r="Z85" s="4"/>
    </row>
    <row r="86">
      <c r="A86" s="5"/>
      <c r="B86" s="4"/>
      <c r="D86" s="4"/>
      <c r="G86" s="4"/>
      <c r="H86" s="4"/>
      <c r="I86" s="5"/>
      <c r="J86" s="4"/>
      <c r="L86" s="4"/>
      <c r="O86" s="4"/>
      <c r="Q86" s="4"/>
      <c r="R86" s="4"/>
      <c r="S86" s="4"/>
      <c r="T86" s="4"/>
      <c r="V86" s="4"/>
      <c r="W86" s="4"/>
      <c r="X86" s="4"/>
      <c r="Y86" s="4"/>
      <c r="Z86" s="4"/>
    </row>
    <row r="87">
      <c r="A87" s="5"/>
      <c r="B87" s="4"/>
      <c r="D87" s="4"/>
      <c r="G87" s="4"/>
      <c r="H87" s="4"/>
      <c r="I87" s="5"/>
      <c r="J87" s="4"/>
      <c r="L87" s="4"/>
      <c r="O87" s="4"/>
      <c r="Q87" s="4"/>
      <c r="R87" s="4"/>
      <c r="S87" s="4"/>
      <c r="T87" s="4"/>
      <c r="V87" s="4"/>
      <c r="W87" s="4"/>
      <c r="X87" s="4"/>
      <c r="Y87" s="4"/>
      <c r="Z87" s="4"/>
    </row>
    <row r="88">
      <c r="A88" s="5"/>
      <c r="B88" s="4"/>
      <c r="D88" s="4"/>
      <c r="G88" s="4"/>
      <c r="H88" s="4"/>
      <c r="I88" s="5"/>
      <c r="J88" s="4"/>
      <c r="L88" s="4"/>
      <c r="O88" s="4"/>
      <c r="Q88" s="4"/>
      <c r="R88" s="4"/>
      <c r="S88" s="4"/>
      <c r="T88" s="4"/>
      <c r="V88" s="4"/>
      <c r="W88" s="4"/>
      <c r="X88" s="4"/>
      <c r="Y88" s="4"/>
      <c r="Z88" s="4"/>
    </row>
    <row r="89">
      <c r="A89" s="5"/>
      <c r="B89" s="4"/>
      <c r="D89" s="4"/>
      <c r="G89" s="4"/>
      <c r="H89" s="4"/>
      <c r="I89" s="5"/>
      <c r="J89" s="4"/>
      <c r="L89" s="4"/>
      <c r="O89" s="4"/>
      <c r="Q89" s="4"/>
      <c r="R89" s="4"/>
      <c r="S89" s="4"/>
      <c r="T89" s="4"/>
      <c r="V89" s="4"/>
      <c r="W89" s="4"/>
      <c r="X89" s="4"/>
      <c r="Y89" s="4"/>
      <c r="Z89" s="4"/>
    </row>
    <row r="90">
      <c r="A90" s="5"/>
      <c r="B90" s="4"/>
      <c r="D90" s="4"/>
      <c r="G90" s="4"/>
      <c r="H90" s="4"/>
      <c r="I90" s="5"/>
      <c r="J90" s="4"/>
      <c r="L90" s="4"/>
      <c r="O90" s="4"/>
      <c r="Q90" s="4"/>
      <c r="R90" s="4"/>
      <c r="S90" s="4"/>
      <c r="T90" s="4"/>
      <c r="V90" s="4"/>
      <c r="W90" s="4"/>
      <c r="X90" s="4"/>
      <c r="Y90" s="4"/>
      <c r="Z90" s="4"/>
    </row>
    <row r="91">
      <c r="A91" s="5"/>
      <c r="B91" s="4"/>
      <c r="D91" s="4"/>
      <c r="G91" s="4"/>
      <c r="H91" s="4"/>
      <c r="I91" s="5"/>
      <c r="J91" s="4"/>
      <c r="L91" s="4"/>
      <c r="O91" s="4"/>
      <c r="Q91" s="4"/>
      <c r="R91" s="4"/>
      <c r="S91" s="4"/>
      <c r="T91" s="4"/>
      <c r="V91" s="4"/>
      <c r="W91" s="4"/>
      <c r="X91" s="4"/>
      <c r="Y91" s="4"/>
      <c r="Z91" s="4"/>
    </row>
    <row r="92">
      <c r="A92" s="5"/>
      <c r="B92" s="4"/>
      <c r="D92" s="4"/>
      <c r="G92" s="4"/>
      <c r="H92" s="4"/>
      <c r="I92" s="5"/>
      <c r="J92" s="4"/>
      <c r="L92" s="4"/>
      <c r="O92" s="4"/>
      <c r="Q92" s="4"/>
      <c r="R92" s="4"/>
      <c r="S92" s="4"/>
      <c r="T92" s="4"/>
      <c r="V92" s="4"/>
      <c r="W92" s="4"/>
      <c r="X92" s="4"/>
      <c r="Y92" s="4"/>
      <c r="Z92" s="4"/>
    </row>
    <row r="93">
      <c r="A93" s="5"/>
      <c r="B93" s="4"/>
      <c r="D93" s="4"/>
      <c r="G93" s="4"/>
      <c r="H93" s="4"/>
      <c r="I93" s="5"/>
      <c r="J93" s="4"/>
      <c r="L93" s="4"/>
      <c r="O93" s="4"/>
      <c r="Q93" s="4"/>
      <c r="R93" s="4"/>
      <c r="S93" s="4"/>
      <c r="T93" s="4"/>
      <c r="V93" s="4"/>
      <c r="W93" s="4"/>
      <c r="X93" s="4"/>
      <c r="Y93" s="4"/>
      <c r="Z93" s="4"/>
    </row>
    <row r="94">
      <c r="A94" s="5"/>
      <c r="B94" s="4"/>
      <c r="D94" s="4"/>
      <c r="G94" s="4"/>
      <c r="H94" s="4"/>
      <c r="I94" s="5"/>
      <c r="J94" s="4"/>
      <c r="L94" s="4"/>
      <c r="O94" s="4"/>
      <c r="Q94" s="4"/>
      <c r="R94" s="4"/>
      <c r="S94" s="4"/>
      <c r="T94" s="4"/>
      <c r="V94" s="4"/>
      <c r="W94" s="4"/>
      <c r="X94" s="4"/>
      <c r="Y94" s="4"/>
      <c r="Z94" s="4"/>
    </row>
    <row r="95">
      <c r="A95" s="5"/>
      <c r="B95" s="4"/>
      <c r="D95" s="4"/>
      <c r="G95" s="4"/>
      <c r="H95" s="4"/>
      <c r="I95" s="5"/>
      <c r="J95" s="4"/>
      <c r="L95" s="4"/>
      <c r="O95" s="4"/>
      <c r="Q95" s="4"/>
      <c r="R95" s="4"/>
      <c r="S95" s="4"/>
      <c r="T95" s="4"/>
      <c r="V95" s="4"/>
      <c r="W95" s="4"/>
      <c r="X95" s="4"/>
      <c r="Y95" s="4"/>
      <c r="Z95" s="4"/>
    </row>
    <row r="96">
      <c r="A96" s="5"/>
      <c r="B96" s="4"/>
      <c r="D96" s="4"/>
      <c r="G96" s="4"/>
      <c r="H96" s="4"/>
      <c r="I96" s="5"/>
      <c r="J96" s="4"/>
      <c r="L96" s="4"/>
      <c r="O96" s="4"/>
      <c r="Q96" s="4"/>
      <c r="R96" s="4"/>
      <c r="S96" s="4"/>
      <c r="T96" s="4"/>
      <c r="V96" s="4"/>
      <c r="W96" s="4"/>
      <c r="X96" s="4"/>
      <c r="Y96" s="4"/>
      <c r="Z96" s="4"/>
    </row>
    <row r="97">
      <c r="A97" s="5"/>
      <c r="B97" s="4"/>
      <c r="D97" s="4"/>
      <c r="G97" s="4"/>
      <c r="H97" s="4"/>
      <c r="I97" s="5"/>
      <c r="J97" s="4"/>
      <c r="L97" s="4"/>
      <c r="O97" s="4"/>
      <c r="Q97" s="4"/>
      <c r="R97" s="4"/>
      <c r="S97" s="4"/>
      <c r="T97" s="4"/>
      <c r="V97" s="4"/>
      <c r="W97" s="4"/>
      <c r="X97" s="4"/>
      <c r="Y97" s="4"/>
      <c r="Z97" s="4"/>
    </row>
    <row r="98">
      <c r="A98" s="5"/>
      <c r="B98" s="4"/>
      <c r="D98" s="4"/>
      <c r="G98" s="4"/>
      <c r="H98" s="4"/>
      <c r="I98" s="5"/>
      <c r="J98" s="4"/>
      <c r="L98" s="4"/>
      <c r="O98" s="4"/>
      <c r="Q98" s="4"/>
      <c r="R98" s="4"/>
      <c r="S98" s="4"/>
      <c r="T98" s="4"/>
      <c r="V98" s="4"/>
      <c r="W98" s="4"/>
      <c r="X98" s="4"/>
      <c r="Y98" s="4"/>
      <c r="Z98" s="4"/>
    </row>
    <row r="99">
      <c r="A99" s="5"/>
      <c r="B99" s="4"/>
      <c r="D99" s="4"/>
      <c r="G99" s="4"/>
      <c r="H99" s="4"/>
      <c r="I99" s="5"/>
      <c r="J99" s="4"/>
      <c r="L99" s="4"/>
      <c r="O99" s="4"/>
      <c r="Q99" s="4"/>
      <c r="R99" s="4"/>
      <c r="S99" s="4"/>
      <c r="T99" s="4"/>
      <c r="V99" s="4"/>
      <c r="W99" s="4"/>
      <c r="X99" s="4"/>
      <c r="Y99" s="4"/>
      <c r="Z99" s="4"/>
    </row>
    <row r="100">
      <c r="A100" s="5"/>
      <c r="B100" s="4"/>
      <c r="D100" s="4"/>
      <c r="G100" s="4"/>
      <c r="H100" s="4"/>
      <c r="I100" s="5"/>
      <c r="J100" s="4"/>
      <c r="L100" s="4"/>
      <c r="O100" s="4"/>
      <c r="Q100" s="4"/>
      <c r="R100" s="4"/>
      <c r="S100" s="4"/>
      <c r="T100" s="4"/>
      <c r="V100" s="4"/>
      <c r="W100" s="4"/>
      <c r="X100" s="4"/>
      <c r="Y100" s="4"/>
      <c r="Z100" s="4"/>
    </row>
    <row r="101">
      <c r="A101" s="5"/>
      <c r="B101" s="4"/>
      <c r="D101" s="4"/>
      <c r="G101" s="4"/>
      <c r="H101" s="4"/>
      <c r="I101" s="5"/>
      <c r="J101" s="4"/>
      <c r="L101" s="4"/>
      <c r="O101" s="4"/>
      <c r="Q101" s="4"/>
      <c r="R101" s="4"/>
      <c r="S101" s="4"/>
      <c r="T101" s="4"/>
      <c r="V101" s="4"/>
      <c r="W101" s="4"/>
      <c r="X101" s="4"/>
      <c r="Y101" s="4"/>
      <c r="Z101" s="4"/>
    </row>
    <row r="102">
      <c r="A102" s="5"/>
      <c r="B102" s="4"/>
      <c r="D102" s="4"/>
      <c r="G102" s="4"/>
      <c r="H102" s="4"/>
      <c r="I102" s="5"/>
      <c r="J102" s="4"/>
      <c r="L102" s="4"/>
      <c r="O102" s="4"/>
      <c r="Q102" s="4"/>
      <c r="R102" s="4"/>
      <c r="S102" s="4"/>
      <c r="T102" s="4"/>
      <c r="V102" s="4"/>
      <c r="W102" s="4"/>
      <c r="X102" s="4"/>
      <c r="Y102" s="4"/>
      <c r="Z102" s="4"/>
    </row>
    <row r="103">
      <c r="A103" s="5"/>
      <c r="B103" s="4"/>
      <c r="D103" s="4"/>
      <c r="G103" s="4"/>
      <c r="H103" s="4"/>
      <c r="I103" s="5"/>
      <c r="J103" s="4"/>
      <c r="L103" s="4"/>
      <c r="O103" s="4"/>
      <c r="Q103" s="4"/>
      <c r="R103" s="4"/>
      <c r="S103" s="4"/>
      <c r="T103" s="4"/>
      <c r="V103" s="4"/>
      <c r="W103" s="4"/>
      <c r="X103" s="4"/>
      <c r="Y103" s="4"/>
      <c r="Z103" s="4"/>
    </row>
    <row r="104">
      <c r="A104" s="5"/>
      <c r="B104" s="4"/>
      <c r="D104" s="4"/>
      <c r="G104" s="4"/>
      <c r="H104" s="4"/>
      <c r="I104" s="5"/>
      <c r="J104" s="4"/>
      <c r="L104" s="4"/>
      <c r="O104" s="4"/>
      <c r="Q104" s="4"/>
      <c r="R104" s="4"/>
      <c r="S104" s="4"/>
      <c r="T104" s="4"/>
      <c r="V104" s="4"/>
      <c r="W104" s="4"/>
      <c r="X104" s="4"/>
      <c r="Y104" s="4"/>
      <c r="Z104" s="4"/>
    </row>
    <row r="105">
      <c r="A105" s="5"/>
      <c r="B105" s="4"/>
      <c r="D105" s="4"/>
      <c r="G105" s="4"/>
      <c r="H105" s="4"/>
      <c r="I105" s="5"/>
      <c r="J105" s="4"/>
      <c r="L105" s="4"/>
      <c r="O105" s="4"/>
      <c r="Q105" s="4"/>
      <c r="R105" s="4"/>
      <c r="S105" s="4"/>
      <c r="T105" s="4"/>
      <c r="V105" s="4"/>
      <c r="W105" s="4"/>
      <c r="X105" s="4"/>
      <c r="Y105" s="4"/>
      <c r="Z105" s="4"/>
    </row>
    <row r="106">
      <c r="A106" s="5"/>
      <c r="B106" s="4"/>
      <c r="D106" s="4"/>
      <c r="G106" s="4"/>
      <c r="H106" s="4"/>
      <c r="I106" s="5"/>
      <c r="J106" s="4"/>
      <c r="L106" s="4"/>
      <c r="O106" s="4"/>
      <c r="Q106" s="4"/>
      <c r="R106" s="4"/>
      <c r="S106" s="4"/>
      <c r="T106" s="4"/>
      <c r="V106" s="4"/>
      <c r="W106" s="4"/>
      <c r="X106" s="4"/>
      <c r="Y106" s="4"/>
      <c r="Z106" s="4"/>
    </row>
    <row r="107">
      <c r="A107" s="5"/>
      <c r="B107" s="4"/>
      <c r="D107" s="4"/>
      <c r="G107" s="4"/>
      <c r="H107" s="4"/>
      <c r="I107" s="5"/>
      <c r="J107" s="4"/>
      <c r="L107" s="4"/>
      <c r="O107" s="4"/>
      <c r="Q107" s="4"/>
      <c r="R107" s="4"/>
      <c r="S107" s="4"/>
      <c r="T107" s="4"/>
      <c r="V107" s="4"/>
      <c r="W107" s="4"/>
      <c r="X107" s="4"/>
      <c r="Y107" s="4"/>
      <c r="Z107" s="4"/>
    </row>
    <row r="108">
      <c r="A108" s="5"/>
      <c r="B108" s="4"/>
      <c r="D108" s="4"/>
      <c r="G108" s="4"/>
      <c r="H108" s="4"/>
      <c r="I108" s="5"/>
      <c r="J108" s="4"/>
      <c r="L108" s="4"/>
      <c r="O108" s="4"/>
      <c r="Q108" s="4"/>
      <c r="R108" s="4"/>
      <c r="S108" s="4"/>
      <c r="T108" s="4"/>
      <c r="V108" s="4"/>
      <c r="W108" s="4"/>
      <c r="X108" s="4"/>
      <c r="Y108" s="4"/>
      <c r="Z108" s="4"/>
    </row>
    <row r="109">
      <c r="A109" s="5"/>
      <c r="B109" s="4"/>
      <c r="D109" s="4"/>
      <c r="G109" s="4"/>
      <c r="H109" s="4"/>
      <c r="I109" s="5"/>
      <c r="J109" s="4"/>
      <c r="L109" s="4"/>
      <c r="O109" s="4"/>
      <c r="Q109" s="4"/>
      <c r="R109" s="4"/>
      <c r="S109" s="4"/>
      <c r="T109" s="4"/>
      <c r="V109" s="4"/>
      <c r="W109" s="4"/>
      <c r="X109" s="4"/>
      <c r="Y109" s="4"/>
      <c r="Z109" s="4"/>
    </row>
    <row r="110">
      <c r="A110" s="5"/>
      <c r="B110" s="4"/>
      <c r="D110" s="4"/>
      <c r="G110" s="4"/>
      <c r="H110" s="4"/>
      <c r="I110" s="5"/>
      <c r="J110" s="4"/>
      <c r="L110" s="4"/>
      <c r="O110" s="4"/>
      <c r="Q110" s="4"/>
      <c r="R110" s="4"/>
      <c r="S110" s="4"/>
      <c r="T110" s="4"/>
      <c r="V110" s="4"/>
      <c r="W110" s="4"/>
      <c r="X110" s="4"/>
      <c r="Y110" s="4"/>
      <c r="Z110" s="4"/>
    </row>
    <row r="111">
      <c r="A111" s="5"/>
      <c r="B111" s="4"/>
      <c r="D111" s="4"/>
      <c r="G111" s="4"/>
      <c r="H111" s="4"/>
      <c r="I111" s="5"/>
      <c r="J111" s="4"/>
      <c r="L111" s="4"/>
      <c r="O111" s="4"/>
      <c r="Q111" s="4"/>
      <c r="R111" s="4"/>
      <c r="S111" s="4"/>
      <c r="T111" s="4"/>
      <c r="V111" s="4"/>
      <c r="W111" s="4"/>
      <c r="X111" s="4"/>
      <c r="Y111" s="4"/>
      <c r="Z111" s="4"/>
    </row>
    <row r="112">
      <c r="A112" s="5"/>
      <c r="B112" s="4"/>
      <c r="D112" s="4"/>
      <c r="G112" s="4"/>
      <c r="H112" s="4"/>
      <c r="I112" s="5"/>
      <c r="J112" s="4"/>
      <c r="L112" s="4"/>
      <c r="O112" s="4"/>
      <c r="Q112" s="4"/>
      <c r="R112" s="4"/>
      <c r="S112" s="4"/>
      <c r="T112" s="4"/>
      <c r="V112" s="4"/>
      <c r="W112" s="4"/>
      <c r="X112" s="4"/>
      <c r="Y112" s="4"/>
      <c r="Z112" s="4"/>
    </row>
    <row r="113">
      <c r="A113" s="5"/>
      <c r="B113" s="4"/>
      <c r="D113" s="4"/>
      <c r="G113" s="4"/>
      <c r="H113" s="4"/>
      <c r="I113" s="5"/>
      <c r="J113" s="4"/>
      <c r="L113" s="4"/>
      <c r="O113" s="4"/>
      <c r="Q113" s="4"/>
      <c r="R113" s="4"/>
      <c r="S113" s="4"/>
      <c r="T113" s="4"/>
      <c r="V113" s="4"/>
      <c r="W113" s="4"/>
      <c r="X113" s="4"/>
      <c r="Y113" s="4"/>
      <c r="Z113" s="4"/>
    </row>
    <row r="114">
      <c r="A114" s="5"/>
      <c r="B114" s="4"/>
      <c r="D114" s="4"/>
      <c r="G114" s="4"/>
      <c r="H114" s="4"/>
      <c r="I114" s="5"/>
      <c r="J114" s="4"/>
      <c r="L114" s="4"/>
      <c r="O114" s="4"/>
      <c r="Q114" s="4"/>
      <c r="R114" s="4"/>
      <c r="S114" s="4"/>
      <c r="T114" s="4"/>
      <c r="V114" s="4"/>
      <c r="W114" s="4"/>
      <c r="X114" s="4"/>
      <c r="Y114" s="4"/>
      <c r="Z114" s="4"/>
    </row>
    <row r="115">
      <c r="A115" s="5"/>
      <c r="B115" s="4"/>
      <c r="D115" s="4"/>
      <c r="G115" s="4"/>
      <c r="H115" s="4"/>
      <c r="I115" s="5"/>
      <c r="J115" s="4"/>
      <c r="L115" s="4"/>
      <c r="O115" s="4"/>
      <c r="Q115" s="4"/>
      <c r="R115" s="4"/>
      <c r="S115" s="4"/>
      <c r="T115" s="4"/>
      <c r="V115" s="4"/>
      <c r="W115" s="4"/>
      <c r="X115" s="4"/>
      <c r="Y115" s="4"/>
      <c r="Z115" s="4"/>
    </row>
    <row r="116">
      <c r="A116" s="5"/>
      <c r="B116" s="4"/>
      <c r="D116" s="4"/>
      <c r="G116" s="4"/>
      <c r="H116" s="4"/>
      <c r="I116" s="5"/>
      <c r="J116" s="4"/>
      <c r="L116" s="4"/>
      <c r="O116" s="4"/>
      <c r="Q116" s="4"/>
      <c r="R116" s="4"/>
      <c r="S116" s="4"/>
      <c r="T116" s="4"/>
      <c r="V116" s="4"/>
      <c r="W116" s="4"/>
      <c r="X116" s="4"/>
      <c r="Y116" s="4"/>
      <c r="Z116" s="4"/>
    </row>
    <row r="117">
      <c r="A117" s="5"/>
      <c r="B117" s="4"/>
      <c r="D117" s="4"/>
      <c r="G117" s="4"/>
      <c r="H117" s="4"/>
      <c r="I117" s="5"/>
      <c r="J117" s="4"/>
      <c r="L117" s="4"/>
      <c r="O117" s="4"/>
      <c r="Q117" s="4"/>
      <c r="R117" s="4"/>
      <c r="S117" s="4"/>
      <c r="T117" s="4"/>
      <c r="V117" s="4"/>
      <c r="W117" s="4"/>
      <c r="X117" s="4"/>
      <c r="Y117" s="4"/>
      <c r="Z117" s="4"/>
    </row>
    <row r="118">
      <c r="A118" s="5"/>
      <c r="B118" s="4"/>
      <c r="D118" s="4"/>
      <c r="G118" s="4"/>
      <c r="H118" s="4"/>
      <c r="I118" s="5"/>
      <c r="J118" s="4"/>
      <c r="L118" s="4"/>
      <c r="O118" s="4"/>
      <c r="Q118" s="4"/>
      <c r="R118" s="4"/>
      <c r="S118" s="4"/>
      <c r="T118" s="4"/>
      <c r="V118" s="4"/>
      <c r="W118" s="4"/>
      <c r="X118" s="4"/>
      <c r="Y118" s="4"/>
      <c r="Z118" s="4"/>
    </row>
    <row r="119">
      <c r="A119" s="5"/>
      <c r="B119" s="4"/>
      <c r="D119" s="4"/>
      <c r="G119" s="4"/>
      <c r="H119" s="4"/>
      <c r="I119" s="5"/>
      <c r="J119" s="4"/>
      <c r="L119" s="4"/>
      <c r="O119" s="4"/>
      <c r="Q119" s="4"/>
      <c r="R119" s="4"/>
      <c r="S119" s="4"/>
      <c r="T119" s="4"/>
      <c r="V119" s="4"/>
      <c r="W119" s="4"/>
      <c r="X119" s="4"/>
      <c r="Y119" s="4"/>
      <c r="Z119" s="4"/>
    </row>
    <row r="120">
      <c r="A120" s="5"/>
      <c r="B120" s="4"/>
      <c r="D120" s="4"/>
      <c r="G120" s="4"/>
      <c r="H120" s="4"/>
      <c r="I120" s="5"/>
      <c r="J120" s="4"/>
      <c r="L120" s="4"/>
      <c r="O120" s="4"/>
      <c r="Q120" s="4"/>
      <c r="R120" s="4"/>
      <c r="S120" s="4"/>
      <c r="T120" s="4"/>
      <c r="V120" s="4"/>
      <c r="W120" s="4"/>
      <c r="X120" s="4"/>
      <c r="Y120" s="4"/>
      <c r="Z120" s="4"/>
    </row>
    <row r="121">
      <c r="A121" s="5"/>
      <c r="B121" s="4"/>
      <c r="D121" s="4"/>
      <c r="G121" s="4"/>
      <c r="H121" s="4"/>
      <c r="I121" s="5"/>
      <c r="J121" s="4"/>
      <c r="L121" s="4"/>
      <c r="O121" s="4"/>
      <c r="Q121" s="4"/>
      <c r="R121" s="4"/>
      <c r="S121" s="4"/>
      <c r="T121" s="4"/>
      <c r="V121" s="4"/>
      <c r="W121" s="4"/>
      <c r="X121" s="4"/>
      <c r="Y121" s="4"/>
      <c r="Z121" s="4"/>
    </row>
    <row r="122">
      <c r="A122" s="5"/>
      <c r="B122" s="4"/>
      <c r="D122" s="4"/>
      <c r="G122" s="4"/>
      <c r="H122" s="4"/>
      <c r="I122" s="5"/>
      <c r="J122" s="4"/>
      <c r="L122" s="4"/>
      <c r="O122" s="4"/>
      <c r="Q122" s="4"/>
      <c r="R122" s="4"/>
      <c r="S122" s="4"/>
      <c r="T122" s="4"/>
      <c r="V122" s="4"/>
      <c r="W122" s="4"/>
      <c r="X122" s="4"/>
      <c r="Y122" s="4"/>
      <c r="Z122" s="4"/>
    </row>
    <row r="123">
      <c r="A123" s="5"/>
      <c r="B123" s="4"/>
      <c r="D123" s="4"/>
      <c r="G123" s="4"/>
      <c r="H123" s="4"/>
      <c r="I123" s="5"/>
      <c r="J123" s="4"/>
      <c r="L123" s="4"/>
      <c r="O123" s="4"/>
      <c r="Q123" s="4"/>
      <c r="R123" s="4"/>
      <c r="S123" s="4"/>
      <c r="T123" s="4"/>
      <c r="V123" s="4"/>
      <c r="W123" s="4"/>
      <c r="X123" s="4"/>
      <c r="Y123" s="4"/>
      <c r="Z123" s="4"/>
    </row>
    <row r="124">
      <c r="A124" s="5"/>
      <c r="B124" s="4"/>
      <c r="D124" s="4"/>
      <c r="G124" s="4"/>
      <c r="H124" s="4"/>
      <c r="I124" s="5"/>
      <c r="J124" s="4"/>
      <c r="L124" s="4"/>
      <c r="O124" s="4"/>
      <c r="Q124" s="4"/>
      <c r="R124" s="4"/>
      <c r="S124" s="4"/>
      <c r="T124" s="4"/>
      <c r="V124" s="4"/>
      <c r="W124" s="4"/>
      <c r="X124" s="4"/>
      <c r="Y124" s="4"/>
      <c r="Z124" s="4"/>
    </row>
    <row r="125">
      <c r="A125" s="5"/>
      <c r="B125" s="4"/>
      <c r="D125" s="4"/>
      <c r="G125" s="4"/>
      <c r="H125" s="4"/>
      <c r="I125" s="5"/>
      <c r="J125" s="4"/>
      <c r="L125" s="4"/>
      <c r="O125" s="4"/>
      <c r="Q125" s="4"/>
      <c r="R125" s="4"/>
      <c r="S125" s="4"/>
      <c r="T125" s="4"/>
      <c r="V125" s="4"/>
      <c r="W125" s="4"/>
      <c r="X125" s="4"/>
      <c r="Y125" s="4"/>
      <c r="Z125" s="4"/>
    </row>
    <row r="126">
      <c r="A126" s="5"/>
      <c r="B126" s="4"/>
      <c r="D126" s="4"/>
      <c r="G126" s="4"/>
      <c r="H126" s="4"/>
      <c r="I126" s="5"/>
      <c r="J126" s="4"/>
      <c r="L126" s="4"/>
      <c r="O126" s="4"/>
      <c r="Q126" s="4"/>
      <c r="R126" s="4"/>
      <c r="S126" s="4"/>
      <c r="T126" s="4"/>
      <c r="V126" s="4"/>
      <c r="W126" s="4"/>
      <c r="X126" s="4"/>
      <c r="Y126" s="4"/>
      <c r="Z126" s="4"/>
    </row>
    <row r="127">
      <c r="A127" s="5"/>
      <c r="B127" s="4"/>
      <c r="D127" s="4"/>
      <c r="G127" s="4"/>
      <c r="H127" s="4"/>
      <c r="I127" s="5"/>
      <c r="J127" s="4"/>
      <c r="L127" s="4"/>
      <c r="O127" s="4"/>
      <c r="Q127" s="4"/>
      <c r="R127" s="4"/>
      <c r="S127" s="4"/>
      <c r="T127" s="4"/>
      <c r="V127" s="4"/>
      <c r="W127" s="4"/>
      <c r="X127" s="4"/>
      <c r="Y127" s="4"/>
      <c r="Z127" s="4"/>
    </row>
    <row r="128">
      <c r="A128" s="5"/>
      <c r="B128" s="4"/>
      <c r="D128" s="4"/>
      <c r="G128" s="4"/>
      <c r="H128" s="4"/>
      <c r="I128" s="5"/>
      <c r="J128" s="4"/>
      <c r="L128" s="4"/>
      <c r="O128" s="4"/>
      <c r="Q128" s="4"/>
      <c r="R128" s="4"/>
      <c r="S128" s="4"/>
      <c r="T128" s="4"/>
      <c r="V128" s="4"/>
      <c r="W128" s="4"/>
      <c r="X128" s="4"/>
      <c r="Y128" s="4"/>
      <c r="Z128" s="4"/>
    </row>
    <row r="129">
      <c r="A129" s="5"/>
      <c r="B129" s="4"/>
      <c r="D129" s="4"/>
      <c r="G129" s="4"/>
      <c r="H129" s="4"/>
      <c r="I129" s="5"/>
      <c r="J129" s="4"/>
      <c r="L129" s="4"/>
      <c r="O129" s="4"/>
      <c r="Q129" s="4"/>
      <c r="R129" s="4"/>
      <c r="S129" s="4"/>
      <c r="T129" s="4"/>
      <c r="V129" s="4"/>
      <c r="W129" s="4"/>
      <c r="X129" s="4"/>
      <c r="Y129" s="4"/>
      <c r="Z129" s="4"/>
    </row>
    <row r="130">
      <c r="A130" s="5"/>
      <c r="B130" s="4"/>
      <c r="D130" s="4"/>
      <c r="G130" s="4"/>
      <c r="H130" s="4"/>
      <c r="I130" s="5"/>
      <c r="J130" s="4"/>
      <c r="L130" s="4"/>
      <c r="O130" s="4"/>
      <c r="Q130" s="4"/>
      <c r="R130" s="4"/>
      <c r="S130" s="4"/>
      <c r="T130" s="4"/>
      <c r="V130" s="4"/>
      <c r="W130" s="4"/>
      <c r="X130" s="4"/>
      <c r="Y130" s="4"/>
      <c r="Z130" s="4"/>
    </row>
    <row r="131">
      <c r="A131" s="5"/>
      <c r="B131" s="4"/>
      <c r="D131" s="4"/>
      <c r="G131" s="4"/>
      <c r="H131" s="4"/>
      <c r="I131" s="5"/>
      <c r="J131" s="4"/>
      <c r="L131" s="4"/>
      <c r="O131" s="4"/>
      <c r="Q131" s="4"/>
      <c r="R131" s="4"/>
      <c r="S131" s="4"/>
      <c r="T131" s="4"/>
      <c r="V131" s="4"/>
      <c r="W131" s="4"/>
      <c r="X131" s="4"/>
      <c r="Y131" s="4"/>
      <c r="Z131" s="4"/>
    </row>
    <row r="132">
      <c r="A132" s="5"/>
      <c r="B132" s="4"/>
      <c r="D132" s="4"/>
      <c r="G132" s="4"/>
      <c r="H132" s="4"/>
      <c r="I132" s="5"/>
      <c r="J132" s="4"/>
      <c r="L132" s="4"/>
      <c r="O132" s="4"/>
      <c r="Q132" s="4"/>
      <c r="R132" s="4"/>
      <c r="S132" s="4"/>
      <c r="T132" s="4"/>
      <c r="V132" s="4"/>
      <c r="W132" s="4"/>
      <c r="X132" s="4"/>
      <c r="Y132" s="4"/>
      <c r="Z132" s="4"/>
    </row>
    <row r="133">
      <c r="A133" s="5"/>
      <c r="B133" s="4"/>
      <c r="D133" s="4"/>
      <c r="G133" s="4"/>
      <c r="H133" s="4"/>
      <c r="I133" s="5"/>
      <c r="J133" s="4"/>
      <c r="L133" s="4"/>
      <c r="O133" s="4"/>
      <c r="Q133" s="4"/>
      <c r="R133" s="4"/>
      <c r="S133" s="4"/>
      <c r="T133" s="4"/>
      <c r="V133" s="4"/>
      <c r="W133" s="4"/>
      <c r="X133" s="4"/>
      <c r="Y133" s="4"/>
      <c r="Z133" s="4"/>
    </row>
    <row r="134">
      <c r="A134" s="5"/>
      <c r="B134" s="4"/>
      <c r="D134" s="4"/>
      <c r="G134" s="4"/>
      <c r="H134" s="4"/>
      <c r="I134" s="5"/>
      <c r="J134" s="4"/>
      <c r="L134" s="4"/>
      <c r="O134" s="4"/>
      <c r="Q134" s="4"/>
      <c r="R134" s="4"/>
      <c r="S134" s="4"/>
      <c r="T134" s="4"/>
      <c r="V134" s="4"/>
      <c r="W134" s="4"/>
      <c r="X134" s="4"/>
      <c r="Y134" s="4"/>
      <c r="Z134" s="4"/>
    </row>
    <row r="135">
      <c r="A135" s="5"/>
      <c r="B135" s="4"/>
      <c r="D135" s="4"/>
      <c r="G135" s="4"/>
      <c r="H135" s="4"/>
      <c r="I135" s="5"/>
      <c r="J135" s="4"/>
      <c r="L135" s="4"/>
      <c r="O135" s="4"/>
      <c r="Q135" s="4"/>
      <c r="R135" s="4"/>
      <c r="S135" s="4"/>
      <c r="T135" s="4"/>
      <c r="V135" s="4"/>
      <c r="W135" s="4"/>
      <c r="X135" s="4"/>
      <c r="Y135" s="4"/>
      <c r="Z135" s="4"/>
    </row>
    <row r="136">
      <c r="A136" s="5"/>
      <c r="B136" s="4"/>
      <c r="D136" s="4"/>
      <c r="G136" s="4"/>
      <c r="H136" s="4"/>
      <c r="I136" s="5"/>
      <c r="J136" s="4"/>
      <c r="L136" s="4"/>
      <c r="O136" s="4"/>
      <c r="Q136" s="4"/>
      <c r="R136" s="4"/>
      <c r="S136" s="4"/>
      <c r="T136" s="4"/>
      <c r="V136" s="4"/>
      <c r="W136" s="4"/>
      <c r="X136" s="4"/>
      <c r="Y136" s="4"/>
      <c r="Z136" s="4"/>
    </row>
    <row r="137">
      <c r="A137" s="5"/>
      <c r="B137" s="4"/>
      <c r="D137" s="4"/>
      <c r="G137" s="4"/>
      <c r="H137" s="4"/>
      <c r="I137" s="5"/>
      <c r="J137" s="4"/>
      <c r="L137" s="4"/>
      <c r="O137" s="4"/>
      <c r="Q137" s="4"/>
      <c r="R137" s="4"/>
      <c r="S137" s="4"/>
      <c r="T137" s="4"/>
      <c r="V137" s="4"/>
      <c r="W137" s="4"/>
      <c r="X137" s="4"/>
      <c r="Y137" s="4"/>
      <c r="Z137" s="4"/>
    </row>
    <row r="138">
      <c r="A138" s="5"/>
      <c r="B138" s="4"/>
      <c r="D138" s="4"/>
      <c r="G138" s="4"/>
      <c r="H138" s="4"/>
      <c r="I138" s="5"/>
      <c r="J138" s="4"/>
      <c r="L138" s="4"/>
      <c r="O138" s="4"/>
      <c r="Q138" s="4"/>
      <c r="R138" s="4"/>
      <c r="S138" s="4"/>
      <c r="T138" s="4"/>
      <c r="V138" s="4"/>
      <c r="W138" s="4"/>
      <c r="X138" s="4"/>
      <c r="Y138" s="4"/>
      <c r="Z138" s="4"/>
    </row>
    <row r="139">
      <c r="A139" s="5"/>
      <c r="B139" s="4"/>
      <c r="D139" s="4"/>
      <c r="G139" s="4"/>
      <c r="H139" s="4"/>
      <c r="I139" s="5"/>
      <c r="J139" s="4"/>
      <c r="L139" s="4"/>
      <c r="O139" s="4"/>
      <c r="Q139" s="4"/>
      <c r="R139" s="4"/>
      <c r="S139" s="4"/>
      <c r="T139" s="4"/>
      <c r="V139" s="4"/>
      <c r="W139" s="4"/>
      <c r="X139" s="4"/>
      <c r="Y139" s="4"/>
      <c r="Z139" s="4"/>
    </row>
    <row r="140">
      <c r="A140" s="5"/>
      <c r="B140" s="4"/>
      <c r="D140" s="4"/>
      <c r="G140" s="4"/>
      <c r="H140" s="4"/>
      <c r="I140" s="5"/>
      <c r="J140" s="4"/>
      <c r="L140" s="4"/>
      <c r="O140" s="4"/>
      <c r="Q140" s="4"/>
      <c r="R140" s="4"/>
      <c r="S140" s="4"/>
      <c r="T140" s="4"/>
      <c r="V140" s="4"/>
      <c r="W140" s="4"/>
      <c r="X140" s="4"/>
      <c r="Y140" s="4"/>
      <c r="Z140" s="4"/>
    </row>
    <row r="141">
      <c r="A141" s="5"/>
      <c r="B141" s="4"/>
      <c r="D141" s="4"/>
      <c r="G141" s="4"/>
      <c r="H141" s="4"/>
      <c r="I141" s="5"/>
      <c r="J141" s="4"/>
      <c r="L141" s="4"/>
      <c r="O141" s="4"/>
      <c r="Q141" s="4"/>
      <c r="R141" s="4"/>
      <c r="S141" s="4"/>
      <c r="T141" s="4"/>
      <c r="V141" s="4"/>
      <c r="W141" s="4"/>
      <c r="X141" s="4"/>
      <c r="Y141" s="4"/>
      <c r="Z141" s="4"/>
    </row>
    <row r="142">
      <c r="A142" s="5"/>
      <c r="B142" s="4"/>
      <c r="D142" s="4"/>
      <c r="G142" s="4"/>
      <c r="H142" s="4"/>
      <c r="I142" s="5"/>
      <c r="J142" s="4"/>
      <c r="L142" s="4"/>
      <c r="O142" s="4"/>
      <c r="Q142" s="4"/>
      <c r="R142" s="4"/>
      <c r="S142" s="4"/>
      <c r="T142" s="4"/>
      <c r="V142" s="4"/>
      <c r="W142" s="4"/>
      <c r="X142" s="4"/>
      <c r="Y142" s="4"/>
      <c r="Z142" s="4"/>
    </row>
    <row r="143">
      <c r="A143" s="5"/>
      <c r="B143" s="4"/>
      <c r="D143" s="4"/>
      <c r="G143" s="4"/>
      <c r="H143" s="4"/>
      <c r="I143" s="5"/>
      <c r="J143" s="4"/>
      <c r="L143" s="4"/>
      <c r="O143" s="4"/>
      <c r="Q143" s="4"/>
      <c r="R143" s="4"/>
      <c r="S143" s="4"/>
      <c r="T143" s="4"/>
      <c r="V143" s="4"/>
      <c r="W143" s="4"/>
      <c r="X143" s="4"/>
      <c r="Y143" s="4"/>
      <c r="Z143" s="4"/>
    </row>
    <row r="144">
      <c r="A144" s="5"/>
      <c r="B144" s="4"/>
      <c r="D144" s="4"/>
      <c r="G144" s="4"/>
      <c r="H144" s="4"/>
      <c r="I144" s="5"/>
      <c r="J144" s="4"/>
      <c r="L144" s="4"/>
      <c r="O144" s="4"/>
      <c r="Q144" s="4"/>
      <c r="R144" s="4"/>
      <c r="S144" s="4"/>
      <c r="T144" s="4"/>
      <c r="V144" s="4"/>
      <c r="W144" s="4"/>
      <c r="X144" s="4"/>
      <c r="Y144" s="4"/>
      <c r="Z144" s="4"/>
    </row>
    <row r="145">
      <c r="A145" s="5"/>
      <c r="B145" s="4"/>
      <c r="D145" s="4"/>
      <c r="G145" s="4"/>
      <c r="H145" s="4"/>
      <c r="I145" s="5"/>
      <c r="J145" s="4"/>
      <c r="L145" s="4"/>
      <c r="O145" s="4"/>
      <c r="Q145" s="4"/>
      <c r="R145" s="4"/>
      <c r="S145" s="4"/>
      <c r="T145" s="4"/>
      <c r="V145" s="4"/>
      <c r="W145" s="4"/>
      <c r="X145" s="4"/>
      <c r="Y145" s="4"/>
      <c r="Z145" s="4"/>
    </row>
    <row r="146">
      <c r="A146" s="5"/>
      <c r="B146" s="4"/>
      <c r="D146" s="4"/>
      <c r="G146" s="4"/>
      <c r="H146" s="4"/>
      <c r="I146" s="5"/>
      <c r="J146" s="4"/>
      <c r="L146" s="4"/>
      <c r="O146" s="4"/>
      <c r="Q146" s="4"/>
      <c r="R146" s="4"/>
      <c r="S146" s="4"/>
      <c r="T146" s="4"/>
      <c r="V146" s="4"/>
      <c r="W146" s="4"/>
      <c r="X146" s="4"/>
      <c r="Y146" s="4"/>
      <c r="Z146" s="4"/>
    </row>
    <row r="147">
      <c r="A147" s="5"/>
      <c r="B147" s="4"/>
      <c r="D147" s="4"/>
      <c r="G147" s="4"/>
      <c r="H147" s="4"/>
      <c r="I147" s="5"/>
      <c r="J147" s="4"/>
      <c r="L147" s="4"/>
      <c r="O147" s="4"/>
      <c r="Q147" s="4"/>
      <c r="R147" s="4"/>
      <c r="S147" s="4"/>
      <c r="T147" s="4"/>
      <c r="V147" s="4"/>
      <c r="W147" s="4"/>
      <c r="X147" s="4"/>
      <c r="Y147" s="4"/>
      <c r="Z147" s="4"/>
    </row>
    <row r="148">
      <c r="A148" s="5"/>
      <c r="B148" s="4"/>
      <c r="D148" s="4"/>
      <c r="G148" s="4"/>
      <c r="H148" s="4"/>
      <c r="I148" s="5"/>
      <c r="J148" s="4"/>
      <c r="L148" s="4"/>
      <c r="O148" s="4"/>
      <c r="Q148" s="4"/>
      <c r="R148" s="4"/>
      <c r="S148" s="4"/>
      <c r="T148" s="4"/>
      <c r="V148" s="4"/>
      <c r="W148" s="4"/>
      <c r="X148" s="4"/>
      <c r="Y148" s="4"/>
      <c r="Z148" s="4"/>
    </row>
    <row r="149">
      <c r="A149" s="5"/>
      <c r="B149" s="4"/>
      <c r="D149" s="4"/>
      <c r="G149" s="4"/>
      <c r="H149" s="4"/>
      <c r="I149" s="5"/>
      <c r="J149" s="4"/>
      <c r="L149" s="4"/>
      <c r="O149" s="4"/>
      <c r="Q149" s="4"/>
      <c r="R149" s="4"/>
      <c r="S149" s="4"/>
      <c r="T149" s="4"/>
      <c r="V149" s="4"/>
      <c r="W149" s="4"/>
      <c r="X149" s="4"/>
      <c r="Y149" s="4"/>
      <c r="Z149" s="4"/>
    </row>
    <row r="150">
      <c r="A150" s="5"/>
      <c r="B150" s="4"/>
      <c r="D150" s="4"/>
      <c r="G150" s="4"/>
      <c r="H150" s="4"/>
      <c r="I150" s="5"/>
      <c r="J150" s="4"/>
      <c r="L150" s="4"/>
      <c r="O150" s="4"/>
      <c r="Q150" s="4"/>
      <c r="R150" s="4"/>
      <c r="S150" s="4"/>
      <c r="T150" s="4"/>
      <c r="V150" s="4"/>
      <c r="W150" s="4"/>
      <c r="X150" s="4"/>
      <c r="Y150" s="4"/>
      <c r="Z150" s="4"/>
    </row>
    <row r="151">
      <c r="A151" s="5"/>
      <c r="B151" s="4"/>
      <c r="D151" s="4"/>
      <c r="G151" s="4"/>
      <c r="H151" s="4"/>
      <c r="I151" s="5"/>
      <c r="J151" s="4"/>
      <c r="L151" s="4"/>
      <c r="O151" s="4"/>
      <c r="Q151" s="4"/>
      <c r="R151" s="4"/>
      <c r="S151" s="4"/>
      <c r="T151" s="4"/>
      <c r="V151" s="4"/>
      <c r="W151" s="4"/>
      <c r="X151" s="4"/>
      <c r="Y151" s="4"/>
      <c r="Z151" s="4"/>
    </row>
    <row r="152">
      <c r="A152" s="5"/>
      <c r="B152" s="4"/>
      <c r="D152" s="4"/>
      <c r="G152" s="4"/>
      <c r="H152" s="4"/>
      <c r="I152" s="5"/>
      <c r="J152" s="4"/>
      <c r="L152" s="4"/>
      <c r="O152" s="4"/>
      <c r="Q152" s="4"/>
      <c r="R152" s="4"/>
      <c r="S152" s="4"/>
      <c r="T152" s="4"/>
      <c r="V152" s="4"/>
      <c r="W152" s="4"/>
      <c r="X152" s="4"/>
      <c r="Y152" s="4"/>
      <c r="Z152" s="4"/>
    </row>
    <row r="153">
      <c r="A153" s="5"/>
      <c r="B153" s="4"/>
      <c r="D153" s="4"/>
      <c r="G153" s="4"/>
      <c r="H153" s="4"/>
      <c r="I153" s="5"/>
      <c r="J153" s="4"/>
      <c r="L153" s="4"/>
      <c r="O153" s="4"/>
      <c r="Q153" s="4"/>
      <c r="R153" s="4"/>
      <c r="S153" s="4"/>
      <c r="T153" s="4"/>
      <c r="V153" s="4"/>
      <c r="W153" s="4"/>
      <c r="X153" s="4"/>
      <c r="Y153" s="4"/>
      <c r="Z153" s="4"/>
    </row>
    <row r="154">
      <c r="A154" s="5"/>
      <c r="B154" s="4"/>
      <c r="D154" s="4"/>
      <c r="G154" s="4"/>
      <c r="H154" s="4"/>
      <c r="I154" s="5"/>
      <c r="J154" s="4"/>
      <c r="L154" s="4"/>
      <c r="O154" s="4"/>
      <c r="Q154" s="4"/>
      <c r="R154" s="4"/>
      <c r="S154" s="4"/>
      <c r="T154" s="4"/>
      <c r="V154" s="4"/>
      <c r="W154" s="4"/>
      <c r="X154" s="4"/>
      <c r="Y154" s="4"/>
      <c r="Z154" s="4"/>
    </row>
    <row r="155">
      <c r="A155" s="5"/>
      <c r="B155" s="4"/>
      <c r="D155" s="4"/>
      <c r="G155" s="4"/>
      <c r="H155" s="4"/>
      <c r="I155" s="5"/>
      <c r="J155" s="4"/>
      <c r="L155" s="4"/>
      <c r="O155" s="4"/>
      <c r="Q155" s="4"/>
      <c r="R155" s="4"/>
      <c r="S155" s="4"/>
      <c r="T155" s="4"/>
      <c r="V155" s="4"/>
      <c r="W155" s="4"/>
      <c r="X155" s="4"/>
      <c r="Y155" s="4"/>
      <c r="Z155" s="4"/>
    </row>
    <row r="156">
      <c r="A156" s="5"/>
      <c r="B156" s="4"/>
      <c r="D156" s="4"/>
      <c r="G156" s="4"/>
      <c r="H156" s="4"/>
      <c r="I156" s="5"/>
      <c r="J156" s="4"/>
      <c r="L156" s="4"/>
      <c r="O156" s="4"/>
      <c r="Q156" s="4"/>
      <c r="R156" s="4"/>
      <c r="S156" s="4"/>
      <c r="T156" s="4"/>
      <c r="V156" s="4"/>
      <c r="W156" s="4"/>
      <c r="X156" s="4"/>
      <c r="Y156" s="4"/>
      <c r="Z156" s="4"/>
    </row>
    <row r="157">
      <c r="A157" s="5"/>
      <c r="B157" s="4"/>
      <c r="D157" s="4"/>
      <c r="G157" s="4"/>
      <c r="H157" s="4"/>
      <c r="I157" s="5"/>
      <c r="J157" s="4"/>
      <c r="L157" s="4"/>
      <c r="O157" s="4"/>
      <c r="Q157" s="4"/>
      <c r="R157" s="4"/>
      <c r="S157" s="4"/>
      <c r="T157" s="4"/>
      <c r="V157" s="4"/>
      <c r="W157" s="4"/>
      <c r="X157" s="4"/>
      <c r="Y157" s="4"/>
      <c r="Z157" s="4"/>
    </row>
    <row r="158">
      <c r="A158" s="5"/>
      <c r="B158" s="4"/>
      <c r="D158" s="4"/>
      <c r="G158" s="4"/>
      <c r="H158" s="4"/>
      <c r="I158" s="5"/>
      <c r="J158" s="4"/>
      <c r="L158" s="4"/>
      <c r="O158" s="4"/>
      <c r="Q158" s="4"/>
      <c r="R158" s="4"/>
      <c r="S158" s="4"/>
      <c r="T158" s="4"/>
      <c r="V158" s="4"/>
      <c r="W158" s="4"/>
      <c r="X158" s="4"/>
      <c r="Y158" s="4"/>
      <c r="Z158" s="4"/>
    </row>
    <row r="159">
      <c r="A159" s="5"/>
      <c r="B159" s="4"/>
      <c r="D159" s="4"/>
      <c r="G159" s="4"/>
      <c r="H159" s="4"/>
      <c r="I159" s="5"/>
      <c r="J159" s="4"/>
      <c r="L159" s="4"/>
      <c r="O159" s="4"/>
      <c r="Q159" s="4"/>
      <c r="R159" s="4"/>
      <c r="S159" s="4"/>
      <c r="T159" s="4"/>
      <c r="V159" s="4"/>
      <c r="W159" s="4"/>
      <c r="X159" s="4"/>
      <c r="Y159" s="4"/>
      <c r="Z159" s="4"/>
    </row>
    <row r="160">
      <c r="A160" s="5"/>
      <c r="B160" s="4"/>
      <c r="D160" s="4"/>
      <c r="G160" s="4"/>
      <c r="H160" s="4"/>
      <c r="I160" s="5"/>
      <c r="J160" s="4"/>
      <c r="L160" s="4"/>
      <c r="O160" s="4"/>
      <c r="Q160" s="4"/>
      <c r="R160" s="4"/>
      <c r="S160" s="4"/>
      <c r="T160" s="4"/>
      <c r="V160" s="4"/>
      <c r="W160" s="4"/>
      <c r="X160" s="4"/>
      <c r="Y160" s="4"/>
      <c r="Z160" s="4"/>
    </row>
    <row r="161">
      <c r="A161" s="5"/>
      <c r="B161" s="4"/>
      <c r="D161" s="4"/>
      <c r="G161" s="4"/>
      <c r="H161" s="4"/>
      <c r="I161" s="5"/>
      <c r="J161" s="4"/>
      <c r="L161" s="4"/>
      <c r="O161" s="4"/>
      <c r="Q161" s="4"/>
      <c r="R161" s="4"/>
      <c r="S161" s="4"/>
      <c r="T161" s="4"/>
      <c r="V161" s="4"/>
      <c r="W161" s="4"/>
      <c r="X161" s="4"/>
      <c r="Y161" s="4"/>
      <c r="Z161" s="4"/>
    </row>
    <row r="162">
      <c r="A162" s="5"/>
      <c r="B162" s="4"/>
      <c r="D162" s="4"/>
      <c r="G162" s="4"/>
      <c r="H162" s="4"/>
      <c r="I162" s="5"/>
      <c r="J162" s="4"/>
      <c r="L162" s="4"/>
      <c r="O162" s="4"/>
      <c r="Q162" s="4"/>
      <c r="R162" s="4"/>
      <c r="S162" s="4"/>
      <c r="T162" s="4"/>
      <c r="V162" s="4"/>
      <c r="W162" s="4"/>
      <c r="X162" s="4"/>
      <c r="Y162" s="4"/>
      <c r="Z162" s="4"/>
    </row>
    <row r="163">
      <c r="A163" s="5"/>
      <c r="B163" s="4"/>
      <c r="D163" s="4"/>
      <c r="G163" s="4"/>
      <c r="H163" s="4"/>
      <c r="I163" s="5"/>
      <c r="J163" s="4"/>
      <c r="L163" s="4"/>
      <c r="O163" s="4"/>
      <c r="Q163" s="4"/>
      <c r="R163" s="4"/>
      <c r="S163" s="4"/>
      <c r="T163" s="4"/>
      <c r="V163" s="4"/>
      <c r="W163" s="4"/>
      <c r="X163" s="4"/>
      <c r="Y163" s="4"/>
      <c r="Z163" s="4"/>
    </row>
    <row r="164">
      <c r="A164" s="5"/>
      <c r="B164" s="4"/>
      <c r="D164" s="4"/>
      <c r="G164" s="4"/>
      <c r="H164" s="4"/>
      <c r="I164" s="5"/>
      <c r="J164" s="4"/>
      <c r="L164" s="4"/>
      <c r="O164" s="4"/>
      <c r="Q164" s="4"/>
      <c r="R164" s="4"/>
      <c r="S164" s="4"/>
      <c r="T164" s="4"/>
      <c r="V164" s="4"/>
      <c r="W164" s="4"/>
      <c r="X164" s="4"/>
      <c r="Y164" s="4"/>
      <c r="Z164" s="4"/>
    </row>
    <row r="165">
      <c r="A165" s="5"/>
      <c r="B165" s="4"/>
      <c r="D165" s="4"/>
      <c r="G165" s="4"/>
      <c r="H165" s="4"/>
      <c r="I165" s="5"/>
      <c r="J165" s="4"/>
      <c r="L165" s="4"/>
      <c r="O165" s="4"/>
      <c r="Q165" s="4"/>
      <c r="R165" s="4"/>
      <c r="S165" s="4"/>
      <c r="T165" s="4"/>
      <c r="V165" s="4"/>
      <c r="W165" s="4"/>
      <c r="X165" s="4"/>
      <c r="Y165" s="4"/>
      <c r="Z165" s="4"/>
    </row>
    <row r="166">
      <c r="A166" s="5"/>
      <c r="B166" s="4"/>
      <c r="D166" s="4"/>
      <c r="G166" s="4"/>
      <c r="H166" s="4"/>
      <c r="I166" s="5"/>
      <c r="J166" s="4"/>
      <c r="L166" s="4"/>
      <c r="O166" s="4"/>
      <c r="Q166" s="4"/>
      <c r="R166" s="4"/>
      <c r="S166" s="4"/>
      <c r="T166" s="4"/>
      <c r="V166" s="4"/>
      <c r="W166" s="4"/>
      <c r="X166" s="4"/>
      <c r="Y166" s="4"/>
      <c r="Z166" s="4"/>
    </row>
    <row r="167">
      <c r="A167" s="5"/>
      <c r="B167" s="4"/>
      <c r="D167" s="4"/>
      <c r="G167" s="4"/>
      <c r="H167" s="4"/>
      <c r="I167" s="5"/>
      <c r="J167" s="4"/>
      <c r="L167" s="4"/>
      <c r="O167" s="4"/>
      <c r="Q167" s="4"/>
      <c r="R167" s="4"/>
      <c r="S167" s="4"/>
      <c r="T167" s="4"/>
      <c r="V167" s="4"/>
      <c r="W167" s="4"/>
      <c r="X167" s="4"/>
      <c r="Y167" s="4"/>
      <c r="Z167" s="4"/>
    </row>
    <row r="168">
      <c r="A168" s="5"/>
      <c r="B168" s="4"/>
      <c r="D168" s="4"/>
      <c r="G168" s="4"/>
      <c r="H168" s="4"/>
      <c r="I168" s="5"/>
      <c r="J168" s="4"/>
      <c r="L168" s="4"/>
      <c r="O168" s="4"/>
      <c r="Q168" s="4"/>
      <c r="R168" s="4"/>
      <c r="S168" s="4"/>
      <c r="T168" s="4"/>
      <c r="V168" s="4"/>
      <c r="W168" s="4"/>
      <c r="X168" s="4"/>
      <c r="Y168" s="4"/>
      <c r="Z168" s="4"/>
    </row>
    <row r="169">
      <c r="A169" s="5"/>
      <c r="B169" s="4"/>
      <c r="D169" s="4"/>
      <c r="G169" s="4"/>
      <c r="H169" s="4"/>
      <c r="I169" s="5"/>
      <c r="J169" s="4"/>
      <c r="L169" s="4"/>
      <c r="O169" s="4"/>
      <c r="Q169" s="4"/>
      <c r="R169" s="4"/>
      <c r="S169" s="4"/>
      <c r="T169" s="4"/>
      <c r="V169" s="4"/>
      <c r="W169" s="4"/>
      <c r="X169" s="4"/>
      <c r="Y169" s="4"/>
      <c r="Z169" s="4"/>
    </row>
    <row r="170">
      <c r="A170" s="5"/>
      <c r="B170" s="4"/>
      <c r="D170" s="4"/>
      <c r="G170" s="4"/>
      <c r="H170" s="4"/>
      <c r="I170" s="5"/>
      <c r="J170" s="4"/>
      <c r="L170" s="4"/>
      <c r="O170" s="4"/>
      <c r="Q170" s="4"/>
      <c r="R170" s="4"/>
      <c r="S170" s="4"/>
      <c r="T170" s="4"/>
      <c r="V170" s="4"/>
      <c r="W170" s="4"/>
      <c r="X170" s="4"/>
      <c r="Y170" s="4"/>
      <c r="Z170" s="4"/>
    </row>
    <row r="171">
      <c r="A171" s="5"/>
      <c r="B171" s="4"/>
      <c r="D171" s="4"/>
      <c r="G171" s="4"/>
      <c r="H171" s="4"/>
      <c r="I171" s="5"/>
      <c r="J171" s="4"/>
      <c r="L171" s="4"/>
      <c r="O171" s="4"/>
      <c r="Q171" s="4"/>
      <c r="R171" s="4"/>
      <c r="S171" s="4"/>
      <c r="T171" s="4"/>
      <c r="V171" s="4"/>
      <c r="W171" s="4"/>
      <c r="X171" s="4"/>
      <c r="Y171" s="4"/>
      <c r="Z171" s="4"/>
    </row>
    <row r="172">
      <c r="A172" s="5"/>
      <c r="B172" s="4"/>
      <c r="D172" s="4"/>
      <c r="G172" s="4"/>
      <c r="H172" s="4"/>
      <c r="I172" s="5"/>
      <c r="J172" s="4"/>
      <c r="L172" s="4"/>
      <c r="O172" s="4"/>
      <c r="Q172" s="4"/>
      <c r="R172" s="4"/>
      <c r="S172" s="4"/>
      <c r="T172" s="4"/>
      <c r="V172" s="4"/>
      <c r="W172" s="4"/>
      <c r="X172" s="4"/>
      <c r="Y172" s="4"/>
      <c r="Z172" s="4"/>
    </row>
    <row r="173">
      <c r="A173" s="5"/>
      <c r="B173" s="4"/>
      <c r="D173" s="4"/>
      <c r="G173" s="4"/>
      <c r="H173" s="4"/>
      <c r="I173" s="5"/>
      <c r="J173" s="4"/>
      <c r="L173" s="4"/>
      <c r="O173" s="4"/>
      <c r="Q173" s="4"/>
      <c r="R173" s="4"/>
      <c r="S173" s="4"/>
      <c r="T173" s="4"/>
      <c r="V173" s="4"/>
      <c r="W173" s="4"/>
      <c r="X173" s="4"/>
      <c r="Y173" s="4"/>
      <c r="Z173" s="4"/>
    </row>
    <row r="174">
      <c r="A174" s="5"/>
      <c r="B174" s="4"/>
      <c r="D174" s="4"/>
      <c r="G174" s="4"/>
      <c r="H174" s="4"/>
      <c r="I174" s="5"/>
      <c r="J174" s="4"/>
      <c r="L174" s="4"/>
      <c r="O174" s="4"/>
      <c r="Q174" s="4"/>
      <c r="R174" s="4"/>
      <c r="S174" s="4"/>
      <c r="T174" s="4"/>
      <c r="V174" s="4"/>
      <c r="W174" s="4"/>
      <c r="X174" s="4"/>
      <c r="Y174" s="4"/>
      <c r="Z174" s="4"/>
    </row>
    <row r="175">
      <c r="A175" s="5"/>
      <c r="B175" s="4"/>
      <c r="D175" s="4"/>
      <c r="G175" s="4"/>
      <c r="H175" s="4"/>
      <c r="I175" s="5"/>
      <c r="J175" s="4"/>
      <c r="L175" s="4"/>
      <c r="O175" s="4"/>
      <c r="Q175" s="4"/>
      <c r="R175" s="4"/>
      <c r="S175" s="4"/>
      <c r="T175" s="4"/>
      <c r="V175" s="4"/>
      <c r="W175" s="4"/>
      <c r="X175" s="4"/>
      <c r="Y175" s="4"/>
      <c r="Z175" s="4"/>
    </row>
    <row r="176">
      <c r="A176" s="5"/>
      <c r="B176" s="4"/>
      <c r="D176" s="4"/>
      <c r="G176" s="4"/>
      <c r="H176" s="4"/>
      <c r="I176" s="5"/>
      <c r="J176" s="4"/>
      <c r="L176" s="4"/>
      <c r="O176" s="4"/>
      <c r="Q176" s="4"/>
      <c r="R176" s="4"/>
      <c r="S176" s="4"/>
      <c r="T176" s="4"/>
      <c r="V176" s="4"/>
      <c r="W176" s="4"/>
      <c r="X176" s="4"/>
      <c r="Y176" s="4"/>
      <c r="Z176" s="4"/>
    </row>
    <row r="177">
      <c r="A177" s="5"/>
      <c r="B177" s="4"/>
      <c r="D177" s="4"/>
      <c r="G177" s="4"/>
      <c r="H177" s="4"/>
      <c r="I177" s="5"/>
      <c r="J177" s="4"/>
      <c r="L177" s="4"/>
      <c r="O177" s="4"/>
      <c r="Q177" s="4"/>
      <c r="R177" s="4"/>
      <c r="S177" s="4"/>
      <c r="T177" s="4"/>
      <c r="V177" s="4"/>
      <c r="W177" s="4"/>
      <c r="X177" s="4"/>
      <c r="Y177" s="4"/>
      <c r="Z177" s="4"/>
    </row>
    <row r="178">
      <c r="A178" s="5"/>
      <c r="B178" s="4"/>
      <c r="D178" s="4"/>
      <c r="G178" s="4"/>
      <c r="H178" s="4"/>
      <c r="I178" s="5"/>
      <c r="J178" s="4"/>
      <c r="L178" s="4"/>
      <c r="O178" s="4"/>
      <c r="Q178" s="4"/>
      <c r="R178" s="4"/>
      <c r="S178" s="4"/>
      <c r="T178" s="4"/>
      <c r="V178" s="4"/>
      <c r="W178" s="4"/>
      <c r="X178" s="4"/>
      <c r="Y178" s="4"/>
      <c r="Z178" s="4"/>
    </row>
    <row r="179">
      <c r="A179" s="5"/>
      <c r="B179" s="4"/>
      <c r="D179" s="4"/>
      <c r="G179" s="4"/>
      <c r="H179" s="4"/>
      <c r="I179" s="5"/>
      <c r="J179" s="4"/>
      <c r="L179" s="4"/>
      <c r="O179" s="4"/>
      <c r="Q179" s="4"/>
      <c r="R179" s="4"/>
      <c r="S179" s="4"/>
      <c r="T179" s="4"/>
      <c r="V179" s="4"/>
      <c r="W179" s="4"/>
      <c r="X179" s="4"/>
      <c r="Y179" s="4"/>
      <c r="Z179" s="4"/>
    </row>
    <row r="180">
      <c r="A180" s="5"/>
      <c r="B180" s="4"/>
      <c r="D180" s="4"/>
      <c r="G180" s="4"/>
      <c r="H180" s="4"/>
      <c r="I180" s="5"/>
      <c r="J180" s="4"/>
      <c r="L180" s="4"/>
      <c r="O180" s="4"/>
      <c r="Q180" s="4"/>
      <c r="R180" s="4"/>
      <c r="S180" s="4"/>
      <c r="T180" s="4"/>
      <c r="V180" s="4"/>
      <c r="W180" s="4"/>
      <c r="X180" s="4"/>
      <c r="Y180" s="4"/>
      <c r="Z180" s="4"/>
    </row>
    <row r="181">
      <c r="A181" s="5"/>
      <c r="B181" s="4"/>
      <c r="D181" s="4"/>
      <c r="G181" s="4"/>
      <c r="H181" s="4"/>
      <c r="I181" s="5"/>
      <c r="J181" s="4"/>
      <c r="L181" s="4"/>
      <c r="O181" s="4"/>
      <c r="Q181" s="4"/>
      <c r="R181" s="4"/>
      <c r="S181" s="4"/>
      <c r="T181" s="4"/>
      <c r="V181" s="4"/>
      <c r="W181" s="4"/>
      <c r="X181" s="4"/>
      <c r="Y181" s="4"/>
      <c r="Z181" s="4"/>
    </row>
    <row r="182">
      <c r="A182" s="5"/>
      <c r="B182" s="4"/>
      <c r="D182" s="4"/>
      <c r="G182" s="4"/>
      <c r="H182" s="4"/>
      <c r="I182" s="5"/>
      <c r="J182" s="4"/>
      <c r="L182" s="4"/>
      <c r="O182" s="4"/>
      <c r="Q182" s="4"/>
      <c r="R182" s="4"/>
      <c r="S182" s="4"/>
      <c r="T182" s="4"/>
      <c r="V182" s="4"/>
      <c r="W182" s="4"/>
      <c r="X182" s="4"/>
      <c r="Y182" s="4"/>
      <c r="Z182" s="4"/>
    </row>
    <row r="183">
      <c r="A183" s="5"/>
      <c r="B183" s="4"/>
      <c r="D183" s="4"/>
      <c r="G183" s="4"/>
      <c r="H183" s="4"/>
      <c r="I183" s="5"/>
      <c r="J183" s="4"/>
      <c r="L183" s="4"/>
      <c r="O183" s="4"/>
      <c r="Q183" s="4"/>
      <c r="R183" s="4"/>
      <c r="S183" s="4"/>
      <c r="T183" s="4"/>
      <c r="V183" s="4"/>
      <c r="W183" s="4"/>
      <c r="X183" s="4"/>
      <c r="Y183" s="4"/>
      <c r="Z183" s="4"/>
    </row>
    <row r="184">
      <c r="A184" s="5"/>
      <c r="B184" s="4"/>
      <c r="D184" s="4"/>
      <c r="G184" s="4"/>
      <c r="H184" s="4"/>
      <c r="I184" s="5"/>
      <c r="J184" s="4"/>
      <c r="L184" s="4"/>
      <c r="O184" s="4"/>
      <c r="Q184" s="4"/>
      <c r="R184" s="4"/>
      <c r="S184" s="4"/>
      <c r="T184" s="4"/>
      <c r="V184" s="4"/>
      <c r="W184" s="4"/>
      <c r="X184" s="4"/>
      <c r="Y184" s="4"/>
      <c r="Z184" s="4"/>
    </row>
    <row r="185">
      <c r="A185" s="5"/>
      <c r="B185" s="4"/>
      <c r="D185" s="4"/>
      <c r="G185" s="4"/>
      <c r="H185" s="4"/>
      <c r="I185" s="5"/>
      <c r="J185" s="4"/>
      <c r="L185" s="4"/>
      <c r="O185" s="4"/>
      <c r="Q185" s="4"/>
      <c r="R185" s="4"/>
      <c r="S185" s="4"/>
      <c r="T185" s="4"/>
      <c r="V185" s="4"/>
      <c r="W185" s="4"/>
      <c r="X185" s="4"/>
      <c r="Y185" s="4"/>
      <c r="Z185" s="4"/>
    </row>
    <row r="186">
      <c r="A186" s="5"/>
      <c r="B186" s="4"/>
      <c r="D186" s="4"/>
      <c r="G186" s="4"/>
      <c r="H186" s="4"/>
      <c r="I186" s="5"/>
      <c r="J186" s="4"/>
      <c r="L186" s="4"/>
      <c r="O186" s="4"/>
      <c r="Q186" s="4"/>
      <c r="R186" s="4"/>
      <c r="S186" s="4"/>
      <c r="T186" s="4"/>
      <c r="V186" s="4"/>
      <c r="W186" s="4"/>
      <c r="X186" s="4"/>
      <c r="Y186" s="4"/>
      <c r="Z186" s="4"/>
    </row>
    <row r="187">
      <c r="A187" s="5"/>
      <c r="B187" s="4"/>
      <c r="D187" s="4"/>
      <c r="G187" s="4"/>
      <c r="H187" s="4"/>
      <c r="I187" s="5"/>
      <c r="J187" s="4"/>
      <c r="L187" s="4"/>
      <c r="O187" s="4"/>
      <c r="Q187" s="4"/>
      <c r="R187" s="4"/>
      <c r="S187" s="4"/>
      <c r="T187" s="4"/>
      <c r="V187" s="4"/>
      <c r="W187" s="4"/>
      <c r="X187" s="4"/>
      <c r="Y187" s="4"/>
      <c r="Z187" s="4"/>
    </row>
    <row r="188">
      <c r="A188" s="5"/>
      <c r="B188" s="4"/>
      <c r="D188" s="4"/>
      <c r="G188" s="4"/>
      <c r="H188" s="4"/>
      <c r="I188" s="5"/>
      <c r="J188" s="4"/>
      <c r="L188" s="4"/>
      <c r="O188" s="4"/>
      <c r="Q188" s="4"/>
      <c r="R188" s="4"/>
      <c r="S188" s="4"/>
      <c r="T188" s="4"/>
      <c r="V188" s="4"/>
      <c r="W188" s="4"/>
      <c r="X188" s="4"/>
      <c r="Y188" s="4"/>
      <c r="Z188" s="4"/>
    </row>
    <row r="189">
      <c r="A189" s="5"/>
      <c r="B189" s="4"/>
      <c r="D189" s="4"/>
      <c r="G189" s="4"/>
      <c r="H189" s="4"/>
      <c r="I189" s="5"/>
      <c r="J189" s="4"/>
      <c r="L189" s="4"/>
      <c r="O189" s="4"/>
      <c r="Q189" s="4"/>
      <c r="R189" s="4"/>
      <c r="S189" s="4"/>
      <c r="T189" s="4"/>
      <c r="V189" s="4"/>
      <c r="W189" s="4"/>
      <c r="X189" s="4"/>
      <c r="Y189" s="4"/>
      <c r="Z189" s="4"/>
    </row>
    <row r="190">
      <c r="A190" s="5"/>
      <c r="B190" s="4"/>
      <c r="D190" s="4"/>
      <c r="G190" s="4"/>
      <c r="H190" s="4"/>
      <c r="I190" s="5"/>
      <c r="J190" s="4"/>
      <c r="L190" s="4"/>
      <c r="O190" s="4"/>
      <c r="Q190" s="4"/>
      <c r="R190" s="4"/>
      <c r="S190" s="4"/>
      <c r="T190" s="4"/>
      <c r="V190" s="4"/>
      <c r="W190" s="4"/>
      <c r="X190" s="4"/>
      <c r="Y190" s="4"/>
      <c r="Z190" s="4"/>
    </row>
    <row r="191">
      <c r="A191" s="5"/>
      <c r="B191" s="4"/>
      <c r="D191" s="4"/>
      <c r="G191" s="4"/>
      <c r="H191" s="4"/>
      <c r="I191" s="5"/>
      <c r="J191" s="4"/>
      <c r="L191" s="4"/>
      <c r="O191" s="4"/>
      <c r="Q191" s="4"/>
      <c r="R191" s="4"/>
      <c r="S191" s="4"/>
      <c r="T191" s="4"/>
      <c r="V191" s="4"/>
      <c r="W191" s="4"/>
      <c r="X191" s="4"/>
      <c r="Y191" s="4"/>
      <c r="Z191" s="4"/>
    </row>
    <row r="192">
      <c r="A192" s="5"/>
      <c r="B192" s="4"/>
      <c r="D192" s="4"/>
      <c r="G192" s="4"/>
      <c r="H192" s="4"/>
      <c r="I192" s="5"/>
      <c r="J192" s="4"/>
      <c r="L192" s="4"/>
      <c r="O192" s="4"/>
      <c r="Q192" s="4"/>
      <c r="R192" s="4"/>
      <c r="S192" s="4"/>
      <c r="T192" s="4"/>
      <c r="V192" s="4"/>
      <c r="W192" s="4"/>
      <c r="X192" s="4"/>
      <c r="Y192" s="4"/>
      <c r="Z192" s="4"/>
    </row>
    <row r="193">
      <c r="A193" s="5"/>
      <c r="B193" s="4"/>
      <c r="D193" s="4"/>
      <c r="G193" s="4"/>
      <c r="H193" s="4"/>
      <c r="I193" s="5"/>
      <c r="J193" s="4"/>
      <c r="L193" s="4"/>
      <c r="O193" s="4"/>
      <c r="Q193" s="4"/>
      <c r="R193" s="4"/>
      <c r="S193" s="4"/>
      <c r="T193" s="4"/>
      <c r="V193" s="4"/>
      <c r="W193" s="4"/>
      <c r="X193" s="4"/>
      <c r="Y193" s="4"/>
      <c r="Z193" s="4"/>
    </row>
    <row r="194">
      <c r="A194" s="5"/>
      <c r="B194" s="4"/>
      <c r="D194" s="4"/>
      <c r="G194" s="4"/>
      <c r="H194" s="4"/>
      <c r="I194" s="5"/>
      <c r="J194" s="4"/>
      <c r="L194" s="4"/>
      <c r="O194" s="4"/>
      <c r="Q194" s="4"/>
      <c r="R194" s="4"/>
      <c r="S194" s="4"/>
      <c r="T194" s="4"/>
      <c r="V194" s="4"/>
      <c r="W194" s="4"/>
      <c r="X194" s="4"/>
      <c r="Y194" s="4"/>
      <c r="Z194" s="4"/>
    </row>
    <row r="195">
      <c r="A195" s="5"/>
      <c r="B195" s="4"/>
      <c r="D195" s="4"/>
      <c r="G195" s="4"/>
      <c r="H195" s="4"/>
      <c r="I195" s="5"/>
      <c r="J195" s="4"/>
      <c r="L195" s="4"/>
      <c r="O195" s="4"/>
      <c r="Q195" s="4"/>
      <c r="R195" s="4"/>
      <c r="S195" s="4"/>
      <c r="T195" s="4"/>
      <c r="V195" s="4"/>
      <c r="W195" s="4"/>
      <c r="X195" s="4"/>
      <c r="Y195" s="4"/>
      <c r="Z195" s="4"/>
    </row>
    <row r="196">
      <c r="A196" s="5"/>
      <c r="B196" s="4"/>
      <c r="D196" s="4"/>
      <c r="G196" s="4"/>
      <c r="H196" s="4"/>
      <c r="I196" s="5"/>
      <c r="J196" s="4"/>
      <c r="L196" s="4"/>
      <c r="O196" s="4"/>
      <c r="Q196" s="4"/>
      <c r="R196" s="4"/>
      <c r="S196" s="4"/>
      <c r="T196" s="4"/>
      <c r="V196" s="4"/>
      <c r="W196" s="4"/>
      <c r="X196" s="4"/>
      <c r="Y196" s="4"/>
      <c r="Z196" s="4"/>
    </row>
    <row r="197">
      <c r="A197" s="5"/>
      <c r="B197" s="4"/>
      <c r="D197" s="4"/>
      <c r="G197" s="4"/>
      <c r="H197" s="4"/>
      <c r="I197" s="5"/>
      <c r="J197" s="4"/>
      <c r="L197" s="4"/>
      <c r="O197" s="4"/>
      <c r="Q197" s="4"/>
      <c r="R197" s="4"/>
      <c r="S197" s="4"/>
      <c r="T197" s="4"/>
      <c r="V197" s="4"/>
      <c r="W197" s="4"/>
      <c r="X197" s="4"/>
      <c r="Y197" s="4"/>
      <c r="Z197" s="4"/>
    </row>
    <row r="198">
      <c r="A198" s="5"/>
      <c r="B198" s="4"/>
      <c r="D198" s="4"/>
      <c r="G198" s="4"/>
      <c r="H198" s="4"/>
      <c r="I198" s="5"/>
      <c r="J198" s="4"/>
      <c r="L198" s="4"/>
      <c r="O198" s="4"/>
      <c r="Q198" s="4"/>
      <c r="R198" s="4"/>
      <c r="S198" s="4"/>
      <c r="T198" s="4"/>
      <c r="V198" s="4"/>
      <c r="W198" s="4"/>
      <c r="X198" s="4"/>
      <c r="Y198" s="4"/>
      <c r="Z198" s="4"/>
    </row>
    <row r="199">
      <c r="A199" s="5"/>
      <c r="B199" s="4"/>
      <c r="D199" s="4"/>
      <c r="G199" s="4"/>
      <c r="H199" s="4"/>
      <c r="I199" s="5"/>
      <c r="J199" s="4"/>
      <c r="L199" s="4"/>
      <c r="O199" s="4"/>
      <c r="Q199" s="4"/>
      <c r="R199" s="4"/>
      <c r="S199" s="4"/>
      <c r="T199" s="4"/>
      <c r="V199" s="4"/>
      <c r="W199" s="4"/>
      <c r="X199" s="4"/>
      <c r="Y199" s="4"/>
      <c r="Z199" s="4"/>
    </row>
    <row r="200">
      <c r="A200" s="5"/>
      <c r="B200" s="4"/>
      <c r="D200" s="4"/>
      <c r="G200" s="4"/>
      <c r="H200" s="4"/>
      <c r="I200" s="5"/>
      <c r="J200" s="4"/>
      <c r="L200" s="4"/>
      <c r="O200" s="4"/>
      <c r="Q200" s="4"/>
      <c r="R200" s="4"/>
      <c r="S200" s="4"/>
      <c r="T200" s="4"/>
      <c r="V200" s="4"/>
      <c r="W200" s="4"/>
      <c r="X200" s="4"/>
      <c r="Y200" s="4"/>
      <c r="Z200" s="4"/>
    </row>
    <row r="201">
      <c r="A201" s="5"/>
      <c r="B201" s="4"/>
      <c r="D201" s="4"/>
      <c r="G201" s="4"/>
      <c r="H201" s="4"/>
      <c r="I201" s="5"/>
      <c r="J201" s="4"/>
      <c r="L201" s="4"/>
      <c r="O201" s="4"/>
      <c r="Q201" s="4"/>
      <c r="R201" s="4"/>
      <c r="S201" s="4"/>
      <c r="T201" s="4"/>
      <c r="V201" s="4"/>
      <c r="W201" s="4"/>
      <c r="X201" s="4"/>
      <c r="Y201" s="4"/>
      <c r="Z201" s="4"/>
    </row>
    <row r="202">
      <c r="A202" s="5"/>
      <c r="B202" s="4"/>
      <c r="D202" s="4"/>
      <c r="G202" s="4"/>
      <c r="H202" s="4"/>
      <c r="I202" s="5"/>
      <c r="J202" s="4"/>
      <c r="L202" s="4"/>
      <c r="O202" s="4"/>
      <c r="Q202" s="4"/>
      <c r="R202" s="4"/>
      <c r="S202" s="4"/>
      <c r="T202" s="4"/>
      <c r="V202" s="4"/>
      <c r="W202" s="4"/>
      <c r="X202" s="4"/>
      <c r="Y202" s="4"/>
      <c r="Z202" s="4"/>
    </row>
    <row r="203">
      <c r="A203" s="5"/>
      <c r="B203" s="4"/>
      <c r="D203" s="4"/>
      <c r="G203" s="4"/>
      <c r="H203" s="4"/>
      <c r="I203" s="5"/>
      <c r="J203" s="4"/>
      <c r="L203" s="4"/>
      <c r="O203" s="4"/>
      <c r="Q203" s="4"/>
      <c r="R203" s="4"/>
      <c r="S203" s="4"/>
      <c r="T203" s="4"/>
      <c r="V203" s="4"/>
      <c r="W203" s="4"/>
      <c r="X203" s="4"/>
      <c r="Y203" s="4"/>
      <c r="Z203" s="4"/>
    </row>
    <row r="204">
      <c r="A204" s="5"/>
      <c r="B204" s="4"/>
      <c r="D204" s="4"/>
      <c r="G204" s="4"/>
      <c r="H204" s="4"/>
      <c r="I204" s="5"/>
      <c r="J204" s="4"/>
      <c r="L204" s="4"/>
      <c r="O204" s="4"/>
      <c r="Q204" s="4"/>
      <c r="R204" s="4"/>
      <c r="S204" s="4"/>
      <c r="T204" s="4"/>
      <c r="V204" s="4"/>
      <c r="W204" s="4"/>
      <c r="X204" s="4"/>
      <c r="Y204" s="4"/>
      <c r="Z204" s="4"/>
    </row>
    <row r="205">
      <c r="A205" s="5"/>
      <c r="B205" s="4"/>
      <c r="D205" s="4"/>
      <c r="G205" s="4"/>
      <c r="H205" s="4"/>
      <c r="I205" s="5"/>
      <c r="J205" s="4"/>
      <c r="L205" s="4"/>
      <c r="O205" s="4"/>
      <c r="Q205" s="4"/>
      <c r="R205" s="4"/>
      <c r="S205" s="4"/>
      <c r="T205" s="4"/>
      <c r="V205" s="4"/>
      <c r="W205" s="4"/>
      <c r="X205" s="4"/>
      <c r="Y205" s="4"/>
      <c r="Z205" s="4"/>
    </row>
    <row r="206">
      <c r="A206" s="5"/>
      <c r="B206" s="4"/>
      <c r="D206" s="4"/>
      <c r="G206" s="4"/>
      <c r="H206" s="4"/>
      <c r="I206" s="5"/>
      <c r="J206" s="4"/>
      <c r="L206" s="4"/>
      <c r="O206" s="4"/>
      <c r="Q206" s="4"/>
      <c r="R206" s="4"/>
      <c r="S206" s="4"/>
      <c r="T206" s="4"/>
      <c r="V206" s="4"/>
      <c r="W206" s="4"/>
      <c r="X206" s="4"/>
      <c r="Y206" s="4"/>
      <c r="Z206" s="4"/>
    </row>
    <row r="207">
      <c r="A207" s="5"/>
      <c r="B207" s="4"/>
      <c r="D207" s="4"/>
      <c r="G207" s="4"/>
      <c r="H207" s="4"/>
      <c r="I207" s="5"/>
      <c r="J207" s="4"/>
      <c r="L207" s="4"/>
      <c r="O207" s="4"/>
      <c r="Q207" s="4"/>
      <c r="R207" s="4"/>
      <c r="S207" s="4"/>
      <c r="T207" s="4"/>
      <c r="V207" s="4"/>
      <c r="W207" s="4"/>
      <c r="X207" s="4"/>
      <c r="Y207" s="4"/>
      <c r="Z207" s="4"/>
    </row>
    <row r="208">
      <c r="A208" s="5"/>
      <c r="B208" s="4"/>
      <c r="D208" s="4"/>
      <c r="G208" s="4"/>
      <c r="H208" s="4"/>
      <c r="I208" s="5"/>
      <c r="J208" s="4"/>
      <c r="L208" s="4"/>
      <c r="O208" s="4"/>
      <c r="Q208" s="4"/>
      <c r="R208" s="4"/>
      <c r="S208" s="4"/>
      <c r="T208" s="4"/>
      <c r="V208" s="4"/>
      <c r="W208" s="4"/>
      <c r="X208" s="4"/>
      <c r="Y208" s="4"/>
      <c r="Z208" s="4"/>
    </row>
    <row r="209">
      <c r="A209" s="5"/>
      <c r="B209" s="4"/>
      <c r="D209" s="4"/>
      <c r="G209" s="4"/>
      <c r="H209" s="4"/>
      <c r="I209" s="5"/>
      <c r="J209" s="4"/>
      <c r="L209" s="4"/>
      <c r="O209" s="4"/>
      <c r="Q209" s="4"/>
      <c r="R209" s="4"/>
      <c r="S209" s="4"/>
      <c r="T209" s="4"/>
      <c r="V209" s="4"/>
      <c r="W209" s="4"/>
      <c r="X209" s="4"/>
      <c r="Y209" s="4"/>
      <c r="Z209" s="4"/>
    </row>
    <row r="210">
      <c r="A210" s="5"/>
      <c r="B210" s="4"/>
      <c r="D210" s="4"/>
      <c r="G210" s="4"/>
      <c r="H210" s="4"/>
      <c r="I210" s="5"/>
      <c r="J210" s="4"/>
      <c r="L210" s="4"/>
      <c r="O210" s="4"/>
      <c r="Q210" s="4"/>
      <c r="R210" s="4"/>
      <c r="S210" s="4"/>
      <c r="T210" s="4"/>
      <c r="V210" s="4"/>
      <c r="W210" s="4"/>
      <c r="X210" s="4"/>
      <c r="Y210" s="4"/>
      <c r="Z210" s="4"/>
    </row>
    <row r="211">
      <c r="A211" s="5"/>
      <c r="B211" s="4"/>
      <c r="D211" s="4"/>
      <c r="G211" s="4"/>
      <c r="H211" s="4"/>
      <c r="I211" s="5"/>
      <c r="J211" s="4"/>
      <c r="L211" s="4"/>
      <c r="O211" s="4"/>
      <c r="Q211" s="4"/>
      <c r="R211" s="4"/>
      <c r="S211" s="4"/>
      <c r="T211" s="4"/>
      <c r="V211" s="4"/>
      <c r="W211" s="4"/>
      <c r="X211" s="4"/>
      <c r="Y211" s="4"/>
      <c r="Z211" s="4"/>
    </row>
    <row r="212">
      <c r="A212" s="5"/>
      <c r="B212" s="4"/>
      <c r="D212" s="4"/>
      <c r="G212" s="4"/>
      <c r="H212" s="4"/>
      <c r="I212" s="5"/>
      <c r="J212" s="4"/>
      <c r="L212" s="4"/>
      <c r="O212" s="4"/>
      <c r="Q212" s="4"/>
      <c r="R212" s="4"/>
      <c r="S212" s="4"/>
      <c r="T212" s="4"/>
      <c r="V212" s="4"/>
      <c r="W212" s="4"/>
      <c r="X212" s="4"/>
      <c r="Y212" s="4"/>
      <c r="Z212" s="4"/>
    </row>
    <row r="213">
      <c r="A213" s="5"/>
      <c r="B213" s="4"/>
      <c r="D213" s="4"/>
      <c r="G213" s="4"/>
      <c r="H213" s="4"/>
      <c r="I213" s="5"/>
      <c r="J213" s="4"/>
      <c r="L213" s="4"/>
      <c r="O213" s="4"/>
      <c r="Q213" s="4"/>
      <c r="R213" s="4"/>
      <c r="S213" s="4"/>
      <c r="T213" s="4"/>
      <c r="V213" s="4"/>
      <c r="W213" s="4"/>
      <c r="X213" s="4"/>
      <c r="Y213" s="4"/>
      <c r="Z213" s="4"/>
    </row>
    <row r="214">
      <c r="A214" s="5"/>
      <c r="B214" s="4"/>
      <c r="D214" s="4"/>
      <c r="G214" s="4"/>
      <c r="H214" s="4"/>
      <c r="I214" s="5"/>
      <c r="J214" s="4"/>
      <c r="L214" s="4"/>
      <c r="O214" s="4"/>
      <c r="Q214" s="4"/>
      <c r="R214" s="4"/>
      <c r="S214" s="4"/>
      <c r="T214" s="4"/>
      <c r="V214" s="4"/>
      <c r="W214" s="4"/>
      <c r="X214" s="4"/>
      <c r="Y214" s="4"/>
      <c r="Z214" s="4"/>
    </row>
    <row r="215">
      <c r="A215" s="5"/>
      <c r="B215" s="4"/>
      <c r="D215" s="4"/>
      <c r="G215" s="4"/>
      <c r="H215" s="4"/>
      <c r="I215" s="5"/>
      <c r="J215" s="4"/>
      <c r="L215" s="4"/>
      <c r="O215" s="4"/>
      <c r="Q215" s="4"/>
      <c r="R215" s="4"/>
      <c r="S215" s="4"/>
      <c r="T215" s="4"/>
      <c r="V215" s="4"/>
      <c r="W215" s="4"/>
      <c r="X215" s="4"/>
      <c r="Y215" s="4"/>
      <c r="Z215" s="4"/>
    </row>
    <row r="216">
      <c r="A216" s="5"/>
      <c r="B216" s="4"/>
      <c r="D216" s="4"/>
      <c r="G216" s="4"/>
      <c r="H216" s="4"/>
      <c r="I216" s="5"/>
      <c r="J216" s="4"/>
      <c r="L216" s="4"/>
      <c r="O216" s="4"/>
      <c r="Q216" s="4"/>
      <c r="R216" s="4"/>
      <c r="S216" s="4"/>
      <c r="T216" s="4"/>
      <c r="V216" s="4"/>
      <c r="W216" s="4"/>
      <c r="X216" s="4"/>
      <c r="Y216" s="4"/>
      <c r="Z216" s="4"/>
    </row>
    <row r="217">
      <c r="A217" s="5"/>
      <c r="B217" s="4"/>
      <c r="D217" s="4"/>
      <c r="G217" s="4"/>
      <c r="H217" s="4"/>
      <c r="I217" s="5"/>
      <c r="J217" s="4"/>
      <c r="L217" s="4"/>
      <c r="O217" s="4"/>
      <c r="Q217" s="4"/>
      <c r="R217" s="4"/>
      <c r="S217" s="4"/>
      <c r="T217" s="4"/>
      <c r="V217" s="4"/>
      <c r="W217" s="4"/>
      <c r="X217" s="4"/>
      <c r="Y217" s="4"/>
      <c r="Z217" s="4"/>
    </row>
    <row r="218">
      <c r="A218" s="5"/>
      <c r="B218" s="4"/>
      <c r="D218" s="4"/>
      <c r="G218" s="4"/>
      <c r="H218" s="4"/>
      <c r="I218" s="5"/>
      <c r="J218" s="4"/>
      <c r="L218" s="4"/>
      <c r="O218" s="4"/>
      <c r="Q218" s="4"/>
      <c r="R218" s="4"/>
      <c r="S218" s="4"/>
      <c r="T218" s="4"/>
      <c r="V218" s="4"/>
      <c r="W218" s="4"/>
      <c r="X218" s="4"/>
      <c r="Y218" s="4"/>
      <c r="Z218" s="4"/>
    </row>
    <row r="219">
      <c r="A219" s="5"/>
      <c r="B219" s="4"/>
      <c r="D219" s="4"/>
      <c r="G219" s="4"/>
      <c r="H219" s="4"/>
      <c r="I219" s="5"/>
      <c r="J219" s="4"/>
      <c r="L219" s="4"/>
      <c r="O219" s="4"/>
      <c r="Q219" s="4"/>
      <c r="R219" s="4"/>
      <c r="S219" s="4"/>
      <c r="T219" s="4"/>
      <c r="V219" s="4"/>
      <c r="W219" s="4"/>
      <c r="X219" s="4"/>
      <c r="Y219" s="4"/>
      <c r="Z219" s="4"/>
    </row>
    <row r="220">
      <c r="A220" s="5"/>
      <c r="B220" s="4"/>
      <c r="D220" s="4"/>
      <c r="G220" s="4"/>
      <c r="H220" s="4"/>
      <c r="I220" s="5"/>
      <c r="J220" s="4"/>
      <c r="L220" s="4"/>
      <c r="O220" s="4"/>
      <c r="Q220" s="4"/>
      <c r="R220" s="4"/>
      <c r="S220" s="4"/>
      <c r="T220" s="4"/>
      <c r="V220" s="4"/>
      <c r="W220" s="4"/>
      <c r="X220" s="4"/>
      <c r="Y220" s="4"/>
      <c r="Z220" s="4"/>
    </row>
    <row r="221">
      <c r="A221" s="5"/>
      <c r="B221" s="4"/>
      <c r="D221" s="4"/>
      <c r="G221" s="4"/>
      <c r="H221" s="4"/>
      <c r="I221" s="5"/>
      <c r="J221" s="4"/>
      <c r="L221" s="4"/>
      <c r="O221" s="4"/>
      <c r="Q221" s="4"/>
      <c r="R221" s="4"/>
      <c r="S221" s="4"/>
      <c r="T221" s="4"/>
      <c r="V221" s="4"/>
      <c r="W221" s="4"/>
      <c r="X221" s="4"/>
      <c r="Y221" s="4"/>
      <c r="Z221" s="4"/>
    </row>
    <row r="222">
      <c r="A222" s="5"/>
      <c r="B222" s="4"/>
      <c r="D222" s="4"/>
      <c r="G222" s="4"/>
      <c r="H222" s="4"/>
      <c r="I222" s="5"/>
      <c r="J222" s="4"/>
      <c r="L222" s="4"/>
      <c r="O222" s="4"/>
      <c r="Q222" s="4"/>
      <c r="R222" s="4"/>
      <c r="S222" s="4"/>
      <c r="T222" s="4"/>
      <c r="V222" s="4"/>
      <c r="W222" s="4"/>
      <c r="X222" s="4"/>
      <c r="Y222" s="4"/>
      <c r="Z222" s="4"/>
    </row>
    <row r="223">
      <c r="A223" s="5"/>
      <c r="B223" s="4"/>
      <c r="D223" s="4"/>
      <c r="G223" s="4"/>
      <c r="H223" s="4"/>
      <c r="I223" s="5"/>
      <c r="J223" s="4"/>
      <c r="L223" s="4"/>
      <c r="O223" s="4"/>
      <c r="Q223" s="4"/>
      <c r="R223" s="4"/>
      <c r="S223" s="4"/>
      <c r="T223" s="4"/>
      <c r="V223" s="4"/>
      <c r="W223" s="4"/>
      <c r="X223" s="4"/>
      <c r="Y223" s="4"/>
      <c r="Z223" s="4"/>
    </row>
    <row r="224">
      <c r="A224" s="5"/>
      <c r="B224" s="4"/>
      <c r="D224" s="4"/>
      <c r="G224" s="4"/>
      <c r="H224" s="4"/>
      <c r="I224" s="5"/>
      <c r="J224" s="4"/>
      <c r="L224" s="4"/>
      <c r="O224" s="4"/>
      <c r="Q224" s="4"/>
      <c r="R224" s="4"/>
      <c r="S224" s="4"/>
      <c r="T224" s="4"/>
      <c r="V224" s="4"/>
      <c r="W224" s="4"/>
      <c r="X224" s="4"/>
      <c r="Y224" s="4"/>
      <c r="Z224" s="4"/>
    </row>
    <row r="225">
      <c r="A225" s="5"/>
      <c r="B225" s="4"/>
      <c r="D225" s="4"/>
      <c r="G225" s="4"/>
      <c r="H225" s="4"/>
      <c r="I225" s="5"/>
      <c r="J225" s="4"/>
      <c r="L225" s="4"/>
      <c r="O225" s="4"/>
      <c r="Q225" s="4"/>
      <c r="R225" s="4"/>
      <c r="S225" s="4"/>
      <c r="T225" s="4"/>
      <c r="V225" s="4"/>
      <c r="W225" s="4"/>
      <c r="X225" s="4"/>
      <c r="Y225" s="4"/>
      <c r="Z225" s="4"/>
    </row>
    <row r="226">
      <c r="A226" s="5"/>
      <c r="B226" s="4"/>
      <c r="D226" s="4"/>
      <c r="G226" s="4"/>
      <c r="H226" s="4"/>
      <c r="I226" s="5"/>
      <c r="J226" s="4"/>
      <c r="L226" s="4"/>
      <c r="O226" s="4"/>
      <c r="Q226" s="4"/>
      <c r="R226" s="4"/>
      <c r="S226" s="4"/>
      <c r="T226" s="4"/>
      <c r="V226" s="4"/>
      <c r="W226" s="4"/>
      <c r="X226" s="4"/>
      <c r="Y226" s="4"/>
      <c r="Z226" s="4"/>
    </row>
    <row r="227">
      <c r="A227" s="5"/>
      <c r="B227" s="4"/>
      <c r="D227" s="4"/>
      <c r="G227" s="4"/>
      <c r="H227" s="4"/>
      <c r="I227" s="5"/>
      <c r="J227" s="4"/>
      <c r="L227" s="4"/>
      <c r="O227" s="4"/>
      <c r="Q227" s="4"/>
      <c r="R227" s="4"/>
      <c r="S227" s="4"/>
      <c r="T227" s="4"/>
      <c r="V227" s="4"/>
      <c r="W227" s="4"/>
      <c r="X227" s="4"/>
      <c r="Y227" s="4"/>
      <c r="Z227" s="4"/>
    </row>
    <row r="228">
      <c r="A228" s="5"/>
      <c r="B228" s="4"/>
      <c r="D228" s="4"/>
      <c r="G228" s="4"/>
      <c r="H228" s="4"/>
      <c r="I228" s="5"/>
      <c r="J228" s="4"/>
      <c r="L228" s="4"/>
      <c r="O228" s="4"/>
      <c r="Q228" s="4"/>
      <c r="R228" s="4"/>
      <c r="S228" s="4"/>
      <c r="T228" s="4"/>
      <c r="V228" s="4"/>
      <c r="W228" s="4"/>
      <c r="X228" s="4"/>
      <c r="Y228" s="4"/>
      <c r="Z228" s="4"/>
    </row>
    <row r="229">
      <c r="A229" s="5"/>
      <c r="B229" s="4"/>
      <c r="D229" s="4"/>
      <c r="G229" s="4"/>
      <c r="H229" s="4"/>
      <c r="I229" s="5"/>
      <c r="J229" s="4"/>
      <c r="L229" s="4"/>
      <c r="O229" s="4"/>
      <c r="Q229" s="4"/>
      <c r="R229" s="4"/>
      <c r="S229" s="4"/>
      <c r="T229" s="4"/>
      <c r="V229" s="4"/>
      <c r="W229" s="4"/>
      <c r="X229" s="4"/>
      <c r="Y229" s="4"/>
      <c r="Z229" s="4"/>
    </row>
    <row r="230">
      <c r="A230" s="5"/>
      <c r="B230" s="4"/>
      <c r="D230" s="4"/>
      <c r="G230" s="4"/>
      <c r="H230" s="4"/>
      <c r="I230" s="5"/>
      <c r="J230" s="4"/>
      <c r="L230" s="4"/>
      <c r="O230" s="4"/>
      <c r="Q230" s="4"/>
      <c r="R230" s="4"/>
      <c r="S230" s="4"/>
      <c r="T230" s="4"/>
      <c r="V230" s="4"/>
      <c r="W230" s="4"/>
      <c r="X230" s="4"/>
      <c r="Y230" s="4"/>
      <c r="Z230" s="4"/>
    </row>
    <row r="231">
      <c r="A231" s="5"/>
      <c r="B231" s="4"/>
      <c r="D231" s="4"/>
      <c r="G231" s="4"/>
      <c r="H231" s="4"/>
      <c r="I231" s="5"/>
      <c r="J231" s="4"/>
      <c r="L231" s="4"/>
      <c r="O231" s="4"/>
      <c r="Q231" s="4"/>
      <c r="R231" s="4"/>
      <c r="S231" s="4"/>
      <c r="T231" s="4"/>
      <c r="V231" s="4"/>
      <c r="W231" s="4"/>
      <c r="X231" s="4"/>
      <c r="Y231" s="4"/>
      <c r="Z231" s="4"/>
    </row>
    <row r="232">
      <c r="A232" s="5"/>
      <c r="B232" s="4"/>
      <c r="D232" s="4"/>
      <c r="G232" s="4"/>
      <c r="H232" s="4"/>
      <c r="I232" s="5"/>
      <c r="J232" s="4"/>
      <c r="L232" s="4"/>
      <c r="O232" s="4"/>
      <c r="Q232" s="4"/>
      <c r="R232" s="4"/>
      <c r="S232" s="4"/>
      <c r="T232" s="4"/>
      <c r="V232" s="4"/>
      <c r="W232" s="4"/>
      <c r="X232" s="4"/>
      <c r="Y232" s="4"/>
      <c r="Z232" s="4"/>
    </row>
    <row r="233">
      <c r="A233" s="5"/>
      <c r="B233" s="4"/>
      <c r="D233" s="4"/>
      <c r="G233" s="4"/>
      <c r="H233" s="4"/>
      <c r="I233" s="5"/>
      <c r="J233" s="4"/>
      <c r="L233" s="4"/>
      <c r="O233" s="4"/>
      <c r="Q233" s="4"/>
      <c r="R233" s="4"/>
      <c r="S233" s="4"/>
      <c r="T233" s="4"/>
      <c r="V233" s="4"/>
      <c r="W233" s="4"/>
      <c r="X233" s="4"/>
      <c r="Y233" s="4"/>
      <c r="Z233" s="4"/>
    </row>
    <row r="234">
      <c r="A234" s="5"/>
      <c r="B234" s="4"/>
      <c r="D234" s="4"/>
      <c r="G234" s="4"/>
      <c r="H234" s="4"/>
      <c r="I234" s="5"/>
      <c r="J234" s="4"/>
      <c r="L234" s="4"/>
      <c r="O234" s="4"/>
      <c r="Q234" s="4"/>
      <c r="R234" s="4"/>
      <c r="S234" s="4"/>
      <c r="T234" s="4"/>
      <c r="V234" s="4"/>
      <c r="W234" s="4"/>
      <c r="X234" s="4"/>
      <c r="Y234" s="4"/>
      <c r="Z234" s="4"/>
    </row>
    <row r="235">
      <c r="A235" s="5"/>
      <c r="B235" s="4"/>
      <c r="D235" s="4"/>
      <c r="G235" s="4"/>
      <c r="H235" s="4"/>
      <c r="I235" s="5"/>
      <c r="J235" s="4"/>
      <c r="L235" s="4"/>
      <c r="O235" s="4"/>
      <c r="Q235" s="4"/>
      <c r="R235" s="4"/>
      <c r="S235" s="4"/>
      <c r="T235" s="4"/>
      <c r="V235" s="4"/>
      <c r="W235" s="4"/>
      <c r="X235" s="4"/>
      <c r="Y235" s="4"/>
      <c r="Z235" s="4"/>
    </row>
    <row r="236">
      <c r="A236" s="5"/>
      <c r="B236" s="4"/>
      <c r="D236" s="4"/>
      <c r="G236" s="4"/>
      <c r="H236" s="4"/>
      <c r="I236" s="5"/>
      <c r="J236" s="4"/>
      <c r="L236" s="4"/>
      <c r="O236" s="4"/>
      <c r="Q236" s="4"/>
      <c r="R236" s="4"/>
      <c r="S236" s="4"/>
      <c r="T236" s="4"/>
      <c r="V236" s="4"/>
      <c r="W236" s="4"/>
      <c r="X236" s="4"/>
      <c r="Y236" s="4"/>
      <c r="Z236" s="4"/>
    </row>
    <row r="237">
      <c r="A237" s="5"/>
      <c r="B237" s="4"/>
      <c r="D237" s="4"/>
      <c r="G237" s="4"/>
      <c r="H237" s="4"/>
      <c r="I237" s="5"/>
      <c r="J237" s="4"/>
      <c r="L237" s="4"/>
      <c r="O237" s="4"/>
      <c r="Q237" s="4"/>
      <c r="R237" s="4"/>
      <c r="S237" s="4"/>
      <c r="T237" s="4"/>
      <c r="V237" s="4"/>
      <c r="W237" s="4"/>
      <c r="X237" s="4"/>
      <c r="Y237" s="4"/>
      <c r="Z237" s="4"/>
    </row>
    <row r="238">
      <c r="A238" s="5"/>
      <c r="B238" s="4"/>
      <c r="D238" s="4"/>
      <c r="G238" s="4"/>
      <c r="H238" s="4"/>
      <c r="I238" s="5"/>
      <c r="J238" s="4"/>
      <c r="L238" s="4"/>
      <c r="O238" s="4"/>
      <c r="Q238" s="4"/>
      <c r="R238" s="4"/>
      <c r="S238" s="4"/>
      <c r="T238" s="4"/>
      <c r="V238" s="4"/>
      <c r="W238" s="4"/>
      <c r="X238" s="4"/>
      <c r="Y238" s="4"/>
      <c r="Z238" s="4"/>
    </row>
    <row r="239">
      <c r="A239" s="5"/>
      <c r="B239" s="4"/>
      <c r="D239" s="4"/>
      <c r="G239" s="4"/>
      <c r="H239" s="4"/>
      <c r="I239" s="5"/>
      <c r="J239" s="4"/>
      <c r="L239" s="4"/>
      <c r="O239" s="4"/>
      <c r="Q239" s="4"/>
      <c r="R239" s="4"/>
      <c r="S239" s="4"/>
      <c r="T239" s="4"/>
      <c r="V239" s="4"/>
      <c r="W239" s="4"/>
      <c r="X239" s="4"/>
      <c r="Y239" s="4"/>
      <c r="Z239" s="4"/>
    </row>
    <row r="240">
      <c r="A240" s="5"/>
      <c r="B240" s="4"/>
      <c r="D240" s="4"/>
      <c r="G240" s="4"/>
      <c r="H240" s="4"/>
      <c r="I240" s="5"/>
      <c r="J240" s="4"/>
      <c r="L240" s="4"/>
      <c r="O240" s="4"/>
      <c r="Q240" s="4"/>
      <c r="R240" s="4"/>
      <c r="S240" s="4"/>
      <c r="T240" s="4"/>
      <c r="V240" s="4"/>
      <c r="W240" s="4"/>
      <c r="X240" s="4"/>
      <c r="Y240" s="4"/>
      <c r="Z240" s="4"/>
    </row>
    <row r="241">
      <c r="A241" s="5"/>
      <c r="B241" s="4"/>
      <c r="D241" s="4"/>
      <c r="G241" s="4"/>
      <c r="H241" s="4"/>
      <c r="I241" s="5"/>
      <c r="J241" s="4"/>
      <c r="L241" s="4"/>
      <c r="O241" s="4"/>
      <c r="Q241" s="4"/>
      <c r="R241" s="4"/>
      <c r="S241" s="4"/>
      <c r="T241" s="4"/>
      <c r="V241" s="4"/>
      <c r="W241" s="4"/>
      <c r="X241" s="4"/>
      <c r="Y241" s="4"/>
      <c r="Z241" s="4"/>
    </row>
    <row r="242">
      <c r="A242" s="5"/>
      <c r="B242" s="4"/>
      <c r="D242" s="4"/>
      <c r="G242" s="4"/>
      <c r="H242" s="4"/>
      <c r="I242" s="5"/>
      <c r="J242" s="4"/>
      <c r="L242" s="4"/>
      <c r="O242" s="4"/>
      <c r="Q242" s="4"/>
      <c r="R242" s="4"/>
      <c r="S242" s="4"/>
      <c r="T242" s="4"/>
      <c r="V242" s="4"/>
      <c r="W242" s="4"/>
      <c r="X242" s="4"/>
      <c r="Y242" s="4"/>
      <c r="Z242" s="4"/>
    </row>
    <row r="243">
      <c r="A243" s="5"/>
      <c r="B243" s="4"/>
      <c r="D243" s="4"/>
      <c r="G243" s="4"/>
      <c r="H243" s="4"/>
      <c r="I243" s="5"/>
      <c r="J243" s="4"/>
      <c r="L243" s="4"/>
      <c r="O243" s="4"/>
      <c r="Q243" s="4"/>
      <c r="R243" s="4"/>
      <c r="S243" s="4"/>
      <c r="T243" s="4"/>
      <c r="V243" s="4"/>
      <c r="W243" s="4"/>
      <c r="X243" s="4"/>
      <c r="Y243" s="4"/>
      <c r="Z243" s="4"/>
    </row>
    <row r="244">
      <c r="A244" s="5"/>
      <c r="B244" s="4"/>
      <c r="D244" s="4"/>
      <c r="G244" s="4"/>
      <c r="H244" s="4"/>
      <c r="I244" s="5"/>
      <c r="J244" s="4"/>
      <c r="L244" s="4"/>
      <c r="O244" s="4"/>
      <c r="Q244" s="4"/>
      <c r="R244" s="4"/>
      <c r="S244" s="4"/>
      <c r="T244" s="4"/>
      <c r="V244" s="4"/>
      <c r="W244" s="4"/>
      <c r="X244" s="4"/>
      <c r="Y244" s="4"/>
      <c r="Z244" s="4"/>
    </row>
    <row r="245">
      <c r="A245" s="5"/>
      <c r="B245" s="4"/>
      <c r="D245" s="4"/>
      <c r="G245" s="4"/>
      <c r="H245" s="4"/>
      <c r="I245" s="5"/>
      <c r="J245" s="4"/>
      <c r="L245" s="4"/>
      <c r="O245" s="4"/>
      <c r="Q245" s="4"/>
      <c r="R245" s="4"/>
      <c r="S245" s="4"/>
      <c r="T245" s="4"/>
      <c r="V245" s="4"/>
      <c r="W245" s="4"/>
      <c r="X245" s="4"/>
      <c r="Y245" s="4"/>
      <c r="Z245" s="4"/>
    </row>
    <row r="246">
      <c r="A246" s="5"/>
      <c r="B246" s="4"/>
      <c r="D246" s="4"/>
      <c r="G246" s="4"/>
      <c r="H246" s="4"/>
      <c r="I246" s="5"/>
      <c r="J246" s="4"/>
      <c r="L246" s="4"/>
      <c r="O246" s="4"/>
      <c r="Q246" s="4"/>
      <c r="R246" s="4"/>
      <c r="S246" s="4"/>
      <c r="T246" s="4"/>
      <c r="V246" s="4"/>
      <c r="W246" s="4"/>
      <c r="X246" s="4"/>
      <c r="Y246" s="4"/>
      <c r="Z246" s="4"/>
    </row>
    <row r="247">
      <c r="A247" s="5"/>
      <c r="B247" s="4"/>
      <c r="D247" s="4"/>
      <c r="G247" s="4"/>
      <c r="H247" s="4"/>
      <c r="I247" s="5"/>
      <c r="J247" s="4"/>
      <c r="L247" s="4"/>
      <c r="O247" s="4"/>
      <c r="Q247" s="4"/>
      <c r="R247" s="4"/>
      <c r="S247" s="4"/>
      <c r="T247" s="4"/>
      <c r="V247" s="4"/>
      <c r="W247" s="4"/>
      <c r="X247" s="4"/>
      <c r="Y247" s="4"/>
      <c r="Z247" s="4"/>
    </row>
    <row r="248">
      <c r="A248" s="5"/>
      <c r="B248" s="4"/>
      <c r="D248" s="4"/>
      <c r="G248" s="4"/>
      <c r="H248" s="4"/>
      <c r="I248" s="5"/>
      <c r="J248" s="4"/>
      <c r="L248" s="4"/>
      <c r="O248" s="4"/>
      <c r="Q248" s="4"/>
      <c r="R248" s="4"/>
      <c r="S248" s="4"/>
      <c r="T248" s="4"/>
      <c r="V248" s="4"/>
      <c r="W248" s="4"/>
      <c r="X248" s="4"/>
      <c r="Y248" s="4"/>
      <c r="Z248" s="4"/>
    </row>
    <row r="249">
      <c r="A249" s="5"/>
      <c r="B249" s="4"/>
      <c r="D249" s="4"/>
      <c r="G249" s="4"/>
      <c r="H249" s="4"/>
      <c r="I249" s="5"/>
      <c r="J249" s="4"/>
      <c r="L249" s="4"/>
      <c r="O249" s="4"/>
      <c r="Q249" s="4"/>
      <c r="R249" s="4"/>
      <c r="S249" s="4"/>
      <c r="T249" s="4"/>
      <c r="V249" s="4"/>
      <c r="W249" s="4"/>
      <c r="X249" s="4"/>
      <c r="Y249" s="4"/>
      <c r="Z249" s="4"/>
    </row>
    <row r="250">
      <c r="A250" s="5"/>
      <c r="B250" s="4"/>
      <c r="D250" s="4"/>
      <c r="G250" s="4"/>
      <c r="H250" s="4"/>
      <c r="I250" s="5"/>
      <c r="J250" s="4"/>
      <c r="L250" s="4"/>
      <c r="O250" s="4"/>
      <c r="Q250" s="4"/>
      <c r="R250" s="4"/>
      <c r="S250" s="4"/>
      <c r="T250" s="4"/>
      <c r="V250" s="4"/>
      <c r="W250" s="4"/>
      <c r="X250" s="4"/>
      <c r="Y250" s="4"/>
      <c r="Z250" s="4"/>
    </row>
    <row r="251">
      <c r="A251" s="5"/>
      <c r="B251" s="4"/>
      <c r="D251" s="4"/>
      <c r="G251" s="4"/>
      <c r="H251" s="4"/>
      <c r="I251" s="5"/>
      <c r="J251" s="4"/>
      <c r="L251" s="4"/>
      <c r="O251" s="4"/>
      <c r="Q251" s="4"/>
      <c r="R251" s="4"/>
      <c r="S251" s="4"/>
      <c r="T251" s="4"/>
      <c r="V251" s="4"/>
      <c r="W251" s="4"/>
      <c r="X251" s="4"/>
      <c r="Y251" s="4"/>
      <c r="Z251" s="4"/>
    </row>
    <row r="252">
      <c r="A252" s="5"/>
      <c r="B252" s="4"/>
      <c r="D252" s="4"/>
      <c r="G252" s="4"/>
      <c r="H252" s="4"/>
      <c r="I252" s="5"/>
      <c r="J252" s="4"/>
      <c r="L252" s="4"/>
      <c r="O252" s="4"/>
      <c r="Q252" s="4"/>
      <c r="R252" s="4"/>
      <c r="S252" s="4"/>
      <c r="T252" s="4"/>
      <c r="V252" s="4"/>
      <c r="W252" s="4"/>
      <c r="X252" s="4"/>
      <c r="Y252" s="4"/>
      <c r="Z252" s="4"/>
    </row>
    <row r="253">
      <c r="A253" s="5"/>
      <c r="B253" s="4"/>
      <c r="D253" s="4"/>
      <c r="G253" s="4"/>
      <c r="H253" s="4"/>
      <c r="I253" s="5"/>
      <c r="J253" s="4"/>
      <c r="L253" s="4"/>
      <c r="O253" s="4"/>
      <c r="Q253" s="4"/>
      <c r="R253" s="4"/>
      <c r="S253" s="4"/>
      <c r="T253" s="4"/>
      <c r="V253" s="4"/>
      <c r="W253" s="4"/>
      <c r="X253" s="4"/>
      <c r="Y253" s="4"/>
      <c r="Z253" s="4"/>
    </row>
    <row r="254">
      <c r="A254" s="5"/>
      <c r="B254" s="4"/>
      <c r="D254" s="4"/>
      <c r="G254" s="4"/>
      <c r="H254" s="4"/>
      <c r="I254" s="5"/>
      <c r="J254" s="4"/>
      <c r="L254" s="4"/>
      <c r="O254" s="4"/>
      <c r="Q254" s="4"/>
      <c r="R254" s="4"/>
      <c r="S254" s="4"/>
      <c r="T254" s="4"/>
      <c r="V254" s="4"/>
      <c r="W254" s="4"/>
      <c r="X254" s="4"/>
      <c r="Y254" s="4"/>
      <c r="Z254" s="4"/>
    </row>
    <row r="255">
      <c r="A255" s="5"/>
      <c r="B255" s="4"/>
      <c r="D255" s="4"/>
      <c r="G255" s="4"/>
      <c r="H255" s="4"/>
      <c r="I255" s="5"/>
      <c r="J255" s="4"/>
      <c r="L255" s="4"/>
      <c r="O255" s="4"/>
      <c r="Q255" s="4"/>
      <c r="R255" s="4"/>
      <c r="S255" s="4"/>
      <c r="T255" s="4"/>
      <c r="V255" s="4"/>
      <c r="W255" s="4"/>
      <c r="X255" s="4"/>
      <c r="Y255" s="4"/>
      <c r="Z255" s="4"/>
    </row>
    <row r="256">
      <c r="A256" s="5"/>
      <c r="B256" s="4"/>
      <c r="D256" s="4"/>
      <c r="G256" s="4"/>
      <c r="H256" s="4"/>
      <c r="I256" s="5"/>
      <c r="J256" s="4"/>
      <c r="L256" s="4"/>
      <c r="O256" s="4"/>
      <c r="Q256" s="4"/>
      <c r="R256" s="4"/>
      <c r="S256" s="4"/>
      <c r="T256" s="4"/>
      <c r="V256" s="4"/>
      <c r="W256" s="4"/>
      <c r="X256" s="4"/>
      <c r="Y256" s="4"/>
      <c r="Z256" s="4"/>
    </row>
    <row r="257">
      <c r="A257" s="5"/>
      <c r="B257" s="4"/>
      <c r="D257" s="4"/>
      <c r="G257" s="4"/>
      <c r="H257" s="4"/>
      <c r="I257" s="5"/>
      <c r="J257" s="4"/>
      <c r="L257" s="4"/>
      <c r="O257" s="4"/>
      <c r="Q257" s="4"/>
      <c r="R257" s="4"/>
      <c r="S257" s="4"/>
      <c r="T257" s="4"/>
      <c r="V257" s="4"/>
      <c r="W257" s="4"/>
      <c r="X257" s="4"/>
      <c r="Y257" s="4"/>
      <c r="Z257" s="4"/>
    </row>
    <row r="258">
      <c r="A258" s="5"/>
      <c r="B258" s="4"/>
      <c r="D258" s="4"/>
      <c r="G258" s="4"/>
      <c r="H258" s="4"/>
      <c r="I258" s="5"/>
      <c r="J258" s="4"/>
      <c r="L258" s="4"/>
      <c r="O258" s="4"/>
      <c r="Q258" s="4"/>
      <c r="R258" s="4"/>
      <c r="S258" s="4"/>
      <c r="T258" s="4"/>
      <c r="V258" s="4"/>
      <c r="W258" s="4"/>
      <c r="X258" s="4"/>
      <c r="Y258" s="4"/>
      <c r="Z258" s="4"/>
    </row>
    <row r="259">
      <c r="A259" s="5"/>
      <c r="B259" s="4"/>
      <c r="D259" s="4"/>
      <c r="G259" s="4"/>
      <c r="H259" s="4"/>
      <c r="I259" s="5"/>
      <c r="J259" s="4"/>
      <c r="L259" s="4"/>
      <c r="O259" s="4"/>
      <c r="Q259" s="4"/>
      <c r="R259" s="4"/>
      <c r="S259" s="4"/>
      <c r="T259" s="4"/>
      <c r="V259" s="4"/>
      <c r="W259" s="4"/>
      <c r="X259" s="4"/>
      <c r="Y259" s="4"/>
      <c r="Z259" s="4"/>
    </row>
    <row r="260">
      <c r="A260" s="5"/>
      <c r="B260" s="4"/>
      <c r="D260" s="4"/>
      <c r="G260" s="4"/>
      <c r="H260" s="4"/>
      <c r="I260" s="5"/>
      <c r="J260" s="4"/>
      <c r="L260" s="4"/>
      <c r="O260" s="4"/>
      <c r="Q260" s="4"/>
      <c r="R260" s="4"/>
      <c r="S260" s="4"/>
      <c r="T260" s="4"/>
      <c r="V260" s="4"/>
      <c r="W260" s="4"/>
      <c r="X260" s="4"/>
      <c r="Y260" s="4"/>
      <c r="Z260" s="4"/>
    </row>
    <row r="261">
      <c r="A261" s="5"/>
      <c r="B261" s="4"/>
      <c r="D261" s="4"/>
      <c r="G261" s="4"/>
      <c r="H261" s="4"/>
      <c r="I261" s="5"/>
      <c r="J261" s="4"/>
      <c r="L261" s="4"/>
      <c r="O261" s="4"/>
      <c r="Q261" s="4"/>
      <c r="R261" s="4"/>
      <c r="S261" s="4"/>
      <c r="T261" s="4"/>
      <c r="V261" s="4"/>
      <c r="W261" s="4"/>
      <c r="X261" s="4"/>
      <c r="Y261" s="4"/>
      <c r="Z261" s="4"/>
    </row>
    <row r="262">
      <c r="A262" s="5"/>
      <c r="B262" s="4"/>
      <c r="D262" s="4"/>
      <c r="G262" s="4"/>
      <c r="H262" s="4"/>
      <c r="I262" s="5"/>
      <c r="J262" s="4"/>
      <c r="L262" s="4"/>
      <c r="O262" s="4"/>
      <c r="Q262" s="4"/>
      <c r="R262" s="4"/>
      <c r="S262" s="4"/>
      <c r="T262" s="4"/>
      <c r="V262" s="4"/>
      <c r="W262" s="4"/>
      <c r="X262" s="4"/>
      <c r="Y262" s="4"/>
      <c r="Z262" s="4"/>
    </row>
    <row r="263">
      <c r="A263" s="5"/>
      <c r="B263" s="4"/>
      <c r="D263" s="4"/>
      <c r="G263" s="4"/>
      <c r="H263" s="4"/>
      <c r="I263" s="5"/>
      <c r="J263" s="4"/>
      <c r="L263" s="4"/>
      <c r="O263" s="4"/>
      <c r="Q263" s="4"/>
      <c r="R263" s="4"/>
      <c r="S263" s="4"/>
      <c r="T263" s="4"/>
      <c r="V263" s="4"/>
      <c r="W263" s="4"/>
      <c r="X263" s="4"/>
      <c r="Y263" s="4"/>
      <c r="Z263" s="4"/>
    </row>
    <row r="264">
      <c r="A264" s="5"/>
      <c r="B264" s="4"/>
      <c r="D264" s="4"/>
      <c r="G264" s="4"/>
      <c r="H264" s="4"/>
      <c r="I264" s="5"/>
      <c r="J264" s="4"/>
      <c r="L264" s="4"/>
      <c r="O264" s="4"/>
      <c r="Q264" s="4"/>
      <c r="R264" s="4"/>
      <c r="S264" s="4"/>
      <c r="T264" s="4"/>
      <c r="V264" s="4"/>
      <c r="W264" s="4"/>
      <c r="X264" s="4"/>
      <c r="Y264" s="4"/>
      <c r="Z264" s="4"/>
    </row>
    <row r="265">
      <c r="A265" s="5"/>
      <c r="B265" s="4"/>
      <c r="D265" s="4"/>
      <c r="G265" s="4"/>
      <c r="H265" s="4"/>
      <c r="I265" s="5"/>
      <c r="J265" s="4"/>
      <c r="L265" s="4"/>
      <c r="O265" s="4"/>
      <c r="Q265" s="4"/>
      <c r="R265" s="4"/>
      <c r="S265" s="4"/>
      <c r="T265" s="4"/>
      <c r="V265" s="4"/>
      <c r="W265" s="4"/>
      <c r="X265" s="4"/>
      <c r="Y265" s="4"/>
      <c r="Z265" s="4"/>
    </row>
    <row r="266">
      <c r="A266" s="5"/>
      <c r="B266" s="4"/>
      <c r="D266" s="4"/>
      <c r="G266" s="4"/>
      <c r="H266" s="4"/>
      <c r="I266" s="5"/>
      <c r="J266" s="4"/>
      <c r="L266" s="4"/>
      <c r="O266" s="4"/>
      <c r="Q266" s="4"/>
      <c r="R266" s="4"/>
      <c r="S266" s="4"/>
      <c r="T266" s="4"/>
      <c r="V266" s="4"/>
      <c r="W266" s="4"/>
      <c r="X266" s="4"/>
      <c r="Y266" s="4"/>
      <c r="Z266" s="4"/>
    </row>
    <row r="267">
      <c r="A267" s="5"/>
      <c r="B267" s="4"/>
      <c r="D267" s="4"/>
      <c r="G267" s="4"/>
      <c r="H267" s="4"/>
      <c r="I267" s="5"/>
      <c r="J267" s="4"/>
      <c r="L267" s="4"/>
      <c r="O267" s="4"/>
      <c r="Q267" s="4"/>
      <c r="R267" s="4"/>
      <c r="S267" s="4"/>
      <c r="T267" s="4"/>
      <c r="V267" s="4"/>
      <c r="W267" s="4"/>
      <c r="X267" s="4"/>
      <c r="Y267" s="4"/>
      <c r="Z267" s="4"/>
    </row>
    <row r="268">
      <c r="A268" s="5"/>
      <c r="B268" s="4"/>
      <c r="D268" s="4"/>
      <c r="G268" s="4"/>
      <c r="H268" s="4"/>
      <c r="I268" s="5"/>
      <c r="J268" s="4"/>
      <c r="L268" s="4"/>
      <c r="O268" s="4"/>
      <c r="Q268" s="4"/>
      <c r="R268" s="4"/>
      <c r="S268" s="4"/>
      <c r="T268" s="4"/>
      <c r="V268" s="4"/>
      <c r="W268" s="4"/>
      <c r="X268" s="4"/>
      <c r="Y268" s="4"/>
      <c r="Z268" s="4"/>
    </row>
    <row r="269">
      <c r="A269" s="5"/>
      <c r="B269" s="4"/>
      <c r="D269" s="4"/>
      <c r="G269" s="4"/>
      <c r="H269" s="4"/>
      <c r="I269" s="5"/>
      <c r="J269" s="4"/>
      <c r="L269" s="4"/>
      <c r="O269" s="4"/>
      <c r="Q269" s="4"/>
      <c r="R269" s="4"/>
      <c r="S269" s="4"/>
      <c r="T269" s="4"/>
      <c r="V269" s="4"/>
      <c r="W269" s="4"/>
      <c r="X269" s="4"/>
      <c r="Y269" s="4"/>
      <c r="Z269" s="4"/>
    </row>
    <row r="270">
      <c r="A270" s="5"/>
      <c r="B270" s="4"/>
      <c r="D270" s="4"/>
      <c r="G270" s="4"/>
      <c r="H270" s="4"/>
      <c r="I270" s="5"/>
      <c r="J270" s="4"/>
      <c r="L270" s="4"/>
      <c r="O270" s="4"/>
      <c r="Q270" s="4"/>
      <c r="R270" s="4"/>
      <c r="S270" s="4"/>
      <c r="T270" s="4"/>
      <c r="V270" s="4"/>
      <c r="W270" s="4"/>
      <c r="X270" s="4"/>
      <c r="Y270" s="4"/>
      <c r="Z270" s="4"/>
    </row>
    <row r="271">
      <c r="A271" s="5"/>
      <c r="B271" s="4"/>
      <c r="D271" s="4"/>
      <c r="G271" s="4"/>
      <c r="H271" s="4"/>
      <c r="I271" s="5"/>
      <c r="J271" s="4"/>
      <c r="L271" s="4"/>
      <c r="O271" s="4"/>
      <c r="Q271" s="4"/>
      <c r="R271" s="4"/>
      <c r="S271" s="4"/>
      <c r="T271" s="4"/>
      <c r="V271" s="4"/>
      <c r="W271" s="4"/>
      <c r="X271" s="4"/>
      <c r="Y271" s="4"/>
      <c r="Z271" s="4"/>
    </row>
    <row r="272">
      <c r="A272" s="5"/>
      <c r="B272" s="4"/>
      <c r="D272" s="4"/>
      <c r="G272" s="4"/>
      <c r="H272" s="4"/>
      <c r="I272" s="5"/>
      <c r="J272" s="4"/>
      <c r="L272" s="4"/>
      <c r="O272" s="4"/>
      <c r="Q272" s="4"/>
      <c r="R272" s="4"/>
      <c r="S272" s="4"/>
      <c r="T272" s="4"/>
      <c r="V272" s="4"/>
      <c r="W272" s="4"/>
      <c r="X272" s="4"/>
      <c r="Y272" s="4"/>
      <c r="Z272" s="4"/>
    </row>
    <row r="273">
      <c r="A273" s="5"/>
      <c r="B273" s="4"/>
      <c r="D273" s="4"/>
      <c r="G273" s="4"/>
      <c r="H273" s="4"/>
      <c r="I273" s="5"/>
      <c r="J273" s="4"/>
      <c r="L273" s="4"/>
      <c r="O273" s="4"/>
      <c r="Q273" s="4"/>
      <c r="R273" s="4"/>
      <c r="S273" s="4"/>
      <c r="T273" s="4"/>
      <c r="V273" s="4"/>
      <c r="W273" s="4"/>
      <c r="X273" s="4"/>
      <c r="Y273" s="4"/>
      <c r="Z273" s="4"/>
    </row>
    <row r="274">
      <c r="A274" s="5"/>
      <c r="B274" s="4"/>
      <c r="D274" s="4"/>
      <c r="G274" s="4"/>
      <c r="H274" s="4"/>
      <c r="I274" s="5"/>
      <c r="J274" s="4"/>
      <c r="L274" s="4"/>
      <c r="O274" s="4"/>
      <c r="Q274" s="4"/>
      <c r="R274" s="4"/>
      <c r="S274" s="4"/>
      <c r="T274" s="4"/>
      <c r="V274" s="4"/>
      <c r="W274" s="4"/>
      <c r="X274" s="4"/>
      <c r="Y274" s="4"/>
      <c r="Z274" s="4"/>
    </row>
    <row r="275">
      <c r="A275" s="5"/>
      <c r="B275" s="4"/>
      <c r="D275" s="4"/>
      <c r="G275" s="4"/>
      <c r="H275" s="4"/>
      <c r="I275" s="5"/>
      <c r="J275" s="4"/>
      <c r="L275" s="4"/>
      <c r="O275" s="4"/>
      <c r="Q275" s="4"/>
      <c r="R275" s="4"/>
      <c r="S275" s="4"/>
      <c r="T275" s="4"/>
      <c r="V275" s="4"/>
      <c r="W275" s="4"/>
      <c r="X275" s="4"/>
      <c r="Y275" s="4"/>
      <c r="Z275" s="4"/>
    </row>
    <row r="276">
      <c r="A276" s="5"/>
      <c r="B276" s="4"/>
      <c r="D276" s="4"/>
      <c r="G276" s="4"/>
      <c r="H276" s="4"/>
      <c r="I276" s="5"/>
      <c r="J276" s="4"/>
      <c r="L276" s="4"/>
      <c r="O276" s="4"/>
      <c r="Q276" s="4"/>
      <c r="R276" s="4"/>
      <c r="S276" s="4"/>
      <c r="T276" s="4"/>
      <c r="V276" s="4"/>
      <c r="W276" s="4"/>
      <c r="X276" s="4"/>
      <c r="Y276" s="4"/>
      <c r="Z276" s="4"/>
    </row>
    <row r="277">
      <c r="A277" s="5"/>
      <c r="B277" s="4"/>
      <c r="D277" s="4"/>
      <c r="G277" s="4"/>
      <c r="H277" s="4"/>
      <c r="I277" s="5"/>
      <c r="J277" s="4"/>
      <c r="L277" s="4"/>
      <c r="O277" s="4"/>
      <c r="Q277" s="4"/>
      <c r="R277" s="4"/>
      <c r="S277" s="4"/>
      <c r="T277" s="4"/>
      <c r="V277" s="4"/>
      <c r="W277" s="4"/>
      <c r="X277" s="4"/>
      <c r="Y277" s="4"/>
      <c r="Z277" s="4"/>
    </row>
    <row r="278">
      <c r="A278" s="5"/>
      <c r="B278" s="4"/>
      <c r="D278" s="4"/>
      <c r="G278" s="4"/>
      <c r="H278" s="4"/>
      <c r="I278" s="5"/>
      <c r="J278" s="4"/>
      <c r="L278" s="4"/>
      <c r="O278" s="4"/>
      <c r="Q278" s="4"/>
      <c r="R278" s="4"/>
      <c r="S278" s="4"/>
      <c r="T278" s="4"/>
      <c r="V278" s="4"/>
      <c r="W278" s="4"/>
      <c r="X278" s="4"/>
      <c r="Y278" s="4"/>
      <c r="Z278" s="4"/>
    </row>
    <row r="279">
      <c r="A279" s="5"/>
      <c r="B279" s="4"/>
      <c r="D279" s="4"/>
      <c r="G279" s="4"/>
      <c r="H279" s="4"/>
      <c r="I279" s="5"/>
      <c r="J279" s="4"/>
      <c r="L279" s="4"/>
      <c r="O279" s="4"/>
      <c r="Q279" s="4"/>
      <c r="R279" s="4"/>
      <c r="S279" s="4"/>
      <c r="T279" s="4"/>
      <c r="V279" s="4"/>
      <c r="W279" s="4"/>
      <c r="X279" s="4"/>
      <c r="Y279" s="4"/>
      <c r="Z279" s="4"/>
    </row>
    <row r="280">
      <c r="A280" s="5"/>
      <c r="B280" s="4"/>
      <c r="D280" s="4"/>
      <c r="G280" s="4"/>
      <c r="H280" s="4"/>
      <c r="I280" s="5"/>
      <c r="J280" s="4"/>
      <c r="L280" s="4"/>
      <c r="O280" s="4"/>
      <c r="Q280" s="4"/>
      <c r="R280" s="4"/>
      <c r="S280" s="4"/>
      <c r="T280" s="4"/>
      <c r="V280" s="4"/>
      <c r="W280" s="4"/>
      <c r="X280" s="4"/>
      <c r="Y280" s="4"/>
      <c r="Z280" s="4"/>
    </row>
    <row r="281">
      <c r="A281" s="5"/>
      <c r="B281" s="4"/>
      <c r="D281" s="4"/>
      <c r="G281" s="4"/>
      <c r="H281" s="4"/>
      <c r="I281" s="5"/>
      <c r="J281" s="4"/>
      <c r="L281" s="4"/>
      <c r="O281" s="4"/>
      <c r="Q281" s="4"/>
      <c r="R281" s="4"/>
      <c r="S281" s="4"/>
      <c r="T281" s="4"/>
      <c r="V281" s="4"/>
      <c r="W281" s="4"/>
      <c r="X281" s="4"/>
      <c r="Y281" s="4"/>
      <c r="Z281" s="4"/>
    </row>
    <row r="282">
      <c r="A282" s="5"/>
      <c r="B282" s="4"/>
      <c r="D282" s="4"/>
      <c r="G282" s="4"/>
      <c r="H282" s="4"/>
      <c r="I282" s="5"/>
      <c r="J282" s="4"/>
      <c r="L282" s="4"/>
      <c r="O282" s="4"/>
      <c r="Q282" s="4"/>
      <c r="R282" s="4"/>
      <c r="S282" s="4"/>
      <c r="T282" s="4"/>
      <c r="V282" s="4"/>
      <c r="W282" s="4"/>
      <c r="X282" s="4"/>
      <c r="Y282" s="4"/>
      <c r="Z282" s="4"/>
    </row>
    <row r="283">
      <c r="A283" s="5"/>
      <c r="B283" s="4"/>
      <c r="D283" s="4"/>
      <c r="G283" s="4"/>
      <c r="H283" s="4"/>
      <c r="I283" s="5"/>
      <c r="J283" s="4"/>
      <c r="L283" s="4"/>
      <c r="O283" s="4"/>
      <c r="Q283" s="4"/>
      <c r="R283" s="4"/>
      <c r="S283" s="4"/>
      <c r="T283" s="4"/>
      <c r="V283" s="4"/>
      <c r="W283" s="4"/>
      <c r="X283" s="4"/>
      <c r="Y283" s="4"/>
      <c r="Z283" s="4"/>
    </row>
    <row r="284">
      <c r="A284" s="5"/>
      <c r="B284" s="4"/>
      <c r="D284" s="4"/>
      <c r="G284" s="4"/>
      <c r="H284" s="4"/>
      <c r="I284" s="5"/>
      <c r="J284" s="4"/>
      <c r="L284" s="4"/>
      <c r="O284" s="4"/>
      <c r="Q284" s="4"/>
      <c r="R284" s="4"/>
      <c r="S284" s="4"/>
      <c r="T284" s="4"/>
      <c r="V284" s="4"/>
      <c r="W284" s="4"/>
      <c r="X284" s="4"/>
      <c r="Y284" s="4"/>
      <c r="Z284" s="4"/>
    </row>
    <row r="285">
      <c r="A285" s="5"/>
      <c r="B285" s="4"/>
      <c r="D285" s="4"/>
      <c r="G285" s="4"/>
      <c r="H285" s="4"/>
      <c r="I285" s="5"/>
      <c r="J285" s="4"/>
      <c r="L285" s="4"/>
      <c r="O285" s="4"/>
      <c r="Q285" s="4"/>
      <c r="R285" s="4"/>
      <c r="S285" s="4"/>
      <c r="T285" s="4"/>
      <c r="V285" s="4"/>
      <c r="W285" s="4"/>
      <c r="X285" s="4"/>
      <c r="Y285" s="4"/>
      <c r="Z285" s="4"/>
    </row>
    <row r="286">
      <c r="A286" s="5"/>
      <c r="B286" s="4"/>
      <c r="D286" s="4"/>
      <c r="G286" s="4"/>
      <c r="H286" s="4"/>
      <c r="I286" s="5"/>
      <c r="J286" s="4"/>
      <c r="L286" s="4"/>
      <c r="O286" s="4"/>
      <c r="Q286" s="4"/>
      <c r="R286" s="4"/>
      <c r="S286" s="4"/>
      <c r="T286" s="4"/>
      <c r="V286" s="4"/>
      <c r="W286" s="4"/>
      <c r="X286" s="4"/>
      <c r="Y286" s="4"/>
      <c r="Z286" s="4"/>
    </row>
    <row r="287">
      <c r="A287" s="5"/>
      <c r="B287" s="4"/>
      <c r="D287" s="4"/>
      <c r="G287" s="4"/>
      <c r="H287" s="4"/>
      <c r="I287" s="5"/>
      <c r="J287" s="4"/>
      <c r="L287" s="4"/>
      <c r="O287" s="4"/>
      <c r="Q287" s="4"/>
      <c r="R287" s="4"/>
      <c r="S287" s="4"/>
      <c r="T287" s="4"/>
      <c r="V287" s="4"/>
      <c r="W287" s="4"/>
      <c r="X287" s="4"/>
      <c r="Y287" s="4"/>
      <c r="Z287" s="4"/>
    </row>
    <row r="288">
      <c r="A288" s="5"/>
      <c r="B288" s="4"/>
      <c r="D288" s="4"/>
      <c r="G288" s="4"/>
      <c r="H288" s="4"/>
      <c r="I288" s="5"/>
      <c r="J288" s="4"/>
      <c r="L288" s="4"/>
      <c r="O288" s="4"/>
      <c r="Q288" s="4"/>
      <c r="R288" s="4"/>
      <c r="S288" s="4"/>
      <c r="T288" s="4"/>
      <c r="V288" s="4"/>
      <c r="W288" s="4"/>
      <c r="X288" s="4"/>
      <c r="Y288" s="4"/>
      <c r="Z288" s="4"/>
    </row>
    <row r="289">
      <c r="A289" s="5"/>
      <c r="B289" s="4"/>
      <c r="D289" s="4"/>
      <c r="G289" s="4"/>
      <c r="H289" s="4"/>
      <c r="I289" s="5"/>
      <c r="J289" s="4"/>
      <c r="L289" s="4"/>
      <c r="O289" s="4"/>
      <c r="Q289" s="4"/>
      <c r="R289" s="4"/>
      <c r="S289" s="4"/>
      <c r="T289" s="4"/>
      <c r="V289" s="4"/>
      <c r="W289" s="4"/>
      <c r="X289" s="4"/>
      <c r="Y289" s="4"/>
      <c r="Z289" s="4"/>
    </row>
    <row r="290">
      <c r="A290" s="5"/>
      <c r="B290" s="4"/>
      <c r="D290" s="4"/>
      <c r="G290" s="4"/>
      <c r="H290" s="4"/>
      <c r="I290" s="5"/>
      <c r="J290" s="4"/>
      <c r="L290" s="4"/>
      <c r="O290" s="4"/>
      <c r="Q290" s="4"/>
      <c r="R290" s="4"/>
      <c r="S290" s="4"/>
      <c r="T290" s="4"/>
      <c r="V290" s="4"/>
      <c r="W290" s="4"/>
      <c r="X290" s="4"/>
      <c r="Y290" s="4"/>
      <c r="Z290" s="4"/>
    </row>
    <row r="291">
      <c r="A291" s="5"/>
      <c r="B291" s="4"/>
      <c r="D291" s="4"/>
      <c r="G291" s="4"/>
      <c r="H291" s="4"/>
      <c r="I291" s="5"/>
      <c r="J291" s="4"/>
      <c r="L291" s="4"/>
      <c r="O291" s="4"/>
      <c r="Q291" s="4"/>
      <c r="R291" s="4"/>
      <c r="S291" s="4"/>
      <c r="T291" s="4"/>
      <c r="V291" s="4"/>
      <c r="W291" s="4"/>
      <c r="X291" s="4"/>
      <c r="Y291" s="4"/>
      <c r="Z291" s="4"/>
    </row>
    <row r="292">
      <c r="A292" s="5"/>
      <c r="B292" s="4"/>
      <c r="D292" s="4"/>
      <c r="G292" s="4"/>
      <c r="H292" s="4"/>
      <c r="I292" s="5"/>
      <c r="J292" s="4"/>
      <c r="L292" s="4"/>
      <c r="O292" s="4"/>
      <c r="Q292" s="4"/>
      <c r="R292" s="4"/>
      <c r="S292" s="4"/>
      <c r="T292" s="4"/>
      <c r="V292" s="4"/>
      <c r="W292" s="4"/>
      <c r="X292" s="4"/>
      <c r="Y292" s="4"/>
      <c r="Z292" s="4"/>
    </row>
    <row r="293">
      <c r="A293" s="5"/>
      <c r="B293" s="4"/>
      <c r="D293" s="4"/>
      <c r="G293" s="4"/>
      <c r="H293" s="4"/>
      <c r="I293" s="5"/>
      <c r="J293" s="4"/>
      <c r="L293" s="4"/>
      <c r="O293" s="4"/>
      <c r="Q293" s="4"/>
      <c r="R293" s="4"/>
      <c r="S293" s="4"/>
      <c r="T293" s="4"/>
      <c r="V293" s="4"/>
      <c r="W293" s="4"/>
      <c r="X293" s="4"/>
      <c r="Y293" s="4"/>
      <c r="Z293" s="4"/>
    </row>
    <row r="294">
      <c r="A294" s="5"/>
      <c r="B294" s="4"/>
      <c r="D294" s="4"/>
      <c r="G294" s="4"/>
      <c r="H294" s="4"/>
      <c r="I294" s="5"/>
      <c r="J294" s="4"/>
      <c r="L294" s="4"/>
      <c r="O294" s="4"/>
      <c r="Q294" s="4"/>
      <c r="R294" s="4"/>
      <c r="S294" s="4"/>
      <c r="T294" s="4"/>
      <c r="V294" s="4"/>
      <c r="W294" s="4"/>
      <c r="X294" s="4"/>
      <c r="Y294" s="4"/>
      <c r="Z294" s="4"/>
    </row>
    <row r="295">
      <c r="A295" s="5"/>
      <c r="B295" s="4"/>
      <c r="D295" s="4"/>
      <c r="G295" s="4"/>
      <c r="H295" s="4"/>
      <c r="I295" s="5"/>
      <c r="J295" s="4"/>
      <c r="L295" s="4"/>
      <c r="O295" s="4"/>
      <c r="Q295" s="4"/>
      <c r="R295" s="4"/>
      <c r="S295" s="4"/>
      <c r="T295" s="4"/>
      <c r="V295" s="4"/>
      <c r="W295" s="4"/>
      <c r="X295" s="4"/>
      <c r="Y295" s="4"/>
      <c r="Z295" s="4"/>
    </row>
    <row r="296">
      <c r="A296" s="5"/>
      <c r="B296" s="4"/>
      <c r="D296" s="4"/>
      <c r="G296" s="4"/>
      <c r="H296" s="4"/>
      <c r="I296" s="5"/>
      <c r="J296" s="4"/>
      <c r="L296" s="4"/>
      <c r="O296" s="4"/>
      <c r="Q296" s="4"/>
      <c r="R296" s="4"/>
      <c r="S296" s="4"/>
      <c r="T296" s="4"/>
      <c r="V296" s="4"/>
      <c r="W296" s="4"/>
      <c r="X296" s="4"/>
      <c r="Y296" s="4"/>
      <c r="Z296" s="4"/>
    </row>
    <row r="297">
      <c r="A297" s="5"/>
      <c r="B297" s="4"/>
      <c r="D297" s="4"/>
      <c r="G297" s="4"/>
      <c r="H297" s="4"/>
      <c r="I297" s="5"/>
      <c r="J297" s="4"/>
      <c r="L297" s="4"/>
      <c r="O297" s="4"/>
      <c r="Q297" s="4"/>
      <c r="R297" s="4"/>
      <c r="S297" s="4"/>
      <c r="T297" s="4"/>
      <c r="V297" s="4"/>
      <c r="W297" s="4"/>
      <c r="X297" s="4"/>
      <c r="Y297" s="4"/>
      <c r="Z297" s="4"/>
    </row>
    <row r="298">
      <c r="A298" s="5"/>
      <c r="B298" s="4"/>
      <c r="D298" s="4"/>
      <c r="G298" s="4"/>
      <c r="H298" s="4"/>
      <c r="I298" s="5"/>
      <c r="J298" s="4"/>
      <c r="L298" s="4"/>
      <c r="O298" s="4"/>
      <c r="Q298" s="4"/>
      <c r="R298" s="4"/>
      <c r="S298" s="4"/>
      <c r="T298" s="4"/>
      <c r="V298" s="4"/>
      <c r="W298" s="4"/>
      <c r="X298" s="4"/>
      <c r="Y298" s="4"/>
      <c r="Z298" s="4"/>
    </row>
    <row r="299">
      <c r="A299" s="5"/>
      <c r="B299" s="4"/>
      <c r="D299" s="4"/>
      <c r="G299" s="4"/>
      <c r="H299" s="4"/>
      <c r="I299" s="5"/>
      <c r="J299" s="4"/>
      <c r="L299" s="4"/>
      <c r="O299" s="4"/>
      <c r="Q299" s="4"/>
      <c r="R299" s="4"/>
      <c r="S299" s="4"/>
      <c r="T299" s="4"/>
      <c r="V299" s="4"/>
      <c r="W299" s="4"/>
      <c r="X299" s="4"/>
      <c r="Y299" s="4"/>
      <c r="Z299" s="4"/>
    </row>
    <row r="300">
      <c r="A300" s="5"/>
      <c r="B300" s="4"/>
      <c r="D300" s="4"/>
      <c r="G300" s="4"/>
      <c r="H300" s="4"/>
      <c r="I300" s="5"/>
      <c r="J300" s="4"/>
      <c r="L300" s="4"/>
      <c r="O300" s="4"/>
      <c r="Q300" s="4"/>
      <c r="R300" s="4"/>
      <c r="S300" s="4"/>
      <c r="T300" s="4"/>
      <c r="V300" s="4"/>
      <c r="W300" s="4"/>
      <c r="X300" s="4"/>
      <c r="Y300" s="4"/>
      <c r="Z300" s="4"/>
    </row>
    <row r="301">
      <c r="A301" s="5"/>
      <c r="B301" s="4"/>
      <c r="D301" s="4"/>
      <c r="G301" s="4"/>
      <c r="H301" s="4"/>
      <c r="I301" s="5"/>
      <c r="J301" s="4"/>
      <c r="L301" s="4"/>
      <c r="O301" s="4"/>
      <c r="Q301" s="4"/>
      <c r="R301" s="4"/>
      <c r="S301" s="4"/>
      <c r="T301" s="4"/>
      <c r="V301" s="4"/>
      <c r="W301" s="4"/>
      <c r="X301" s="4"/>
      <c r="Y301" s="4"/>
      <c r="Z301" s="4"/>
    </row>
    <row r="302">
      <c r="A302" s="5"/>
      <c r="B302" s="4"/>
      <c r="D302" s="4"/>
      <c r="G302" s="4"/>
      <c r="H302" s="4"/>
      <c r="I302" s="5"/>
      <c r="J302" s="4"/>
      <c r="L302" s="4"/>
      <c r="O302" s="4"/>
      <c r="Q302" s="4"/>
      <c r="R302" s="4"/>
      <c r="S302" s="4"/>
      <c r="T302" s="4"/>
      <c r="V302" s="4"/>
      <c r="W302" s="4"/>
      <c r="X302" s="4"/>
      <c r="Y302" s="4"/>
      <c r="Z302" s="4"/>
    </row>
    <row r="303">
      <c r="A303" s="5"/>
      <c r="B303" s="4"/>
      <c r="D303" s="4"/>
      <c r="G303" s="4"/>
      <c r="H303" s="4"/>
      <c r="I303" s="5"/>
      <c r="J303" s="4"/>
      <c r="L303" s="4"/>
      <c r="O303" s="4"/>
      <c r="Q303" s="4"/>
      <c r="R303" s="4"/>
      <c r="S303" s="4"/>
      <c r="T303" s="4"/>
      <c r="V303" s="4"/>
      <c r="W303" s="4"/>
      <c r="X303" s="4"/>
      <c r="Y303" s="4"/>
      <c r="Z303" s="4"/>
    </row>
    <row r="304">
      <c r="A304" s="5"/>
      <c r="B304" s="4"/>
      <c r="D304" s="4"/>
      <c r="G304" s="4"/>
      <c r="H304" s="4"/>
      <c r="I304" s="5"/>
      <c r="J304" s="4"/>
      <c r="L304" s="4"/>
      <c r="O304" s="4"/>
      <c r="Q304" s="4"/>
      <c r="R304" s="4"/>
      <c r="S304" s="4"/>
      <c r="T304" s="4"/>
      <c r="V304" s="4"/>
      <c r="W304" s="4"/>
      <c r="X304" s="4"/>
      <c r="Y304" s="4"/>
      <c r="Z304" s="4"/>
    </row>
    <row r="305">
      <c r="A305" s="5"/>
      <c r="B305" s="4"/>
      <c r="D305" s="4"/>
      <c r="G305" s="4"/>
      <c r="H305" s="4"/>
      <c r="I305" s="5"/>
      <c r="J305" s="4"/>
      <c r="L305" s="4"/>
      <c r="O305" s="4"/>
      <c r="Q305" s="4"/>
      <c r="R305" s="4"/>
      <c r="S305" s="4"/>
      <c r="T305" s="4"/>
      <c r="V305" s="4"/>
      <c r="W305" s="4"/>
      <c r="X305" s="4"/>
      <c r="Y305" s="4"/>
      <c r="Z305" s="4"/>
    </row>
    <row r="306">
      <c r="A306" s="5"/>
      <c r="B306" s="4"/>
      <c r="D306" s="4"/>
      <c r="G306" s="4"/>
      <c r="H306" s="4"/>
      <c r="I306" s="5"/>
      <c r="J306" s="4"/>
      <c r="L306" s="4"/>
      <c r="O306" s="4"/>
      <c r="Q306" s="4"/>
      <c r="R306" s="4"/>
      <c r="S306" s="4"/>
      <c r="T306" s="4"/>
      <c r="V306" s="4"/>
      <c r="W306" s="4"/>
      <c r="X306" s="4"/>
      <c r="Y306" s="4"/>
      <c r="Z306" s="4"/>
    </row>
    <row r="307">
      <c r="A307" s="5"/>
      <c r="B307" s="4"/>
      <c r="D307" s="4"/>
      <c r="G307" s="4"/>
      <c r="H307" s="4"/>
      <c r="I307" s="5"/>
      <c r="J307" s="4"/>
      <c r="L307" s="4"/>
      <c r="O307" s="4"/>
      <c r="Q307" s="4"/>
      <c r="R307" s="4"/>
      <c r="S307" s="4"/>
      <c r="T307" s="4"/>
      <c r="V307" s="4"/>
      <c r="W307" s="4"/>
      <c r="X307" s="4"/>
      <c r="Y307" s="4"/>
      <c r="Z307" s="4"/>
    </row>
    <row r="308">
      <c r="A308" s="5"/>
      <c r="B308" s="4"/>
      <c r="D308" s="4"/>
      <c r="G308" s="4"/>
      <c r="H308" s="4"/>
      <c r="I308" s="5"/>
      <c r="J308" s="4"/>
      <c r="L308" s="4"/>
      <c r="O308" s="4"/>
      <c r="Q308" s="4"/>
      <c r="R308" s="4"/>
      <c r="S308" s="4"/>
      <c r="T308" s="4"/>
      <c r="V308" s="4"/>
      <c r="W308" s="4"/>
      <c r="X308" s="4"/>
      <c r="Y308" s="4"/>
      <c r="Z308" s="4"/>
    </row>
    <row r="309">
      <c r="A309" s="5"/>
      <c r="B309" s="4"/>
      <c r="D309" s="4"/>
      <c r="G309" s="4"/>
      <c r="H309" s="4"/>
      <c r="I309" s="5"/>
      <c r="J309" s="4"/>
      <c r="L309" s="4"/>
      <c r="O309" s="4"/>
      <c r="Q309" s="4"/>
      <c r="R309" s="4"/>
      <c r="S309" s="4"/>
      <c r="T309" s="4"/>
      <c r="V309" s="4"/>
      <c r="W309" s="4"/>
      <c r="X309" s="4"/>
      <c r="Y309" s="4"/>
      <c r="Z309" s="4"/>
    </row>
    <row r="310">
      <c r="A310" s="5"/>
      <c r="B310" s="4"/>
      <c r="D310" s="4"/>
      <c r="G310" s="4"/>
      <c r="H310" s="4"/>
      <c r="I310" s="5"/>
      <c r="J310" s="4"/>
      <c r="L310" s="4"/>
      <c r="O310" s="4"/>
      <c r="Q310" s="4"/>
      <c r="R310" s="4"/>
      <c r="S310" s="4"/>
      <c r="T310" s="4"/>
      <c r="V310" s="4"/>
      <c r="W310" s="4"/>
      <c r="X310" s="4"/>
      <c r="Y310" s="4"/>
      <c r="Z310" s="4"/>
    </row>
    <row r="311">
      <c r="A311" s="5"/>
      <c r="B311" s="4"/>
      <c r="D311" s="4"/>
      <c r="G311" s="4"/>
      <c r="H311" s="4"/>
      <c r="I311" s="5"/>
      <c r="J311" s="4"/>
      <c r="L311" s="4"/>
      <c r="O311" s="4"/>
      <c r="Q311" s="4"/>
      <c r="R311" s="4"/>
      <c r="S311" s="4"/>
      <c r="T311" s="4"/>
      <c r="V311" s="4"/>
      <c r="W311" s="4"/>
      <c r="X311" s="4"/>
      <c r="Y311" s="4"/>
      <c r="Z311" s="4"/>
    </row>
    <row r="312">
      <c r="A312" s="5"/>
      <c r="B312" s="4"/>
      <c r="D312" s="4"/>
      <c r="G312" s="4"/>
      <c r="H312" s="4"/>
      <c r="I312" s="5"/>
      <c r="J312" s="4"/>
      <c r="L312" s="4"/>
      <c r="O312" s="4"/>
      <c r="Q312" s="4"/>
      <c r="R312" s="4"/>
      <c r="S312" s="4"/>
      <c r="T312" s="4"/>
      <c r="V312" s="4"/>
      <c r="W312" s="4"/>
      <c r="X312" s="4"/>
      <c r="Y312" s="4"/>
      <c r="Z312" s="4"/>
    </row>
    <row r="313">
      <c r="A313" s="5"/>
      <c r="B313" s="4"/>
      <c r="D313" s="4"/>
      <c r="G313" s="4"/>
      <c r="H313" s="4"/>
      <c r="I313" s="5"/>
      <c r="J313" s="4"/>
      <c r="L313" s="4"/>
      <c r="O313" s="4"/>
      <c r="Q313" s="4"/>
      <c r="R313" s="4"/>
      <c r="S313" s="4"/>
      <c r="T313" s="4"/>
      <c r="V313" s="4"/>
      <c r="W313" s="4"/>
      <c r="X313" s="4"/>
      <c r="Y313" s="4"/>
      <c r="Z313" s="4"/>
    </row>
    <row r="314">
      <c r="A314" s="5"/>
      <c r="B314" s="4"/>
      <c r="D314" s="4"/>
      <c r="G314" s="4"/>
      <c r="H314" s="4"/>
      <c r="I314" s="5"/>
      <c r="J314" s="4"/>
      <c r="L314" s="4"/>
      <c r="O314" s="4"/>
      <c r="Q314" s="4"/>
      <c r="R314" s="4"/>
      <c r="S314" s="4"/>
      <c r="T314" s="4"/>
      <c r="V314" s="4"/>
      <c r="W314" s="4"/>
      <c r="X314" s="4"/>
      <c r="Y314" s="4"/>
      <c r="Z314" s="4"/>
    </row>
    <row r="315">
      <c r="A315" s="5"/>
      <c r="B315" s="4"/>
      <c r="D315" s="4"/>
      <c r="G315" s="4"/>
      <c r="H315" s="4"/>
      <c r="I315" s="5"/>
      <c r="J315" s="4"/>
      <c r="L315" s="4"/>
      <c r="O315" s="4"/>
      <c r="Q315" s="4"/>
      <c r="R315" s="4"/>
      <c r="S315" s="4"/>
      <c r="T315" s="4"/>
      <c r="V315" s="4"/>
      <c r="W315" s="4"/>
      <c r="X315" s="4"/>
      <c r="Y315" s="4"/>
      <c r="Z315" s="4"/>
    </row>
    <row r="316">
      <c r="A316" s="5"/>
      <c r="B316" s="4"/>
      <c r="D316" s="4"/>
      <c r="G316" s="4"/>
      <c r="H316" s="4"/>
      <c r="I316" s="5"/>
      <c r="J316" s="4"/>
      <c r="L316" s="4"/>
      <c r="O316" s="4"/>
      <c r="Q316" s="4"/>
      <c r="R316" s="4"/>
      <c r="S316" s="4"/>
      <c r="T316" s="4"/>
      <c r="V316" s="4"/>
      <c r="W316" s="4"/>
      <c r="X316" s="4"/>
      <c r="Y316" s="4"/>
      <c r="Z316" s="4"/>
    </row>
    <row r="317">
      <c r="A317" s="5"/>
      <c r="B317" s="4"/>
      <c r="D317" s="4"/>
      <c r="G317" s="4"/>
      <c r="H317" s="4"/>
      <c r="I317" s="5"/>
      <c r="J317" s="4"/>
      <c r="L317" s="4"/>
      <c r="O317" s="4"/>
      <c r="Q317" s="4"/>
      <c r="R317" s="4"/>
      <c r="S317" s="4"/>
      <c r="T317" s="4"/>
      <c r="V317" s="4"/>
      <c r="W317" s="4"/>
      <c r="X317" s="4"/>
      <c r="Y317" s="4"/>
      <c r="Z317" s="4"/>
    </row>
    <row r="318">
      <c r="A318" s="5"/>
      <c r="B318" s="4"/>
      <c r="D318" s="4"/>
      <c r="G318" s="4"/>
      <c r="H318" s="4"/>
      <c r="I318" s="5"/>
      <c r="J318" s="4"/>
      <c r="L318" s="4"/>
      <c r="O318" s="4"/>
      <c r="Q318" s="4"/>
      <c r="R318" s="4"/>
      <c r="S318" s="4"/>
      <c r="T318" s="4"/>
      <c r="V318" s="4"/>
      <c r="W318" s="4"/>
      <c r="X318" s="4"/>
      <c r="Y318" s="4"/>
      <c r="Z318" s="4"/>
    </row>
    <row r="319">
      <c r="A319" s="5"/>
      <c r="B319" s="4"/>
      <c r="D319" s="4"/>
      <c r="G319" s="4"/>
      <c r="H319" s="4"/>
      <c r="I319" s="5"/>
      <c r="J319" s="4"/>
      <c r="L319" s="4"/>
      <c r="O319" s="4"/>
      <c r="Q319" s="4"/>
      <c r="R319" s="4"/>
      <c r="S319" s="4"/>
      <c r="T319" s="4"/>
      <c r="V319" s="4"/>
      <c r="W319" s="4"/>
      <c r="X319" s="4"/>
      <c r="Y319" s="4"/>
      <c r="Z319" s="4"/>
    </row>
    <row r="320">
      <c r="A320" s="5"/>
      <c r="B320" s="4"/>
      <c r="D320" s="4"/>
      <c r="G320" s="4"/>
      <c r="H320" s="4"/>
      <c r="I320" s="5"/>
      <c r="J320" s="4"/>
      <c r="L320" s="4"/>
      <c r="O320" s="4"/>
      <c r="Q320" s="4"/>
      <c r="R320" s="4"/>
      <c r="S320" s="4"/>
      <c r="T320" s="4"/>
      <c r="V320" s="4"/>
      <c r="W320" s="4"/>
      <c r="X320" s="4"/>
      <c r="Y320" s="4"/>
      <c r="Z320" s="4"/>
    </row>
    <row r="321">
      <c r="A321" s="5"/>
      <c r="B321" s="4"/>
      <c r="D321" s="4"/>
      <c r="G321" s="4"/>
      <c r="H321" s="4"/>
      <c r="I321" s="5"/>
      <c r="J321" s="4"/>
      <c r="L321" s="4"/>
      <c r="O321" s="4"/>
      <c r="Q321" s="4"/>
      <c r="R321" s="4"/>
      <c r="S321" s="4"/>
      <c r="T321" s="4"/>
      <c r="V321" s="4"/>
      <c r="W321" s="4"/>
      <c r="X321" s="4"/>
      <c r="Y321" s="4"/>
      <c r="Z321" s="4"/>
    </row>
    <row r="322">
      <c r="A322" s="5"/>
      <c r="B322" s="4"/>
      <c r="D322" s="4"/>
      <c r="G322" s="4"/>
      <c r="H322" s="4"/>
      <c r="I322" s="5"/>
      <c r="J322" s="4"/>
      <c r="L322" s="4"/>
      <c r="O322" s="4"/>
      <c r="Q322" s="4"/>
      <c r="R322" s="4"/>
      <c r="S322" s="4"/>
      <c r="T322" s="4"/>
      <c r="V322" s="4"/>
      <c r="W322" s="4"/>
      <c r="X322" s="4"/>
      <c r="Y322" s="4"/>
      <c r="Z322" s="4"/>
    </row>
    <row r="323">
      <c r="A323" s="5"/>
      <c r="B323" s="4"/>
      <c r="D323" s="4"/>
      <c r="G323" s="4"/>
      <c r="H323" s="4"/>
      <c r="I323" s="5"/>
      <c r="J323" s="4"/>
      <c r="L323" s="4"/>
      <c r="O323" s="4"/>
      <c r="Q323" s="4"/>
      <c r="R323" s="4"/>
      <c r="S323" s="4"/>
      <c r="T323" s="4"/>
      <c r="V323" s="4"/>
      <c r="W323" s="4"/>
      <c r="X323" s="4"/>
      <c r="Y323" s="4"/>
      <c r="Z323" s="4"/>
    </row>
    <row r="324">
      <c r="A324" s="5"/>
      <c r="B324" s="4"/>
      <c r="D324" s="4"/>
      <c r="G324" s="4"/>
      <c r="H324" s="4"/>
      <c r="I324" s="5"/>
      <c r="J324" s="4"/>
      <c r="L324" s="4"/>
      <c r="O324" s="4"/>
      <c r="Q324" s="4"/>
      <c r="R324" s="4"/>
      <c r="S324" s="4"/>
      <c r="T324" s="4"/>
      <c r="V324" s="4"/>
      <c r="W324" s="4"/>
      <c r="X324" s="4"/>
      <c r="Y324" s="4"/>
      <c r="Z324" s="4"/>
    </row>
    <row r="325">
      <c r="A325" s="5"/>
      <c r="B325" s="4"/>
      <c r="D325" s="4"/>
      <c r="G325" s="4"/>
      <c r="H325" s="4"/>
      <c r="I325" s="5"/>
      <c r="J325" s="4"/>
      <c r="L325" s="4"/>
      <c r="O325" s="4"/>
      <c r="Q325" s="4"/>
      <c r="R325" s="4"/>
      <c r="S325" s="4"/>
      <c r="T325" s="4"/>
      <c r="V325" s="4"/>
      <c r="W325" s="4"/>
      <c r="X325" s="4"/>
      <c r="Y325" s="4"/>
      <c r="Z325" s="4"/>
    </row>
    <row r="326">
      <c r="A326" s="5"/>
      <c r="B326" s="4"/>
      <c r="D326" s="4"/>
      <c r="G326" s="4"/>
      <c r="H326" s="4"/>
      <c r="I326" s="5"/>
      <c r="J326" s="4"/>
      <c r="L326" s="4"/>
      <c r="O326" s="4"/>
      <c r="Q326" s="4"/>
      <c r="R326" s="4"/>
      <c r="S326" s="4"/>
      <c r="T326" s="4"/>
      <c r="V326" s="4"/>
      <c r="W326" s="4"/>
      <c r="X326" s="4"/>
      <c r="Y326" s="4"/>
      <c r="Z326" s="4"/>
    </row>
    <row r="327">
      <c r="A327" s="5"/>
      <c r="B327" s="4"/>
      <c r="D327" s="4"/>
      <c r="G327" s="4"/>
      <c r="H327" s="4"/>
      <c r="I327" s="5"/>
      <c r="J327" s="4"/>
      <c r="L327" s="4"/>
      <c r="O327" s="4"/>
      <c r="Q327" s="4"/>
      <c r="R327" s="4"/>
      <c r="S327" s="4"/>
      <c r="T327" s="4"/>
      <c r="V327" s="4"/>
      <c r="W327" s="4"/>
      <c r="X327" s="4"/>
      <c r="Y327" s="4"/>
      <c r="Z327" s="4"/>
    </row>
    <row r="328">
      <c r="A328" s="5"/>
      <c r="B328" s="4"/>
      <c r="D328" s="4"/>
      <c r="G328" s="4"/>
      <c r="H328" s="4"/>
      <c r="I328" s="5"/>
      <c r="J328" s="4"/>
      <c r="L328" s="4"/>
      <c r="O328" s="4"/>
      <c r="Q328" s="4"/>
      <c r="R328" s="4"/>
      <c r="S328" s="4"/>
      <c r="T328" s="4"/>
      <c r="V328" s="4"/>
      <c r="W328" s="4"/>
      <c r="X328" s="4"/>
      <c r="Y328" s="4"/>
      <c r="Z328" s="4"/>
    </row>
    <row r="329">
      <c r="A329" s="5"/>
      <c r="B329" s="4"/>
      <c r="D329" s="4"/>
      <c r="G329" s="4"/>
      <c r="H329" s="4"/>
      <c r="I329" s="5"/>
      <c r="J329" s="4"/>
      <c r="L329" s="4"/>
      <c r="O329" s="4"/>
      <c r="Q329" s="4"/>
      <c r="R329" s="4"/>
      <c r="S329" s="4"/>
      <c r="T329" s="4"/>
      <c r="V329" s="4"/>
      <c r="W329" s="4"/>
      <c r="X329" s="4"/>
      <c r="Y329" s="4"/>
      <c r="Z329" s="4"/>
    </row>
    <row r="330">
      <c r="A330" s="5"/>
      <c r="B330" s="4"/>
      <c r="D330" s="4"/>
      <c r="G330" s="4"/>
      <c r="H330" s="4"/>
      <c r="I330" s="5"/>
      <c r="J330" s="4"/>
      <c r="L330" s="4"/>
      <c r="O330" s="4"/>
      <c r="Q330" s="4"/>
      <c r="R330" s="4"/>
      <c r="S330" s="4"/>
      <c r="T330" s="4"/>
      <c r="V330" s="4"/>
      <c r="W330" s="4"/>
      <c r="X330" s="4"/>
      <c r="Y330" s="4"/>
      <c r="Z330" s="4"/>
    </row>
    <row r="331">
      <c r="A331" s="5"/>
      <c r="B331" s="4"/>
      <c r="D331" s="4"/>
      <c r="G331" s="4"/>
      <c r="H331" s="4"/>
      <c r="I331" s="5"/>
      <c r="J331" s="4"/>
      <c r="L331" s="4"/>
      <c r="O331" s="4"/>
      <c r="Q331" s="4"/>
      <c r="R331" s="4"/>
      <c r="S331" s="4"/>
      <c r="T331" s="4"/>
      <c r="V331" s="4"/>
      <c r="W331" s="4"/>
      <c r="X331" s="4"/>
      <c r="Y331" s="4"/>
      <c r="Z331" s="4"/>
    </row>
    <row r="332">
      <c r="A332" s="5"/>
      <c r="B332" s="4"/>
      <c r="D332" s="4"/>
      <c r="G332" s="4"/>
      <c r="H332" s="4"/>
      <c r="I332" s="5"/>
      <c r="J332" s="4"/>
      <c r="L332" s="4"/>
      <c r="O332" s="4"/>
      <c r="Q332" s="4"/>
      <c r="R332" s="4"/>
      <c r="S332" s="4"/>
      <c r="T332" s="4"/>
      <c r="V332" s="4"/>
      <c r="W332" s="4"/>
      <c r="X332" s="4"/>
      <c r="Y332" s="4"/>
      <c r="Z332" s="4"/>
    </row>
    <row r="333">
      <c r="A333" s="5"/>
      <c r="B333" s="4"/>
      <c r="D333" s="4"/>
      <c r="G333" s="4"/>
      <c r="H333" s="4"/>
      <c r="I333" s="5"/>
      <c r="J333" s="4"/>
      <c r="L333" s="4"/>
      <c r="O333" s="4"/>
      <c r="Q333" s="4"/>
      <c r="R333" s="4"/>
      <c r="S333" s="4"/>
      <c r="T333" s="4"/>
      <c r="V333" s="4"/>
      <c r="W333" s="4"/>
      <c r="X333" s="4"/>
      <c r="Y333" s="4"/>
      <c r="Z333" s="4"/>
    </row>
    <row r="334">
      <c r="A334" s="5"/>
      <c r="B334" s="4"/>
      <c r="D334" s="4"/>
      <c r="G334" s="4"/>
      <c r="H334" s="4"/>
      <c r="I334" s="5"/>
      <c r="J334" s="4"/>
      <c r="L334" s="4"/>
      <c r="O334" s="4"/>
      <c r="Q334" s="4"/>
      <c r="R334" s="4"/>
      <c r="S334" s="4"/>
      <c r="T334" s="4"/>
      <c r="V334" s="4"/>
      <c r="W334" s="4"/>
      <c r="X334" s="4"/>
      <c r="Y334" s="4"/>
      <c r="Z334" s="4"/>
    </row>
    <row r="335">
      <c r="A335" s="5"/>
      <c r="B335" s="4"/>
      <c r="D335" s="4"/>
      <c r="G335" s="4"/>
      <c r="H335" s="4"/>
      <c r="I335" s="5"/>
      <c r="J335" s="4"/>
      <c r="L335" s="4"/>
      <c r="O335" s="4"/>
      <c r="Q335" s="4"/>
      <c r="R335" s="4"/>
      <c r="S335" s="4"/>
      <c r="T335" s="4"/>
      <c r="V335" s="4"/>
      <c r="W335" s="4"/>
      <c r="X335" s="4"/>
      <c r="Y335" s="4"/>
      <c r="Z335" s="4"/>
    </row>
    <row r="336">
      <c r="A336" s="5"/>
      <c r="B336" s="4"/>
      <c r="D336" s="4"/>
      <c r="G336" s="4"/>
      <c r="H336" s="4"/>
      <c r="I336" s="5"/>
      <c r="J336" s="4"/>
      <c r="L336" s="4"/>
      <c r="O336" s="4"/>
      <c r="Q336" s="4"/>
      <c r="R336" s="4"/>
      <c r="S336" s="4"/>
      <c r="T336" s="4"/>
      <c r="V336" s="4"/>
      <c r="W336" s="4"/>
      <c r="X336" s="4"/>
      <c r="Y336" s="4"/>
      <c r="Z336" s="4"/>
    </row>
    <row r="337">
      <c r="A337" s="5"/>
      <c r="B337" s="4"/>
      <c r="D337" s="4"/>
      <c r="G337" s="4"/>
      <c r="H337" s="4"/>
      <c r="I337" s="5"/>
      <c r="J337" s="4"/>
      <c r="L337" s="4"/>
      <c r="O337" s="4"/>
      <c r="Q337" s="4"/>
      <c r="R337" s="4"/>
      <c r="S337" s="4"/>
      <c r="T337" s="4"/>
      <c r="V337" s="4"/>
      <c r="W337" s="4"/>
      <c r="X337" s="4"/>
      <c r="Y337" s="4"/>
      <c r="Z337" s="4"/>
    </row>
    <row r="338">
      <c r="A338" s="5"/>
      <c r="B338" s="4"/>
      <c r="D338" s="4"/>
      <c r="G338" s="4"/>
      <c r="H338" s="4"/>
      <c r="I338" s="5"/>
      <c r="J338" s="4"/>
      <c r="L338" s="4"/>
      <c r="O338" s="4"/>
      <c r="Q338" s="4"/>
      <c r="R338" s="4"/>
      <c r="S338" s="4"/>
      <c r="T338" s="4"/>
      <c r="V338" s="4"/>
      <c r="W338" s="4"/>
      <c r="X338" s="4"/>
      <c r="Y338" s="4"/>
      <c r="Z338" s="4"/>
    </row>
    <row r="339">
      <c r="A339" s="5"/>
      <c r="B339" s="4"/>
      <c r="D339" s="4"/>
      <c r="G339" s="4"/>
      <c r="H339" s="4"/>
      <c r="I339" s="5"/>
      <c r="J339" s="4"/>
      <c r="L339" s="4"/>
      <c r="O339" s="4"/>
      <c r="Q339" s="4"/>
      <c r="R339" s="4"/>
      <c r="S339" s="4"/>
      <c r="T339" s="4"/>
      <c r="V339" s="4"/>
      <c r="W339" s="4"/>
      <c r="X339" s="4"/>
      <c r="Y339" s="4"/>
      <c r="Z339" s="4"/>
    </row>
    <row r="340">
      <c r="A340" s="5"/>
      <c r="B340" s="4"/>
      <c r="D340" s="4"/>
      <c r="G340" s="4"/>
      <c r="H340" s="4"/>
      <c r="I340" s="5"/>
      <c r="J340" s="4"/>
      <c r="L340" s="4"/>
      <c r="O340" s="4"/>
      <c r="Q340" s="4"/>
      <c r="R340" s="4"/>
      <c r="S340" s="4"/>
      <c r="T340" s="4"/>
      <c r="V340" s="4"/>
      <c r="W340" s="4"/>
      <c r="X340" s="4"/>
      <c r="Y340" s="4"/>
      <c r="Z340" s="4"/>
    </row>
    <row r="341">
      <c r="A341" s="5"/>
      <c r="B341" s="4"/>
      <c r="D341" s="4"/>
      <c r="G341" s="4"/>
      <c r="H341" s="4"/>
      <c r="I341" s="5"/>
      <c r="J341" s="4"/>
      <c r="L341" s="4"/>
      <c r="O341" s="4"/>
      <c r="Q341" s="4"/>
      <c r="R341" s="4"/>
      <c r="S341" s="4"/>
      <c r="T341" s="4"/>
      <c r="V341" s="4"/>
      <c r="W341" s="4"/>
      <c r="X341" s="4"/>
      <c r="Y341" s="4"/>
      <c r="Z341" s="4"/>
    </row>
    <row r="342">
      <c r="A342" s="5"/>
      <c r="B342" s="4"/>
      <c r="D342" s="4"/>
      <c r="G342" s="4"/>
      <c r="H342" s="4"/>
      <c r="I342" s="5"/>
      <c r="J342" s="4"/>
      <c r="L342" s="4"/>
      <c r="O342" s="4"/>
      <c r="Q342" s="4"/>
      <c r="R342" s="4"/>
      <c r="S342" s="4"/>
      <c r="T342" s="4"/>
      <c r="V342" s="4"/>
      <c r="W342" s="4"/>
      <c r="X342" s="4"/>
      <c r="Y342" s="4"/>
      <c r="Z342" s="4"/>
    </row>
    <row r="343">
      <c r="A343" s="5"/>
      <c r="B343" s="4"/>
      <c r="D343" s="4"/>
      <c r="G343" s="4"/>
      <c r="H343" s="4"/>
      <c r="I343" s="5"/>
      <c r="J343" s="4"/>
      <c r="L343" s="4"/>
      <c r="O343" s="4"/>
      <c r="Q343" s="4"/>
      <c r="R343" s="4"/>
      <c r="S343" s="4"/>
      <c r="T343" s="4"/>
      <c r="V343" s="4"/>
      <c r="W343" s="4"/>
      <c r="X343" s="4"/>
      <c r="Y343" s="4"/>
      <c r="Z343" s="4"/>
    </row>
    <row r="344">
      <c r="A344" s="5"/>
      <c r="B344" s="4"/>
      <c r="D344" s="4"/>
      <c r="G344" s="4"/>
      <c r="H344" s="4"/>
      <c r="I344" s="5"/>
      <c r="J344" s="4"/>
      <c r="L344" s="4"/>
      <c r="O344" s="4"/>
      <c r="Q344" s="4"/>
      <c r="R344" s="4"/>
      <c r="S344" s="4"/>
      <c r="T344" s="4"/>
      <c r="V344" s="4"/>
      <c r="W344" s="4"/>
      <c r="X344" s="4"/>
      <c r="Y344" s="4"/>
      <c r="Z344" s="4"/>
    </row>
    <row r="345">
      <c r="A345" s="5"/>
      <c r="B345" s="4"/>
      <c r="D345" s="4"/>
      <c r="G345" s="4"/>
      <c r="H345" s="4"/>
      <c r="I345" s="5"/>
      <c r="J345" s="4"/>
      <c r="L345" s="4"/>
      <c r="O345" s="4"/>
      <c r="Q345" s="4"/>
      <c r="R345" s="4"/>
      <c r="S345" s="4"/>
      <c r="T345" s="4"/>
      <c r="V345" s="4"/>
      <c r="W345" s="4"/>
      <c r="X345" s="4"/>
      <c r="Y345" s="4"/>
      <c r="Z345" s="4"/>
    </row>
    <row r="346">
      <c r="A346" s="5"/>
      <c r="B346" s="4"/>
      <c r="D346" s="4"/>
      <c r="G346" s="4"/>
      <c r="H346" s="4"/>
      <c r="I346" s="5"/>
      <c r="J346" s="4"/>
      <c r="L346" s="4"/>
      <c r="O346" s="4"/>
      <c r="Q346" s="4"/>
      <c r="R346" s="4"/>
      <c r="S346" s="4"/>
      <c r="T346" s="4"/>
      <c r="V346" s="4"/>
      <c r="W346" s="4"/>
      <c r="X346" s="4"/>
      <c r="Y346" s="4"/>
      <c r="Z346" s="4"/>
    </row>
    <row r="347">
      <c r="A347" s="5"/>
      <c r="B347" s="4"/>
      <c r="D347" s="4"/>
      <c r="G347" s="4"/>
      <c r="H347" s="4"/>
      <c r="I347" s="5"/>
      <c r="J347" s="4"/>
      <c r="L347" s="4"/>
      <c r="O347" s="4"/>
      <c r="Q347" s="4"/>
      <c r="R347" s="4"/>
      <c r="S347" s="4"/>
      <c r="T347" s="4"/>
      <c r="V347" s="4"/>
      <c r="W347" s="4"/>
      <c r="X347" s="4"/>
      <c r="Y347" s="4"/>
      <c r="Z347" s="4"/>
    </row>
    <row r="348">
      <c r="A348" s="5"/>
      <c r="B348" s="4"/>
      <c r="D348" s="4"/>
      <c r="G348" s="4"/>
      <c r="H348" s="4"/>
      <c r="I348" s="5"/>
      <c r="J348" s="4"/>
      <c r="L348" s="4"/>
      <c r="O348" s="4"/>
      <c r="Q348" s="4"/>
      <c r="R348" s="4"/>
      <c r="S348" s="4"/>
      <c r="T348" s="4"/>
      <c r="V348" s="4"/>
      <c r="W348" s="4"/>
      <c r="X348" s="4"/>
      <c r="Y348" s="4"/>
      <c r="Z348" s="4"/>
    </row>
    <row r="349">
      <c r="A349" s="5"/>
      <c r="B349" s="4"/>
      <c r="D349" s="4"/>
      <c r="G349" s="4"/>
      <c r="H349" s="4"/>
      <c r="I349" s="5"/>
      <c r="J349" s="4"/>
      <c r="L349" s="4"/>
      <c r="O349" s="4"/>
      <c r="Q349" s="4"/>
      <c r="R349" s="4"/>
      <c r="S349" s="4"/>
      <c r="T349" s="4"/>
      <c r="V349" s="4"/>
      <c r="W349" s="4"/>
      <c r="X349" s="4"/>
      <c r="Y349" s="4"/>
      <c r="Z349" s="4"/>
    </row>
    <row r="350">
      <c r="A350" s="5"/>
      <c r="B350" s="4"/>
      <c r="D350" s="4"/>
      <c r="G350" s="4"/>
      <c r="H350" s="4"/>
      <c r="I350" s="5"/>
      <c r="J350" s="4"/>
      <c r="L350" s="4"/>
      <c r="O350" s="4"/>
      <c r="Q350" s="4"/>
      <c r="R350" s="4"/>
      <c r="S350" s="4"/>
      <c r="T350" s="4"/>
      <c r="V350" s="4"/>
      <c r="W350" s="4"/>
      <c r="X350" s="4"/>
      <c r="Y350" s="4"/>
      <c r="Z350" s="4"/>
    </row>
    <row r="351">
      <c r="A351" s="5"/>
      <c r="B351" s="4"/>
      <c r="D351" s="4"/>
      <c r="G351" s="4"/>
      <c r="H351" s="4"/>
      <c r="I351" s="5"/>
      <c r="J351" s="4"/>
      <c r="L351" s="4"/>
      <c r="O351" s="4"/>
      <c r="Q351" s="4"/>
      <c r="R351" s="4"/>
      <c r="S351" s="4"/>
      <c r="T351" s="4"/>
      <c r="V351" s="4"/>
      <c r="W351" s="4"/>
      <c r="X351" s="4"/>
      <c r="Y351" s="4"/>
      <c r="Z351" s="4"/>
    </row>
    <row r="352">
      <c r="A352" s="5"/>
      <c r="B352" s="4"/>
      <c r="D352" s="4"/>
      <c r="G352" s="4"/>
      <c r="H352" s="4"/>
      <c r="I352" s="5"/>
      <c r="J352" s="4"/>
      <c r="L352" s="4"/>
      <c r="O352" s="4"/>
      <c r="Q352" s="4"/>
      <c r="R352" s="4"/>
      <c r="S352" s="4"/>
      <c r="T352" s="4"/>
      <c r="V352" s="4"/>
      <c r="W352" s="4"/>
      <c r="X352" s="4"/>
      <c r="Y352" s="4"/>
      <c r="Z352" s="4"/>
    </row>
    <row r="353">
      <c r="A353" s="5"/>
      <c r="B353" s="4"/>
      <c r="D353" s="4"/>
      <c r="G353" s="4"/>
      <c r="H353" s="4"/>
      <c r="I353" s="5"/>
      <c r="J353" s="4"/>
      <c r="L353" s="4"/>
      <c r="O353" s="4"/>
      <c r="Q353" s="4"/>
      <c r="R353" s="4"/>
      <c r="S353" s="4"/>
      <c r="T353" s="4"/>
      <c r="V353" s="4"/>
      <c r="W353" s="4"/>
      <c r="X353" s="4"/>
      <c r="Y353" s="4"/>
      <c r="Z353" s="4"/>
    </row>
    <row r="354">
      <c r="A354" s="5"/>
      <c r="B354" s="4"/>
      <c r="D354" s="4"/>
      <c r="G354" s="4"/>
      <c r="H354" s="4"/>
      <c r="I354" s="5"/>
      <c r="J354" s="4"/>
      <c r="L354" s="4"/>
      <c r="O354" s="4"/>
      <c r="Q354" s="4"/>
      <c r="R354" s="4"/>
      <c r="S354" s="4"/>
      <c r="T354" s="4"/>
      <c r="V354" s="4"/>
      <c r="W354" s="4"/>
      <c r="X354" s="4"/>
      <c r="Y354" s="4"/>
      <c r="Z354" s="4"/>
    </row>
    <row r="355">
      <c r="A355" s="5"/>
      <c r="B355" s="4"/>
      <c r="D355" s="4"/>
      <c r="G355" s="4"/>
      <c r="H355" s="4"/>
      <c r="I355" s="5"/>
      <c r="J355" s="4"/>
      <c r="L355" s="4"/>
      <c r="O355" s="4"/>
      <c r="Q355" s="4"/>
      <c r="R355" s="4"/>
      <c r="S355" s="4"/>
      <c r="T355" s="4"/>
      <c r="V355" s="4"/>
      <c r="W355" s="4"/>
      <c r="X355" s="4"/>
      <c r="Y355" s="4"/>
      <c r="Z355" s="4"/>
    </row>
    <row r="356">
      <c r="A356" s="5"/>
      <c r="B356" s="4"/>
      <c r="D356" s="4"/>
      <c r="G356" s="4"/>
      <c r="H356" s="4"/>
      <c r="I356" s="5"/>
      <c r="J356" s="4"/>
      <c r="L356" s="4"/>
      <c r="O356" s="4"/>
      <c r="Q356" s="4"/>
      <c r="R356" s="4"/>
      <c r="S356" s="4"/>
      <c r="T356" s="4"/>
      <c r="V356" s="4"/>
      <c r="W356" s="4"/>
      <c r="X356" s="4"/>
      <c r="Y356" s="4"/>
      <c r="Z356" s="4"/>
    </row>
    <row r="357">
      <c r="A357" s="5"/>
      <c r="B357" s="4"/>
      <c r="D357" s="4"/>
      <c r="G357" s="4"/>
      <c r="H357" s="4"/>
      <c r="I357" s="5"/>
      <c r="J357" s="4"/>
      <c r="L357" s="4"/>
      <c r="O357" s="4"/>
      <c r="Q357" s="4"/>
      <c r="R357" s="4"/>
      <c r="S357" s="4"/>
      <c r="T357" s="4"/>
      <c r="V357" s="4"/>
      <c r="W357" s="4"/>
      <c r="X357" s="4"/>
      <c r="Y357" s="4"/>
      <c r="Z357" s="4"/>
    </row>
    <row r="358">
      <c r="A358" s="5"/>
      <c r="B358" s="4"/>
      <c r="D358" s="4"/>
      <c r="G358" s="4"/>
      <c r="H358" s="4"/>
      <c r="I358" s="5"/>
      <c r="J358" s="4"/>
      <c r="L358" s="4"/>
      <c r="O358" s="4"/>
      <c r="Q358" s="4"/>
      <c r="R358" s="4"/>
      <c r="S358" s="4"/>
      <c r="T358" s="4"/>
      <c r="V358" s="4"/>
      <c r="W358" s="4"/>
      <c r="X358" s="4"/>
      <c r="Y358" s="4"/>
      <c r="Z358" s="4"/>
    </row>
    <row r="359">
      <c r="A359" s="5"/>
      <c r="B359" s="4"/>
      <c r="D359" s="4"/>
      <c r="G359" s="4"/>
      <c r="H359" s="4"/>
      <c r="I359" s="5"/>
      <c r="J359" s="4"/>
      <c r="L359" s="4"/>
      <c r="O359" s="4"/>
      <c r="Q359" s="4"/>
      <c r="R359" s="4"/>
      <c r="S359" s="4"/>
      <c r="T359" s="4"/>
      <c r="V359" s="4"/>
      <c r="W359" s="4"/>
      <c r="X359" s="4"/>
      <c r="Y359" s="4"/>
      <c r="Z359" s="4"/>
    </row>
    <row r="360">
      <c r="A360" s="5"/>
      <c r="B360" s="4"/>
      <c r="D360" s="4"/>
      <c r="G360" s="4"/>
      <c r="H360" s="4"/>
      <c r="I360" s="5"/>
      <c r="J360" s="4"/>
      <c r="L360" s="4"/>
      <c r="O360" s="4"/>
      <c r="Q360" s="4"/>
      <c r="R360" s="4"/>
      <c r="S360" s="4"/>
      <c r="T360" s="4"/>
      <c r="V360" s="4"/>
      <c r="W360" s="4"/>
      <c r="X360" s="4"/>
      <c r="Y360" s="4"/>
      <c r="Z360" s="4"/>
    </row>
    <row r="361">
      <c r="A361" s="5"/>
      <c r="B361" s="4"/>
      <c r="D361" s="4"/>
      <c r="G361" s="4"/>
      <c r="H361" s="4"/>
      <c r="I361" s="5"/>
      <c r="J361" s="4"/>
      <c r="L361" s="4"/>
      <c r="O361" s="4"/>
      <c r="Q361" s="4"/>
      <c r="R361" s="4"/>
      <c r="S361" s="4"/>
      <c r="T361" s="4"/>
      <c r="V361" s="4"/>
      <c r="W361" s="4"/>
      <c r="X361" s="4"/>
      <c r="Y361" s="4"/>
      <c r="Z361" s="4"/>
    </row>
    <row r="362">
      <c r="A362" s="5"/>
      <c r="B362" s="4"/>
      <c r="D362" s="4"/>
      <c r="G362" s="4"/>
      <c r="H362" s="4"/>
      <c r="I362" s="5"/>
      <c r="J362" s="4"/>
      <c r="L362" s="4"/>
      <c r="O362" s="4"/>
      <c r="Q362" s="4"/>
      <c r="R362" s="4"/>
      <c r="S362" s="4"/>
      <c r="T362" s="4"/>
      <c r="V362" s="4"/>
      <c r="W362" s="4"/>
      <c r="X362" s="4"/>
      <c r="Y362" s="4"/>
      <c r="Z362" s="4"/>
    </row>
    <row r="363">
      <c r="A363" s="5"/>
      <c r="B363" s="4"/>
      <c r="D363" s="4"/>
      <c r="G363" s="4"/>
      <c r="H363" s="4"/>
      <c r="I363" s="5"/>
      <c r="J363" s="4"/>
      <c r="L363" s="4"/>
      <c r="O363" s="4"/>
      <c r="Q363" s="4"/>
      <c r="R363" s="4"/>
      <c r="S363" s="4"/>
      <c r="T363" s="4"/>
      <c r="V363" s="4"/>
      <c r="W363" s="4"/>
      <c r="X363" s="4"/>
      <c r="Y363" s="4"/>
      <c r="Z363" s="4"/>
    </row>
    <row r="364">
      <c r="A364" s="5"/>
      <c r="B364" s="4"/>
      <c r="D364" s="4"/>
      <c r="G364" s="4"/>
      <c r="H364" s="4"/>
      <c r="I364" s="5"/>
      <c r="J364" s="4"/>
      <c r="L364" s="4"/>
      <c r="O364" s="4"/>
      <c r="Q364" s="4"/>
      <c r="R364" s="4"/>
      <c r="S364" s="4"/>
      <c r="T364" s="4"/>
      <c r="V364" s="4"/>
      <c r="W364" s="4"/>
      <c r="X364" s="4"/>
      <c r="Y364" s="4"/>
      <c r="Z364" s="4"/>
    </row>
    <row r="365">
      <c r="A365" s="5"/>
      <c r="B365" s="4"/>
      <c r="D365" s="4"/>
      <c r="G365" s="4"/>
      <c r="H365" s="4"/>
      <c r="I365" s="5"/>
      <c r="J365" s="4"/>
      <c r="L365" s="4"/>
      <c r="O365" s="4"/>
      <c r="Q365" s="4"/>
      <c r="R365" s="4"/>
      <c r="S365" s="4"/>
      <c r="T365" s="4"/>
      <c r="V365" s="4"/>
      <c r="W365" s="4"/>
      <c r="X365" s="4"/>
      <c r="Y365" s="4"/>
      <c r="Z365" s="4"/>
    </row>
    <row r="366">
      <c r="A366" s="5"/>
      <c r="B366" s="4"/>
      <c r="D366" s="4"/>
      <c r="G366" s="4"/>
      <c r="H366" s="4"/>
      <c r="I366" s="5"/>
      <c r="J366" s="4"/>
      <c r="L366" s="4"/>
      <c r="O366" s="4"/>
      <c r="Q366" s="4"/>
      <c r="R366" s="4"/>
      <c r="S366" s="4"/>
      <c r="T366" s="4"/>
      <c r="V366" s="4"/>
      <c r="W366" s="4"/>
      <c r="X366" s="4"/>
      <c r="Y366" s="4"/>
      <c r="Z366" s="4"/>
    </row>
    <row r="367">
      <c r="A367" s="5"/>
      <c r="B367" s="4"/>
      <c r="D367" s="4"/>
      <c r="G367" s="4"/>
      <c r="H367" s="4"/>
      <c r="I367" s="5"/>
      <c r="J367" s="4"/>
      <c r="L367" s="4"/>
      <c r="O367" s="4"/>
      <c r="Q367" s="4"/>
      <c r="R367" s="4"/>
      <c r="S367" s="4"/>
      <c r="T367" s="4"/>
      <c r="V367" s="4"/>
      <c r="W367" s="4"/>
      <c r="X367" s="4"/>
      <c r="Y367" s="4"/>
      <c r="Z367" s="4"/>
    </row>
    <row r="368">
      <c r="A368" s="5"/>
      <c r="B368" s="4"/>
      <c r="D368" s="4"/>
      <c r="G368" s="4"/>
      <c r="H368" s="4"/>
      <c r="I368" s="5"/>
      <c r="J368" s="4"/>
      <c r="L368" s="4"/>
      <c r="O368" s="4"/>
      <c r="Q368" s="4"/>
      <c r="R368" s="4"/>
      <c r="S368" s="4"/>
      <c r="T368" s="4"/>
      <c r="V368" s="4"/>
      <c r="W368" s="4"/>
      <c r="X368" s="4"/>
      <c r="Y368" s="4"/>
      <c r="Z368" s="4"/>
    </row>
    <row r="369">
      <c r="A369" s="5"/>
      <c r="B369" s="4"/>
      <c r="D369" s="4"/>
      <c r="G369" s="4"/>
      <c r="H369" s="4"/>
      <c r="I369" s="5"/>
      <c r="J369" s="4"/>
      <c r="L369" s="4"/>
      <c r="O369" s="4"/>
      <c r="Q369" s="4"/>
      <c r="R369" s="4"/>
      <c r="S369" s="4"/>
      <c r="T369" s="4"/>
      <c r="V369" s="4"/>
      <c r="W369" s="4"/>
      <c r="X369" s="4"/>
      <c r="Y369" s="4"/>
      <c r="Z369" s="4"/>
    </row>
    <row r="370">
      <c r="A370" s="5"/>
      <c r="B370" s="4"/>
      <c r="D370" s="4"/>
      <c r="G370" s="4"/>
      <c r="H370" s="4"/>
      <c r="I370" s="5"/>
      <c r="J370" s="4"/>
      <c r="L370" s="4"/>
      <c r="O370" s="4"/>
      <c r="Q370" s="4"/>
      <c r="R370" s="4"/>
      <c r="S370" s="4"/>
      <c r="T370" s="4"/>
      <c r="V370" s="4"/>
      <c r="W370" s="4"/>
      <c r="X370" s="4"/>
      <c r="Y370" s="4"/>
      <c r="Z370" s="4"/>
    </row>
    <row r="371">
      <c r="A371" s="5"/>
      <c r="B371" s="4"/>
      <c r="D371" s="4"/>
      <c r="G371" s="4"/>
      <c r="H371" s="4"/>
      <c r="I371" s="5"/>
      <c r="J371" s="4"/>
      <c r="L371" s="4"/>
      <c r="O371" s="4"/>
      <c r="Q371" s="4"/>
      <c r="R371" s="4"/>
      <c r="S371" s="4"/>
      <c r="T371" s="4"/>
      <c r="V371" s="4"/>
      <c r="W371" s="4"/>
      <c r="X371" s="4"/>
      <c r="Y371" s="4"/>
      <c r="Z371" s="4"/>
    </row>
    <row r="372">
      <c r="A372" s="5"/>
      <c r="B372" s="4"/>
      <c r="D372" s="4"/>
      <c r="G372" s="4"/>
      <c r="H372" s="4"/>
      <c r="I372" s="5"/>
      <c r="J372" s="4"/>
      <c r="L372" s="4"/>
      <c r="O372" s="4"/>
      <c r="Q372" s="4"/>
      <c r="R372" s="4"/>
      <c r="S372" s="4"/>
      <c r="T372" s="4"/>
      <c r="V372" s="4"/>
      <c r="W372" s="4"/>
      <c r="X372" s="4"/>
      <c r="Y372" s="4"/>
      <c r="Z372" s="4"/>
    </row>
    <row r="373">
      <c r="A373" s="5"/>
      <c r="B373" s="4"/>
      <c r="D373" s="4"/>
      <c r="G373" s="4"/>
      <c r="H373" s="4"/>
      <c r="I373" s="5"/>
      <c r="J373" s="4"/>
      <c r="L373" s="4"/>
      <c r="O373" s="4"/>
      <c r="Q373" s="4"/>
      <c r="R373" s="4"/>
      <c r="S373" s="4"/>
      <c r="T373" s="4"/>
      <c r="V373" s="4"/>
      <c r="W373" s="4"/>
      <c r="X373" s="4"/>
      <c r="Y373" s="4"/>
      <c r="Z373" s="4"/>
    </row>
    <row r="374">
      <c r="A374" s="5"/>
      <c r="B374" s="4"/>
      <c r="D374" s="4"/>
      <c r="G374" s="4"/>
      <c r="H374" s="4"/>
      <c r="I374" s="5"/>
      <c r="J374" s="4"/>
      <c r="L374" s="4"/>
      <c r="O374" s="4"/>
      <c r="Q374" s="4"/>
      <c r="R374" s="4"/>
      <c r="S374" s="4"/>
      <c r="T374" s="4"/>
      <c r="V374" s="4"/>
      <c r="W374" s="4"/>
      <c r="X374" s="4"/>
      <c r="Y374" s="4"/>
      <c r="Z374" s="4"/>
    </row>
    <row r="375">
      <c r="A375" s="5"/>
      <c r="B375" s="4"/>
      <c r="D375" s="4"/>
      <c r="G375" s="4"/>
      <c r="H375" s="4"/>
      <c r="I375" s="5"/>
      <c r="J375" s="4"/>
      <c r="L375" s="4"/>
      <c r="O375" s="4"/>
      <c r="Q375" s="4"/>
      <c r="R375" s="4"/>
      <c r="S375" s="4"/>
      <c r="T375" s="4"/>
      <c r="V375" s="4"/>
      <c r="W375" s="4"/>
      <c r="X375" s="4"/>
      <c r="Y375" s="4"/>
      <c r="Z375" s="4"/>
    </row>
    <row r="376">
      <c r="A376" s="5"/>
      <c r="B376" s="4"/>
      <c r="D376" s="4"/>
      <c r="G376" s="4"/>
      <c r="H376" s="4"/>
      <c r="I376" s="5"/>
      <c r="J376" s="4"/>
      <c r="L376" s="4"/>
      <c r="O376" s="4"/>
      <c r="Q376" s="4"/>
      <c r="R376" s="4"/>
      <c r="S376" s="4"/>
      <c r="T376" s="4"/>
      <c r="V376" s="4"/>
      <c r="W376" s="4"/>
      <c r="X376" s="4"/>
      <c r="Y376" s="4"/>
      <c r="Z376" s="4"/>
    </row>
    <row r="377">
      <c r="A377" s="5"/>
      <c r="B377" s="4"/>
      <c r="D377" s="4"/>
      <c r="G377" s="4"/>
      <c r="H377" s="4"/>
      <c r="I377" s="5"/>
      <c r="J377" s="4"/>
      <c r="L377" s="4"/>
      <c r="O377" s="4"/>
      <c r="Q377" s="4"/>
      <c r="R377" s="4"/>
      <c r="S377" s="4"/>
      <c r="T377" s="4"/>
      <c r="V377" s="4"/>
      <c r="W377" s="4"/>
      <c r="X377" s="4"/>
      <c r="Y377" s="4"/>
      <c r="Z377" s="4"/>
    </row>
    <row r="378">
      <c r="A378" s="5"/>
      <c r="B378" s="4"/>
      <c r="D378" s="4"/>
      <c r="G378" s="4"/>
      <c r="H378" s="4"/>
      <c r="I378" s="5"/>
      <c r="J378" s="4"/>
      <c r="L378" s="4"/>
      <c r="O378" s="4"/>
      <c r="Q378" s="4"/>
      <c r="R378" s="4"/>
      <c r="S378" s="4"/>
      <c r="T378" s="4"/>
      <c r="V378" s="4"/>
      <c r="W378" s="4"/>
      <c r="X378" s="4"/>
      <c r="Y378" s="4"/>
      <c r="Z378" s="4"/>
    </row>
    <row r="379">
      <c r="A379" s="5"/>
      <c r="B379" s="4"/>
      <c r="D379" s="4"/>
      <c r="G379" s="4"/>
      <c r="H379" s="4"/>
      <c r="I379" s="5"/>
      <c r="J379" s="4"/>
      <c r="L379" s="4"/>
      <c r="O379" s="4"/>
      <c r="Q379" s="4"/>
      <c r="R379" s="4"/>
      <c r="S379" s="4"/>
      <c r="T379" s="4"/>
      <c r="V379" s="4"/>
      <c r="W379" s="4"/>
      <c r="X379" s="4"/>
      <c r="Y379" s="4"/>
      <c r="Z379" s="4"/>
    </row>
    <row r="380">
      <c r="A380" s="5"/>
      <c r="B380" s="4"/>
      <c r="D380" s="4"/>
      <c r="G380" s="4"/>
      <c r="H380" s="4"/>
      <c r="I380" s="5"/>
      <c r="J380" s="4"/>
      <c r="L380" s="4"/>
      <c r="O380" s="4"/>
      <c r="Q380" s="4"/>
      <c r="R380" s="4"/>
      <c r="S380" s="4"/>
      <c r="T380" s="4"/>
      <c r="V380" s="4"/>
      <c r="W380" s="4"/>
      <c r="X380" s="4"/>
      <c r="Y380" s="4"/>
      <c r="Z380" s="4"/>
    </row>
    <row r="381">
      <c r="A381" s="5"/>
      <c r="B381" s="4"/>
      <c r="D381" s="4"/>
      <c r="G381" s="4"/>
      <c r="H381" s="4"/>
      <c r="I381" s="5"/>
      <c r="J381" s="4"/>
      <c r="L381" s="4"/>
      <c r="O381" s="4"/>
      <c r="Q381" s="4"/>
      <c r="R381" s="4"/>
      <c r="S381" s="4"/>
      <c r="T381" s="4"/>
      <c r="V381" s="4"/>
      <c r="W381" s="4"/>
      <c r="X381" s="4"/>
      <c r="Y381" s="4"/>
      <c r="Z381" s="4"/>
    </row>
    <row r="382">
      <c r="A382" s="5"/>
      <c r="B382" s="4"/>
      <c r="D382" s="4"/>
      <c r="G382" s="4"/>
      <c r="H382" s="4"/>
      <c r="I382" s="5"/>
      <c r="J382" s="4"/>
      <c r="L382" s="4"/>
      <c r="O382" s="4"/>
      <c r="Q382" s="4"/>
      <c r="R382" s="4"/>
      <c r="S382" s="4"/>
      <c r="T382" s="4"/>
      <c r="V382" s="4"/>
      <c r="W382" s="4"/>
      <c r="X382" s="4"/>
      <c r="Y382" s="4"/>
      <c r="Z382" s="4"/>
    </row>
    <row r="383">
      <c r="A383" s="5"/>
      <c r="B383" s="4"/>
      <c r="D383" s="4"/>
      <c r="G383" s="4"/>
      <c r="H383" s="4"/>
      <c r="I383" s="5"/>
      <c r="J383" s="4"/>
      <c r="L383" s="4"/>
      <c r="O383" s="4"/>
      <c r="Q383" s="4"/>
      <c r="R383" s="4"/>
      <c r="S383" s="4"/>
      <c r="T383" s="4"/>
      <c r="V383" s="4"/>
      <c r="W383" s="4"/>
      <c r="X383" s="4"/>
      <c r="Y383" s="4"/>
      <c r="Z383" s="4"/>
    </row>
    <row r="384">
      <c r="A384" s="5"/>
      <c r="B384" s="4"/>
      <c r="D384" s="4"/>
      <c r="G384" s="4"/>
      <c r="H384" s="4"/>
      <c r="I384" s="5"/>
      <c r="J384" s="4"/>
      <c r="L384" s="4"/>
      <c r="O384" s="4"/>
      <c r="Q384" s="4"/>
      <c r="R384" s="4"/>
      <c r="S384" s="4"/>
      <c r="T384" s="4"/>
      <c r="V384" s="4"/>
      <c r="W384" s="4"/>
      <c r="X384" s="4"/>
      <c r="Y384" s="4"/>
      <c r="Z384" s="4"/>
    </row>
    <row r="385">
      <c r="A385" s="5"/>
      <c r="B385" s="4"/>
      <c r="D385" s="4"/>
      <c r="G385" s="4"/>
      <c r="H385" s="4"/>
      <c r="I385" s="5"/>
      <c r="J385" s="4"/>
      <c r="L385" s="4"/>
      <c r="O385" s="4"/>
      <c r="Q385" s="4"/>
      <c r="R385" s="4"/>
      <c r="S385" s="4"/>
      <c r="T385" s="4"/>
      <c r="V385" s="4"/>
      <c r="W385" s="4"/>
      <c r="X385" s="4"/>
      <c r="Y385" s="4"/>
      <c r="Z385" s="4"/>
    </row>
    <row r="386">
      <c r="A386" s="5"/>
      <c r="B386" s="4"/>
      <c r="D386" s="4"/>
      <c r="G386" s="4"/>
      <c r="H386" s="4"/>
      <c r="I386" s="5"/>
      <c r="J386" s="4"/>
      <c r="L386" s="4"/>
      <c r="O386" s="4"/>
      <c r="Q386" s="4"/>
      <c r="R386" s="4"/>
      <c r="S386" s="4"/>
      <c r="T386" s="4"/>
      <c r="V386" s="4"/>
      <c r="W386" s="4"/>
      <c r="X386" s="4"/>
      <c r="Y386" s="4"/>
      <c r="Z386" s="4"/>
    </row>
    <row r="387">
      <c r="A387" s="5"/>
      <c r="B387" s="4"/>
      <c r="D387" s="4"/>
      <c r="G387" s="4"/>
      <c r="H387" s="4"/>
      <c r="I387" s="5"/>
      <c r="J387" s="4"/>
      <c r="L387" s="4"/>
      <c r="O387" s="4"/>
      <c r="Q387" s="4"/>
      <c r="R387" s="4"/>
      <c r="S387" s="4"/>
      <c r="T387" s="4"/>
      <c r="V387" s="4"/>
      <c r="W387" s="4"/>
      <c r="X387" s="4"/>
      <c r="Y387" s="4"/>
      <c r="Z387" s="4"/>
    </row>
    <row r="388">
      <c r="A388" s="5"/>
      <c r="B388" s="4"/>
      <c r="D388" s="4"/>
      <c r="G388" s="4"/>
      <c r="H388" s="4"/>
      <c r="I388" s="5"/>
      <c r="J388" s="4"/>
      <c r="L388" s="4"/>
      <c r="O388" s="4"/>
      <c r="Q388" s="4"/>
      <c r="R388" s="4"/>
      <c r="S388" s="4"/>
      <c r="T388" s="4"/>
      <c r="V388" s="4"/>
      <c r="W388" s="4"/>
      <c r="X388" s="4"/>
      <c r="Y388" s="4"/>
      <c r="Z388" s="4"/>
    </row>
    <row r="389">
      <c r="A389" s="5"/>
      <c r="B389" s="4"/>
      <c r="D389" s="4"/>
      <c r="G389" s="4"/>
      <c r="H389" s="4"/>
      <c r="I389" s="5"/>
      <c r="J389" s="4"/>
      <c r="L389" s="4"/>
      <c r="O389" s="4"/>
      <c r="Q389" s="4"/>
      <c r="R389" s="4"/>
      <c r="S389" s="4"/>
      <c r="T389" s="4"/>
      <c r="V389" s="4"/>
      <c r="W389" s="4"/>
      <c r="X389" s="4"/>
      <c r="Y389" s="4"/>
      <c r="Z389" s="4"/>
    </row>
    <row r="390">
      <c r="A390" s="5"/>
      <c r="B390" s="4"/>
      <c r="D390" s="4"/>
      <c r="G390" s="4"/>
      <c r="H390" s="4"/>
      <c r="I390" s="5"/>
      <c r="J390" s="4"/>
      <c r="L390" s="4"/>
      <c r="O390" s="4"/>
      <c r="Q390" s="4"/>
      <c r="R390" s="4"/>
      <c r="S390" s="4"/>
      <c r="T390" s="4"/>
      <c r="V390" s="4"/>
      <c r="W390" s="4"/>
      <c r="X390" s="4"/>
      <c r="Y390" s="4"/>
      <c r="Z390" s="4"/>
    </row>
    <row r="391">
      <c r="A391" s="5"/>
      <c r="B391" s="4"/>
      <c r="D391" s="4"/>
      <c r="G391" s="4"/>
      <c r="H391" s="4"/>
      <c r="I391" s="5"/>
      <c r="J391" s="4"/>
      <c r="L391" s="4"/>
      <c r="O391" s="4"/>
      <c r="Q391" s="4"/>
      <c r="R391" s="4"/>
      <c r="S391" s="4"/>
      <c r="T391" s="4"/>
      <c r="V391" s="4"/>
      <c r="W391" s="4"/>
      <c r="X391" s="4"/>
      <c r="Y391" s="4"/>
      <c r="Z391" s="4"/>
    </row>
    <row r="392">
      <c r="A392" s="5"/>
      <c r="B392" s="4"/>
      <c r="D392" s="4"/>
      <c r="G392" s="4"/>
      <c r="H392" s="4"/>
      <c r="I392" s="5"/>
      <c r="J392" s="4"/>
      <c r="L392" s="4"/>
      <c r="O392" s="4"/>
      <c r="Q392" s="4"/>
      <c r="R392" s="4"/>
      <c r="S392" s="4"/>
      <c r="T392" s="4"/>
      <c r="V392" s="4"/>
      <c r="W392" s="4"/>
      <c r="X392" s="4"/>
      <c r="Y392" s="4"/>
      <c r="Z392" s="4"/>
    </row>
    <row r="393">
      <c r="A393" s="5"/>
      <c r="B393" s="4"/>
      <c r="D393" s="4"/>
      <c r="G393" s="4"/>
      <c r="H393" s="4"/>
      <c r="I393" s="5"/>
      <c r="J393" s="4"/>
      <c r="L393" s="4"/>
      <c r="O393" s="4"/>
      <c r="Q393" s="4"/>
      <c r="R393" s="4"/>
      <c r="S393" s="4"/>
      <c r="T393" s="4"/>
      <c r="V393" s="4"/>
      <c r="W393" s="4"/>
      <c r="X393" s="4"/>
      <c r="Y393" s="4"/>
      <c r="Z393" s="4"/>
    </row>
    <row r="394">
      <c r="A394" s="5"/>
      <c r="B394" s="4"/>
      <c r="D394" s="4"/>
      <c r="G394" s="4"/>
      <c r="H394" s="4"/>
      <c r="I394" s="5"/>
      <c r="J394" s="4"/>
      <c r="L394" s="4"/>
      <c r="O394" s="4"/>
      <c r="Q394" s="4"/>
      <c r="R394" s="4"/>
      <c r="S394" s="4"/>
      <c r="T394" s="4"/>
      <c r="V394" s="4"/>
      <c r="W394" s="4"/>
      <c r="X394" s="4"/>
      <c r="Y394" s="4"/>
      <c r="Z394" s="4"/>
    </row>
    <row r="395">
      <c r="A395" s="5"/>
      <c r="B395" s="4"/>
      <c r="D395" s="4"/>
      <c r="G395" s="4"/>
      <c r="H395" s="4"/>
      <c r="I395" s="5"/>
      <c r="J395" s="4"/>
      <c r="L395" s="4"/>
      <c r="O395" s="4"/>
      <c r="Q395" s="4"/>
      <c r="R395" s="4"/>
      <c r="S395" s="4"/>
      <c r="T395" s="4"/>
      <c r="V395" s="4"/>
      <c r="W395" s="4"/>
      <c r="X395" s="4"/>
      <c r="Y395" s="4"/>
      <c r="Z395" s="4"/>
    </row>
    <row r="396">
      <c r="A396" s="5"/>
      <c r="B396" s="4"/>
      <c r="D396" s="4"/>
      <c r="G396" s="4"/>
      <c r="H396" s="4"/>
      <c r="I396" s="5"/>
      <c r="J396" s="4"/>
      <c r="L396" s="4"/>
      <c r="O396" s="4"/>
      <c r="Q396" s="4"/>
      <c r="R396" s="4"/>
      <c r="S396" s="4"/>
      <c r="T396" s="4"/>
      <c r="V396" s="4"/>
      <c r="W396" s="4"/>
      <c r="X396" s="4"/>
      <c r="Y396" s="4"/>
      <c r="Z396" s="4"/>
    </row>
    <row r="397">
      <c r="A397" s="5"/>
      <c r="B397" s="4"/>
      <c r="D397" s="4"/>
      <c r="G397" s="4"/>
      <c r="H397" s="4"/>
      <c r="I397" s="5"/>
      <c r="J397" s="4"/>
      <c r="L397" s="4"/>
      <c r="O397" s="4"/>
      <c r="Q397" s="4"/>
      <c r="R397" s="4"/>
      <c r="S397" s="4"/>
      <c r="T397" s="4"/>
      <c r="V397" s="4"/>
      <c r="W397" s="4"/>
      <c r="X397" s="4"/>
      <c r="Y397" s="4"/>
      <c r="Z397" s="4"/>
    </row>
    <row r="398">
      <c r="A398" s="5"/>
      <c r="B398" s="4"/>
      <c r="D398" s="4"/>
      <c r="G398" s="4"/>
      <c r="H398" s="4"/>
      <c r="I398" s="5"/>
      <c r="J398" s="4"/>
      <c r="L398" s="4"/>
      <c r="O398" s="4"/>
      <c r="Q398" s="4"/>
      <c r="R398" s="4"/>
      <c r="S398" s="4"/>
      <c r="T398" s="4"/>
      <c r="V398" s="4"/>
      <c r="W398" s="4"/>
      <c r="X398" s="4"/>
      <c r="Y398" s="4"/>
      <c r="Z398" s="4"/>
    </row>
    <row r="399">
      <c r="A399" s="5"/>
      <c r="B399" s="4"/>
      <c r="D399" s="4"/>
      <c r="G399" s="4"/>
      <c r="H399" s="4"/>
      <c r="I399" s="5"/>
      <c r="J399" s="4"/>
      <c r="L399" s="4"/>
      <c r="O399" s="4"/>
      <c r="Q399" s="4"/>
      <c r="R399" s="4"/>
      <c r="S399" s="4"/>
      <c r="T399" s="4"/>
      <c r="V399" s="4"/>
      <c r="W399" s="4"/>
      <c r="X399" s="4"/>
      <c r="Y399" s="4"/>
      <c r="Z399" s="4"/>
    </row>
    <row r="400">
      <c r="A400" s="5"/>
      <c r="B400" s="4"/>
      <c r="D400" s="4"/>
      <c r="G400" s="4"/>
      <c r="H400" s="4"/>
      <c r="I400" s="5"/>
      <c r="J400" s="4"/>
      <c r="L400" s="4"/>
      <c r="O400" s="4"/>
      <c r="Q400" s="4"/>
      <c r="R400" s="4"/>
      <c r="S400" s="4"/>
      <c r="T400" s="4"/>
      <c r="V400" s="4"/>
      <c r="W400" s="4"/>
      <c r="X400" s="4"/>
      <c r="Y400" s="4"/>
      <c r="Z400" s="4"/>
    </row>
    <row r="401">
      <c r="A401" s="5"/>
      <c r="B401" s="4"/>
      <c r="D401" s="4"/>
      <c r="G401" s="4"/>
      <c r="H401" s="4"/>
      <c r="I401" s="5"/>
      <c r="J401" s="4"/>
      <c r="L401" s="4"/>
      <c r="O401" s="4"/>
      <c r="Q401" s="4"/>
      <c r="R401" s="4"/>
      <c r="S401" s="4"/>
      <c r="T401" s="4"/>
      <c r="V401" s="4"/>
      <c r="W401" s="4"/>
      <c r="X401" s="4"/>
      <c r="Y401" s="4"/>
      <c r="Z401" s="4"/>
    </row>
    <row r="402">
      <c r="A402" s="5"/>
      <c r="B402" s="4"/>
      <c r="D402" s="4"/>
      <c r="G402" s="4"/>
      <c r="H402" s="4"/>
      <c r="I402" s="5"/>
      <c r="J402" s="4"/>
      <c r="L402" s="4"/>
      <c r="O402" s="4"/>
      <c r="Q402" s="4"/>
      <c r="R402" s="4"/>
      <c r="S402" s="4"/>
      <c r="T402" s="4"/>
      <c r="V402" s="4"/>
      <c r="W402" s="4"/>
      <c r="X402" s="4"/>
      <c r="Y402" s="4"/>
      <c r="Z402" s="4"/>
    </row>
    <row r="403">
      <c r="A403" s="5"/>
      <c r="B403" s="4"/>
      <c r="D403" s="4"/>
      <c r="G403" s="4"/>
      <c r="H403" s="4"/>
      <c r="I403" s="5"/>
      <c r="J403" s="4"/>
      <c r="L403" s="4"/>
      <c r="O403" s="4"/>
      <c r="Q403" s="4"/>
      <c r="R403" s="4"/>
      <c r="S403" s="4"/>
      <c r="T403" s="4"/>
      <c r="V403" s="4"/>
      <c r="W403" s="4"/>
      <c r="X403" s="4"/>
      <c r="Y403" s="4"/>
      <c r="Z403" s="4"/>
    </row>
    <row r="404">
      <c r="A404" s="5"/>
      <c r="B404" s="4"/>
      <c r="D404" s="4"/>
      <c r="G404" s="4"/>
      <c r="H404" s="4"/>
      <c r="I404" s="5"/>
      <c r="J404" s="4"/>
      <c r="L404" s="4"/>
      <c r="O404" s="4"/>
      <c r="Q404" s="4"/>
      <c r="R404" s="4"/>
      <c r="S404" s="4"/>
      <c r="T404" s="4"/>
      <c r="V404" s="4"/>
      <c r="W404" s="4"/>
      <c r="X404" s="4"/>
      <c r="Y404" s="4"/>
      <c r="Z404" s="4"/>
    </row>
    <row r="405">
      <c r="A405" s="5"/>
      <c r="B405" s="4"/>
      <c r="D405" s="4"/>
      <c r="G405" s="4"/>
      <c r="H405" s="4"/>
      <c r="I405" s="5"/>
      <c r="J405" s="4"/>
      <c r="L405" s="4"/>
      <c r="O405" s="4"/>
      <c r="Q405" s="4"/>
      <c r="R405" s="4"/>
      <c r="S405" s="4"/>
      <c r="T405" s="4"/>
      <c r="V405" s="4"/>
      <c r="W405" s="4"/>
      <c r="X405" s="4"/>
      <c r="Y405" s="4"/>
      <c r="Z405" s="4"/>
    </row>
    <row r="406">
      <c r="A406" s="5"/>
      <c r="B406" s="4"/>
      <c r="D406" s="4"/>
      <c r="G406" s="4"/>
      <c r="H406" s="4"/>
      <c r="I406" s="5"/>
      <c r="J406" s="4"/>
      <c r="L406" s="4"/>
      <c r="O406" s="4"/>
      <c r="Q406" s="4"/>
      <c r="R406" s="4"/>
      <c r="S406" s="4"/>
      <c r="T406" s="4"/>
      <c r="V406" s="4"/>
      <c r="W406" s="4"/>
      <c r="X406" s="4"/>
      <c r="Y406" s="4"/>
      <c r="Z406" s="4"/>
    </row>
    <row r="407">
      <c r="A407" s="5"/>
      <c r="B407" s="4"/>
      <c r="D407" s="4"/>
      <c r="G407" s="4"/>
      <c r="H407" s="4"/>
      <c r="I407" s="5"/>
      <c r="J407" s="4"/>
      <c r="L407" s="4"/>
      <c r="O407" s="4"/>
      <c r="Q407" s="4"/>
      <c r="R407" s="4"/>
      <c r="S407" s="4"/>
      <c r="T407" s="4"/>
      <c r="V407" s="4"/>
      <c r="W407" s="4"/>
      <c r="X407" s="4"/>
      <c r="Y407" s="4"/>
      <c r="Z407" s="4"/>
    </row>
    <row r="408">
      <c r="A408" s="5"/>
      <c r="B408" s="4"/>
      <c r="D408" s="4"/>
      <c r="G408" s="4"/>
      <c r="H408" s="4"/>
      <c r="I408" s="5"/>
      <c r="J408" s="4"/>
      <c r="L408" s="4"/>
      <c r="O408" s="4"/>
      <c r="Q408" s="4"/>
      <c r="R408" s="4"/>
      <c r="S408" s="4"/>
      <c r="T408" s="4"/>
      <c r="V408" s="4"/>
      <c r="W408" s="4"/>
      <c r="X408" s="4"/>
      <c r="Y408" s="4"/>
      <c r="Z408" s="4"/>
    </row>
    <row r="409">
      <c r="A409" s="5"/>
      <c r="B409" s="4"/>
      <c r="D409" s="4"/>
      <c r="G409" s="4"/>
      <c r="H409" s="4"/>
      <c r="I409" s="5"/>
      <c r="J409" s="4"/>
      <c r="L409" s="4"/>
      <c r="O409" s="4"/>
      <c r="Q409" s="4"/>
      <c r="R409" s="4"/>
      <c r="S409" s="4"/>
      <c r="T409" s="4"/>
      <c r="V409" s="4"/>
      <c r="W409" s="4"/>
      <c r="X409" s="4"/>
      <c r="Y409" s="4"/>
      <c r="Z409" s="4"/>
    </row>
    <row r="410">
      <c r="A410" s="5"/>
      <c r="B410" s="4"/>
      <c r="D410" s="4"/>
      <c r="G410" s="4"/>
      <c r="H410" s="4"/>
      <c r="I410" s="5"/>
      <c r="J410" s="4"/>
      <c r="L410" s="4"/>
      <c r="O410" s="4"/>
      <c r="Q410" s="4"/>
      <c r="R410" s="4"/>
      <c r="S410" s="4"/>
      <c r="T410" s="4"/>
      <c r="V410" s="4"/>
      <c r="W410" s="4"/>
      <c r="X410" s="4"/>
      <c r="Y410" s="4"/>
      <c r="Z410" s="4"/>
    </row>
    <row r="411">
      <c r="A411" s="5"/>
      <c r="B411" s="4"/>
      <c r="D411" s="4"/>
      <c r="G411" s="4"/>
      <c r="H411" s="4"/>
      <c r="I411" s="5"/>
      <c r="J411" s="4"/>
      <c r="L411" s="4"/>
      <c r="O411" s="4"/>
      <c r="Q411" s="4"/>
      <c r="R411" s="4"/>
      <c r="S411" s="4"/>
      <c r="T411" s="4"/>
      <c r="V411" s="4"/>
      <c r="W411" s="4"/>
      <c r="X411" s="4"/>
      <c r="Y411" s="4"/>
      <c r="Z411" s="4"/>
    </row>
    <row r="412">
      <c r="A412" s="5"/>
      <c r="B412" s="4"/>
      <c r="D412" s="4"/>
      <c r="G412" s="4"/>
      <c r="H412" s="4"/>
      <c r="I412" s="5"/>
      <c r="J412" s="4"/>
      <c r="L412" s="4"/>
      <c r="O412" s="4"/>
      <c r="Q412" s="4"/>
      <c r="R412" s="4"/>
      <c r="S412" s="4"/>
      <c r="T412" s="4"/>
      <c r="V412" s="4"/>
      <c r="W412" s="4"/>
      <c r="X412" s="4"/>
      <c r="Y412" s="4"/>
      <c r="Z412" s="4"/>
    </row>
    <row r="413">
      <c r="A413" s="5"/>
      <c r="B413" s="4"/>
      <c r="D413" s="4"/>
      <c r="G413" s="4"/>
      <c r="H413" s="4"/>
      <c r="I413" s="5"/>
      <c r="J413" s="4"/>
      <c r="L413" s="4"/>
      <c r="O413" s="4"/>
      <c r="Q413" s="4"/>
      <c r="R413" s="4"/>
      <c r="S413" s="4"/>
      <c r="T413" s="4"/>
      <c r="V413" s="4"/>
      <c r="W413" s="4"/>
      <c r="X413" s="4"/>
      <c r="Y413" s="4"/>
      <c r="Z413" s="4"/>
    </row>
    <row r="414">
      <c r="A414" s="5"/>
      <c r="B414" s="4"/>
      <c r="D414" s="4"/>
      <c r="G414" s="4"/>
      <c r="H414" s="4"/>
      <c r="I414" s="5"/>
      <c r="J414" s="4"/>
      <c r="L414" s="4"/>
      <c r="O414" s="4"/>
      <c r="Q414" s="4"/>
      <c r="R414" s="4"/>
      <c r="S414" s="4"/>
      <c r="T414" s="4"/>
      <c r="V414" s="4"/>
      <c r="W414" s="4"/>
      <c r="X414" s="4"/>
      <c r="Y414" s="4"/>
      <c r="Z414" s="4"/>
    </row>
    <row r="415">
      <c r="A415" s="5"/>
      <c r="B415" s="4"/>
      <c r="D415" s="4"/>
      <c r="G415" s="4"/>
      <c r="H415" s="4"/>
      <c r="I415" s="5"/>
      <c r="J415" s="4"/>
      <c r="L415" s="4"/>
      <c r="O415" s="4"/>
      <c r="Q415" s="4"/>
      <c r="R415" s="4"/>
      <c r="S415" s="4"/>
      <c r="T415" s="4"/>
      <c r="V415" s="4"/>
      <c r="W415" s="4"/>
      <c r="X415" s="4"/>
      <c r="Y415" s="4"/>
      <c r="Z415" s="4"/>
    </row>
    <row r="416">
      <c r="A416" s="5"/>
      <c r="B416" s="4"/>
      <c r="D416" s="4"/>
      <c r="G416" s="4"/>
      <c r="H416" s="4"/>
      <c r="I416" s="5"/>
      <c r="J416" s="4"/>
      <c r="L416" s="4"/>
      <c r="O416" s="4"/>
      <c r="Q416" s="4"/>
      <c r="R416" s="4"/>
      <c r="S416" s="4"/>
      <c r="T416" s="4"/>
      <c r="V416" s="4"/>
      <c r="W416" s="4"/>
      <c r="X416" s="4"/>
      <c r="Y416" s="4"/>
      <c r="Z416" s="4"/>
    </row>
    <row r="417">
      <c r="A417" s="5"/>
      <c r="B417" s="4"/>
      <c r="D417" s="4"/>
      <c r="G417" s="4"/>
      <c r="H417" s="4"/>
      <c r="I417" s="5"/>
      <c r="J417" s="4"/>
      <c r="L417" s="4"/>
      <c r="O417" s="4"/>
      <c r="Q417" s="4"/>
      <c r="R417" s="4"/>
      <c r="S417" s="4"/>
      <c r="T417" s="4"/>
      <c r="V417" s="4"/>
      <c r="W417" s="4"/>
      <c r="X417" s="4"/>
      <c r="Y417" s="4"/>
      <c r="Z417" s="4"/>
    </row>
    <row r="418">
      <c r="A418" s="5"/>
      <c r="B418" s="4"/>
      <c r="D418" s="4"/>
      <c r="G418" s="4"/>
      <c r="H418" s="4"/>
      <c r="I418" s="5"/>
      <c r="J418" s="4"/>
      <c r="L418" s="4"/>
      <c r="O418" s="4"/>
      <c r="Q418" s="4"/>
      <c r="R418" s="4"/>
      <c r="S418" s="4"/>
      <c r="T418" s="4"/>
      <c r="V418" s="4"/>
      <c r="W418" s="4"/>
      <c r="X418" s="4"/>
      <c r="Y418" s="4"/>
      <c r="Z418" s="4"/>
    </row>
    <row r="419">
      <c r="A419" s="5"/>
      <c r="B419" s="4"/>
      <c r="D419" s="4"/>
      <c r="G419" s="4"/>
      <c r="H419" s="4"/>
      <c r="I419" s="5"/>
      <c r="J419" s="4"/>
      <c r="L419" s="4"/>
      <c r="O419" s="4"/>
      <c r="Q419" s="4"/>
      <c r="R419" s="4"/>
      <c r="S419" s="4"/>
      <c r="T419" s="4"/>
      <c r="V419" s="4"/>
      <c r="W419" s="4"/>
      <c r="X419" s="4"/>
      <c r="Y419" s="4"/>
      <c r="Z419" s="4"/>
    </row>
    <row r="420">
      <c r="A420" s="5"/>
      <c r="B420" s="4"/>
      <c r="D420" s="4"/>
      <c r="G420" s="4"/>
      <c r="H420" s="4"/>
      <c r="I420" s="5"/>
      <c r="J420" s="4"/>
      <c r="L420" s="4"/>
      <c r="O420" s="4"/>
      <c r="Q420" s="4"/>
      <c r="R420" s="4"/>
      <c r="S420" s="4"/>
      <c r="T420" s="4"/>
      <c r="V420" s="4"/>
      <c r="W420" s="4"/>
      <c r="X420" s="4"/>
      <c r="Y420" s="4"/>
      <c r="Z420" s="4"/>
    </row>
    <row r="421">
      <c r="A421" s="5"/>
      <c r="B421" s="4"/>
      <c r="D421" s="4"/>
      <c r="G421" s="4"/>
      <c r="H421" s="4"/>
      <c r="I421" s="5"/>
      <c r="J421" s="4"/>
      <c r="L421" s="4"/>
      <c r="O421" s="4"/>
      <c r="Q421" s="4"/>
      <c r="R421" s="4"/>
      <c r="S421" s="4"/>
      <c r="T421" s="4"/>
      <c r="V421" s="4"/>
      <c r="W421" s="4"/>
      <c r="X421" s="4"/>
      <c r="Y421" s="4"/>
      <c r="Z421" s="4"/>
    </row>
    <row r="422">
      <c r="A422" s="5"/>
      <c r="B422" s="4"/>
      <c r="D422" s="4"/>
      <c r="G422" s="4"/>
      <c r="H422" s="4"/>
      <c r="I422" s="5"/>
      <c r="J422" s="4"/>
      <c r="L422" s="4"/>
      <c r="O422" s="4"/>
      <c r="Q422" s="4"/>
      <c r="R422" s="4"/>
      <c r="S422" s="4"/>
      <c r="T422" s="4"/>
      <c r="V422" s="4"/>
      <c r="W422" s="4"/>
      <c r="X422" s="4"/>
      <c r="Y422" s="4"/>
      <c r="Z422" s="4"/>
    </row>
    <row r="423">
      <c r="A423" s="5"/>
      <c r="B423" s="4"/>
      <c r="D423" s="4"/>
      <c r="G423" s="4"/>
      <c r="H423" s="4"/>
      <c r="I423" s="5"/>
      <c r="J423" s="4"/>
      <c r="L423" s="4"/>
      <c r="O423" s="4"/>
      <c r="Q423" s="4"/>
      <c r="R423" s="4"/>
      <c r="S423" s="4"/>
      <c r="T423" s="4"/>
      <c r="V423" s="4"/>
      <c r="W423" s="4"/>
      <c r="X423" s="4"/>
      <c r="Y423" s="4"/>
      <c r="Z423" s="4"/>
    </row>
    <row r="424">
      <c r="A424" s="5"/>
      <c r="B424" s="4"/>
      <c r="D424" s="4"/>
      <c r="G424" s="4"/>
      <c r="H424" s="4"/>
      <c r="I424" s="5"/>
      <c r="J424" s="4"/>
      <c r="L424" s="4"/>
      <c r="O424" s="4"/>
      <c r="Q424" s="4"/>
      <c r="R424" s="4"/>
      <c r="S424" s="4"/>
      <c r="T424" s="4"/>
      <c r="V424" s="4"/>
      <c r="W424" s="4"/>
      <c r="X424" s="4"/>
      <c r="Y424" s="4"/>
      <c r="Z424" s="4"/>
    </row>
    <row r="425">
      <c r="A425" s="5"/>
      <c r="B425" s="4"/>
      <c r="D425" s="4"/>
      <c r="G425" s="4"/>
      <c r="H425" s="4"/>
      <c r="I425" s="5"/>
      <c r="J425" s="4"/>
      <c r="L425" s="4"/>
      <c r="O425" s="4"/>
      <c r="Q425" s="4"/>
      <c r="R425" s="4"/>
      <c r="S425" s="4"/>
      <c r="T425" s="4"/>
      <c r="V425" s="4"/>
      <c r="W425" s="4"/>
      <c r="X425" s="4"/>
      <c r="Y425" s="4"/>
      <c r="Z425" s="4"/>
    </row>
    <row r="426">
      <c r="A426" s="5"/>
      <c r="B426" s="4"/>
      <c r="D426" s="4"/>
      <c r="G426" s="4"/>
      <c r="H426" s="4"/>
      <c r="I426" s="5"/>
      <c r="J426" s="4"/>
      <c r="L426" s="4"/>
      <c r="O426" s="4"/>
      <c r="Q426" s="4"/>
      <c r="R426" s="4"/>
      <c r="S426" s="4"/>
      <c r="T426" s="4"/>
      <c r="V426" s="4"/>
      <c r="W426" s="4"/>
      <c r="X426" s="4"/>
      <c r="Y426" s="4"/>
      <c r="Z426" s="4"/>
    </row>
    <row r="427">
      <c r="A427" s="5"/>
      <c r="B427" s="4"/>
      <c r="D427" s="4"/>
      <c r="G427" s="4"/>
      <c r="H427" s="4"/>
      <c r="I427" s="5"/>
      <c r="J427" s="4"/>
      <c r="L427" s="4"/>
      <c r="O427" s="4"/>
      <c r="Q427" s="4"/>
      <c r="R427" s="4"/>
      <c r="S427" s="4"/>
      <c r="T427" s="4"/>
      <c r="V427" s="4"/>
      <c r="W427" s="4"/>
      <c r="X427" s="4"/>
      <c r="Y427" s="4"/>
      <c r="Z427" s="4"/>
    </row>
    <row r="428">
      <c r="A428" s="5"/>
      <c r="B428" s="4"/>
      <c r="D428" s="4"/>
      <c r="G428" s="4"/>
      <c r="H428" s="4"/>
      <c r="I428" s="5"/>
      <c r="J428" s="4"/>
      <c r="L428" s="4"/>
      <c r="O428" s="4"/>
      <c r="Q428" s="4"/>
      <c r="R428" s="4"/>
      <c r="S428" s="4"/>
      <c r="T428" s="4"/>
      <c r="V428" s="4"/>
      <c r="W428" s="4"/>
      <c r="X428" s="4"/>
      <c r="Y428" s="4"/>
      <c r="Z428" s="4"/>
    </row>
    <row r="429">
      <c r="A429" s="5"/>
      <c r="B429" s="4"/>
      <c r="D429" s="4"/>
      <c r="G429" s="4"/>
      <c r="H429" s="4"/>
      <c r="I429" s="5"/>
      <c r="J429" s="4"/>
      <c r="L429" s="4"/>
      <c r="O429" s="4"/>
      <c r="Q429" s="4"/>
      <c r="R429" s="4"/>
      <c r="S429" s="4"/>
      <c r="T429" s="4"/>
      <c r="V429" s="4"/>
      <c r="W429" s="4"/>
      <c r="X429" s="4"/>
      <c r="Y429" s="4"/>
      <c r="Z429" s="4"/>
    </row>
    <row r="430">
      <c r="A430" s="5"/>
      <c r="B430" s="4"/>
      <c r="D430" s="4"/>
      <c r="G430" s="4"/>
      <c r="H430" s="4"/>
      <c r="I430" s="5"/>
      <c r="J430" s="4"/>
      <c r="L430" s="4"/>
      <c r="O430" s="4"/>
      <c r="Q430" s="4"/>
      <c r="R430" s="4"/>
      <c r="S430" s="4"/>
      <c r="T430" s="4"/>
      <c r="V430" s="4"/>
      <c r="W430" s="4"/>
      <c r="X430" s="4"/>
      <c r="Y430" s="4"/>
      <c r="Z430" s="4"/>
    </row>
    <row r="431">
      <c r="A431" s="5"/>
      <c r="B431" s="4"/>
      <c r="D431" s="4"/>
      <c r="G431" s="4"/>
      <c r="H431" s="4"/>
      <c r="I431" s="5"/>
      <c r="J431" s="4"/>
      <c r="L431" s="4"/>
      <c r="O431" s="4"/>
      <c r="Q431" s="4"/>
      <c r="R431" s="4"/>
      <c r="S431" s="4"/>
      <c r="T431" s="4"/>
      <c r="V431" s="4"/>
      <c r="W431" s="4"/>
      <c r="X431" s="4"/>
      <c r="Y431" s="4"/>
      <c r="Z431" s="4"/>
    </row>
    <row r="432">
      <c r="A432" s="5"/>
      <c r="B432" s="4"/>
      <c r="D432" s="4"/>
      <c r="G432" s="4"/>
      <c r="H432" s="4"/>
      <c r="I432" s="5"/>
      <c r="J432" s="4"/>
      <c r="L432" s="4"/>
      <c r="O432" s="4"/>
      <c r="Q432" s="4"/>
      <c r="R432" s="4"/>
      <c r="S432" s="4"/>
      <c r="T432" s="4"/>
      <c r="V432" s="4"/>
      <c r="W432" s="4"/>
      <c r="X432" s="4"/>
      <c r="Y432" s="4"/>
      <c r="Z432" s="4"/>
    </row>
    <row r="433">
      <c r="A433" s="5"/>
      <c r="B433" s="4"/>
      <c r="D433" s="4"/>
      <c r="G433" s="4"/>
      <c r="H433" s="4"/>
      <c r="I433" s="5"/>
      <c r="J433" s="4"/>
      <c r="L433" s="4"/>
      <c r="O433" s="4"/>
      <c r="Q433" s="4"/>
      <c r="R433" s="4"/>
      <c r="S433" s="4"/>
      <c r="T433" s="4"/>
      <c r="V433" s="4"/>
      <c r="W433" s="4"/>
      <c r="X433" s="4"/>
      <c r="Y433" s="4"/>
      <c r="Z433" s="4"/>
    </row>
    <row r="434">
      <c r="A434" s="5"/>
      <c r="B434" s="4"/>
      <c r="D434" s="4"/>
      <c r="G434" s="4"/>
      <c r="H434" s="4"/>
      <c r="I434" s="5"/>
      <c r="J434" s="4"/>
      <c r="L434" s="4"/>
      <c r="O434" s="4"/>
      <c r="Q434" s="4"/>
      <c r="R434" s="4"/>
      <c r="S434" s="4"/>
      <c r="T434" s="4"/>
      <c r="V434" s="4"/>
      <c r="W434" s="4"/>
      <c r="X434" s="4"/>
      <c r="Y434" s="4"/>
      <c r="Z434" s="4"/>
    </row>
    <row r="435">
      <c r="A435" s="5"/>
      <c r="B435" s="4"/>
      <c r="D435" s="4"/>
      <c r="G435" s="4"/>
      <c r="H435" s="4"/>
      <c r="I435" s="5"/>
      <c r="J435" s="4"/>
      <c r="L435" s="4"/>
      <c r="O435" s="4"/>
      <c r="Q435" s="4"/>
      <c r="R435" s="4"/>
      <c r="S435" s="4"/>
      <c r="T435" s="4"/>
      <c r="V435" s="4"/>
      <c r="W435" s="4"/>
      <c r="X435" s="4"/>
      <c r="Y435" s="4"/>
      <c r="Z435" s="4"/>
    </row>
    <row r="436">
      <c r="A436" s="5"/>
      <c r="B436" s="4"/>
      <c r="D436" s="4"/>
      <c r="G436" s="4"/>
      <c r="H436" s="4"/>
      <c r="I436" s="5"/>
      <c r="J436" s="4"/>
      <c r="L436" s="4"/>
      <c r="O436" s="4"/>
      <c r="Q436" s="4"/>
      <c r="R436" s="4"/>
      <c r="S436" s="4"/>
      <c r="T436" s="4"/>
      <c r="V436" s="4"/>
      <c r="W436" s="4"/>
      <c r="X436" s="4"/>
      <c r="Y436" s="4"/>
      <c r="Z436" s="4"/>
    </row>
    <row r="437">
      <c r="A437" s="5"/>
      <c r="B437" s="4"/>
      <c r="D437" s="4"/>
      <c r="G437" s="4"/>
      <c r="H437" s="4"/>
      <c r="I437" s="5"/>
      <c r="J437" s="4"/>
      <c r="L437" s="4"/>
      <c r="O437" s="4"/>
      <c r="Q437" s="4"/>
      <c r="R437" s="4"/>
      <c r="S437" s="4"/>
      <c r="T437" s="4"/>
      <c r="V437" s="4"/>
      <c r="W437" s="4"/>
      <c r="X437" s="4"/>
      <c r="Y437" s="4"/>
      <c r="Z437" s="4"/>
    </row>
    <row r="438">
      <c r="A438" s="5"/>
      <c r="B438" s="4"/>
      <c r="D438" s="4"/>
      <c r="G438" s="4"/>
      <c r="H438" s="4"/>
      <c r="I438" s="5"/>
      <c r="J438" s="4"/>
      <c r="L438" s="4"/>
      <c r="O438" s="4"/>
      <c r="Q438" s="4"/>
      <c r="R438" s="4"/>
      <c r="S438" s="4"/>
      <c r="T438" s="4"/>
      <c r="V438" s="4"/>
      <c r="W438" s="4"/>
      <c r="X438" s="4"/>
      <c r="Y438" s="4"/>
      <c r="Z438" s="4"/>
    </row>
    <row r="439">
      <c r="A439" s="5"/>
      <c r="B439" s="4"/>
      <c r="D439" s="4"/>
      <c r="G439" s="4"/>
      <c r="H439" s="4"/>
      <c r="I439" s="5"/>
      <c r="J439" s="4"/>
      <c r="L439" s="4"/>
      <c r="O439" s="4"/>
      <c r="Q439" s="4"/>
      <c r="R439" s="4"/>
      <c r="S439" s="4"/>
      <c r="T439" s="4"/>
      <c r="V439" s="4"/>
      <c r="W439" s="4"/>
      <c r="X439" s="4"/>
      <c r="Y439" s="4"/>
      <c r="Z439" s="4"/>
    </row>
    <row r="440">
      <c r="A440" s="5"/>
      <c r="B440" s="4"/>
      <c r="D440" s="4"/>
      <c r="G440" s="4"/>
      <c r="H440" s="4"/>
      <c r="I440" s="5"/>
      <c r="J440" s="4"/>
      <c r="L440" s="4"/>
      <c r="O440" s="4"/>
      <c r="Q440" s="4"/>
      <c r="R440" s="4"/>
      <c r="S440" s="4"/>
      <c r="T440" s="4"/>
      <c r="V440" s="4"/>
      <c r="W440" s="4"/>
      <c r="X440" s="4"/>
      <c r="Y440" s="4"/>
      <c r="Z440" s="4"/>
    </row>
    <row r="441">
      <c r="A441" s="5"/>
      <c r="B441" s="4"/>
      <c r="D441" s="4"/>
      <c r="G441" s="4"/>
      <c r="H441" s="4"/>
      <c r="I441" s="5"/>
      <c r="J441" s="4"/>
      <c r="L441" s="4"/>
      <c r="O441" s="4"/>
      <c r="Q441" s="4"/>
      <c r="R441" s="4"/>
      <c r="S441" s="4"/>
      <c r="T441" s="4"/>
      <c r="V441" s="4"/>
      <c r="W441" s="4"/>
      <c r="X441" s="4"/>
      <c r="Y441" s="4"/>
      <c r="Z441" s="4"/>
    </row>
    <row r="442">
      <c r="A442" s="5"/>
      <c r="B442" s="4"/>
      <c r="D442" s="4"/>
      <c r="G442" s="4"/>
      <c r="H442" s="4"/>
      <c r="I442" s="5"/>
      <c r="J442" s="4"/>
      <c r="L442" s="4"/>
      <c r="O442" s="4"/>
      <c r="Q442" s="4"/>
      <c r="R442" s="4"/>
      <c r="S442" s="4"/>
      <c r="T442" s="4"/>
      <c r="V442" s="4"/>
      <c r="W442" s="4"/>
      <c r="X442" s="4"/>
      <c r="Y442" s="4"/>
      <c r="Z442" s="4"/>
    </row>
    <row r="443">
      <c r="A443" s="5"/>
      <c r="B443" s="4"/>
      <c r="D443" s="4"/>
      <c r="G443" s="4"/>
      <c r="H443" s="4"/>
      <c r="I443" s="5"/>
      <c r="J443" s="4"/>
      <c r="L443" s="4"/>
      <c r="O443" s="4"/>
      <c r="Q443" s="4"/>
      <c r="R443" s="4"/>
      <c r="S443" s="4"/>
      <c r="T443" s="4"/>
      <c r="V443" s="4"/>
      <c r="W443" s="4"/>
      <c r="X443" s="4"/>
      <c r="Y443" s="4"/>
      <c r="Z443" s="4"/>
    </row>
    <row r="444">
      <c r="A444" s="5"/>
      <c r="B444" s="4"/>
      <c r="D444" s="4"/>
      <c r="G444" s="4"/>
      <c r="H444" s="4"/>
      <c r="I444" s="5"/>
      <c r="J444" s="4"/>
      <c r="L444" s="4"/>
      <c r="O444" s="4"/>
      <c r="Q444" s="4"/>
      <c r="R444" s="4"/>
      <c r="S444" s="4"/>
      <c r="T444" s="4"/>
      <c r="V444" s="4"/>
      <c r="W444" s="4"/>
      <c r="X444" s="4"/>
      <c r="Y444" s="4"/>
      <c r="Z444" s="4"/>
    </row>
    <row r="445">
      <c r="A445" s="5"/>
      <c r="B445" s="4"/>
      <c r="D445" s="4"/>
      <c r="G445" s="4"/>
      <c r="H445" s="4"/>
      <c r="I445" s="5"/>
      <c r="J445" s="4"/>
      <c r="L445" s="4"/>
      <c r="O445" s="4"/>
      <c r="Q445" s="4"/>
      <c r="R445" s="4"/>
      <c r="S445" s="4"/>
      <c r="T445" s="4"/>
      <c r="V445" s="4"/>
      <c r="W445" s="4"/>
      <c r="X445" s="4"/>
      <c r="Y445" s="4"/>
      <c r="Z445" s="4"/>
    </row>
    <row r="446">
      <c r="A446" s="5"/>
      <c r="B446" s="4"/>
      <c r="D446" s="4"/>
      <c r="G446" s="4"/>
      <c r="H446" s="4"/>
      <c r="I446" s="5"/>
      <c r="J446" s="4"/>
      <c r="L446" s="4"/>
      <c r="O446" s="4"/>
      <c r="Q446" s="4"/>
      <c r="R446" s="4"/>
      <c r="S446" s="4"/>
      <c r="T446" s="4"/>
      <c r="V446" s="4"/>
      <c r="W446" s="4"/>
      <c r="X446" s="4"/>
      <c r="Y446" s="4"/>
      <c r="Z446" s="4"/>
    </row>
    <row r="447">
      <c r="A447" s="5"/>
      <c r="B447" s="4"/>
      <c r="D447" s="4"/>
      <c r="G447" s="4"/>
      <c r="H447" s="4"/>
      <c r="I447" s="5"/>
      <c r="J447" s="4"/>
      <c r="L447" s="4"/>
      <c r="O447" s="4"/>
      <c r="Q447" s="4"/>
      <c r="R447" s="4"/>
      <c r="S447" s="4"/>
      <c r="T447" s="4"/>
      <c r="V447" s="4"/>
      <c r="W447" s="4"/>
      <c r="X447" s="4"/>
      <c r="Y447" s="4"/>
      <c r="Z447" s="4"/>
    </row>
    <row r="448">
      <c r="A448" s="5"/>
      <c r="B448" s="4"/>
      <c r="D448" s="4"/>
      <c r="G448" s="4"/>
      <c r="H448" s="4"/>
      <c r="I448" s="5"/>
      <c r="J448" s="4"/>
      <c r="L448" s="4"/>
      <c r="O448" s="4"/>
      <c r="Q448" s="4"/>
      <c r="R448" s="4"/>
      <c r="S448" s="4"/>
      <c r="T448" s="4"/>
      <c r="V448" s="4"/>
      <c r="W448" s="4"/>
      <c r="X448" s="4"/>
      <c r="Y448" s="4"/>
      <c r="Z448" s="4"/>
    </row>
    <row r="449">
      <c r="A449" s="5"/>
      <c r="B449" s="4"/>
      <c r="D449" s="4"/>
      <c r="G449" s="4"/>
      <c r="H449" s="4"/>
      <c r="I449" s="5"/>
      <c r="J449" s="4"/>
      <c r="L449" s="4"/>
      <c r="O449" s="4"/>
      <c r="Q449" s="4"/>
      <c r="R449" s="4"/>
      <c r="S449" s="4"/>
      <c r="T449" s="4"/>
      <c r="V449" s="4"/>
      <c r="W449" s="4"/>
      <c r="X449" s="4"/>
      <c r="Y449" s="4"/>
      <c r="Z449" s="4"/>
    </row>
    <row r="450">
      <c r="A450" s="5"/>
      <c r="B450" s="4"/>
      <c r="D450" s="4"/>
      <c r="G450" s="4"/>
      <c r="H450" s="4"/>
      <c r="I450" s="5"/>
      <c r="J450" s="4"/>
      <c r="L450" s="4"/>
      <c r="O450" s="4"/>
      <c r="Q450" s="4"/>
      <c r="R450" s="4"/>
      <c r="S450" s="4"/>
      <c r="T450" s="4"/>
      <c r="V450" s="4"/>
      <c r="W450" s="4"/>
      <c r="X450" s="4"/>
      <c r="Y450" s="4"/>
      <c r="Z450" s="4"/>
    </row>
    <row r="451">
      <c r="A451" s="5"/>
      <c r="B451" s="4"/>
      <c r="D451" s="4"/>
      <c r="G451" s="4"/>
      <c r="H451" s="4"/>
      <c r="I451" s="5"/>
      <c r="J451" s="4"/>
      <c r="L451" s="4"/>
      <c r="O451" s="4"/>
      <c r="Q451" s="4"/>
      <c r="R451" s="4"/>
      <c r="S451" s="4"/>
      <c r="T451" s="4"/>
      <c r="V451" s="4"/>
      <c r="W451" s="4"/>
      <c r="X451" s="4"/>
      <c r="Y451" s="4"/>
      <c r="Z451" s="4"/>
    </row>
    <row r="452">
      <c r="A452" s="5"/>
      <c r="B452" s="4"/>
      <c r="D452" s="4"/>
      <c r="G452" s="4"/>
      <c r="H452" s="4"/>
      <c r="I452" s="5"/>
      <c r="J452" s="4"/>
      <c r="L452" s="4"/>
      <c r="O452" s="4"/>
      <c r="Q452" s="4"/>
      <c r="R452" s="4"/>
      <c r="S452" s="4"/>
      <c r="T452" s="4"/>
      <c r="V452" s="4"/>
      <c r="W452" s="4"/>
      <c r="X452" s="4"/>
      <c r="Y452" s="4"/>
      <c r="Z452" s="4"/>
    </row>
    <row r="453">
      <c r="A453" s="5"/>
      <c r="B453" s="4"/>
      <c r="D453" s="4"/>
      <c r="G453" s="4"/>
      <c r="H453" s="4"/>
      <c r="I453" s="5"/>
      <c r="J453" s="4"/>
      <c r="L453" s="4"/>
      <c r="O453" s="4"/>
      <c r="Q453" s="4"/>
      <c r="R453" s="4"/>
      <c r="S453" s="4"/>
      <c r="T453" s="4"/>
      <c r="V453" s="4"/>
      <c r="W453" s="4"/>
      <c r="X453" s="4"/>
      <c r="Y453" s="4"/>
      <c r="Z453" s="4"/>
    </row>
    <row r="454">
      <c r="A454" s="5"/>
      <c r="B454" s="4"/>
      <c r="D454" s="4"/>
      <c r="G454" s="4"/>
      <c r="H454" s="4"/>
      <c r="I454" s="5"/>
      <c r="J454" s="4"/>
      <c r="L454" s="4"/>
      <c r="O454" s="4"/>
      <c r="Q454" s="4"/>
      <c r="R454" s="4"/>
      <c r="S454" s="4"/>
      <c r="T454" s="4"/>
      <c r="V454" s="4"/>
      <c r="W454" s="4"/>
      <c r="X454" s="4"/>
      <c r="Y454" s="4"/>
      <c r="Z454" s="4"/>
    </row>
    <row r="455">
      <c r="A455" s="5"/>
      <c r="B455" s="4"/>
      <c r="D455" s="4"/>
      <c r="G455" s="4"/>
      <c r="H455" s="4"/>
      <c r="I455" s="5"/>
      <c r="J455" s="4"/>
      <c r="L455" s="4"/>
      <c r="O455" s="4"/>
      <c r="Q455" s="4"/>
      <c r="R455" s="4"/>
      <c r="S455" s="4"/>
      <c r="T455" s="4"/>
      <c r="V455" s="4"/>
      <c r="W455" s="4"/>
      <c r="X455" s="4"/>
      <c r="Y455" s="4"/>
      <c r="Z455" s="4"/>
    </row>
    <row r="456">
      <c r="A456" s="5"/>
      <c r="B456" s="4"/>
      <c r="D456" s="4"/>
      <c r="G456" s="4"/>
      <c r="H456" s="4"/>
      <c r="I456" s="5"/>
      <c r="J456" s="4"/>
      <c r="L456" s="4"/>
      <c r="O456" s="4"/>
      <c r="Q456" s="4"/>
      <c r="R456" s="4"/>
      <c r="S456" s="4"/>
      <c r="T456" s="4"/>
      <c r="V456" s="4"/>
      <c r="W456" s="4"/>
      <c r="X456" s="4"/>
      <c r="Y456" s="4"/>
      <c r="Z456" s="4"/>
    </row>
    <row r="457">
      <c r="A457" s="5"/>
      <c r="B457" s="4"/>
      <c r="D457" s="4"/>
      <c r="G457" s="4"/>
      <c r="H457" s="4"/>
      <c r="I457" s="5"/>
      <c r="J457" s="4"/>
      <c r="L457" s="4"/>
      <c r="O457" s="4"/>
      <c r="Q457" s="4"/>
      <c r="R457" s="4"/>
      <c r="S457" s="4"/>
      <c r="T457" s="4"/>
      <c r="V457" s="4"/>
      <c r="W457" s="4"/>
      <c r="X457" s="4"/>
      <c r="Y457" s="4"/>
      <c r="Z457" s="4"/>
    </row>
    <row r="458">
      <c r="A458" s="5"/>
      <c r="B458" s="4"/>
      <c r="D458" s="4"/>
      <c r="G458" s="4"/>
      <c r="H458" s="4"/>
      <c r="I458" s="5"/>
      <c r="J458" s="4"/>
      <c r="L458" s="4"/>
      <c r="O458" s="4"/>
      <c r="Q458" s="4"/>
      <c r="R458" s="4"/>
      <c r="S458" s="4"/>
      <c r="T458" s="4"/>
      <c r="V458" s="4"/>
      <c r="W458" s="4"/>
      <c r="X458" s="4"/>
      <c r="Y458" s="4"/>
      <c r="Z458" s="4"/>
    </row>
    <row r="459">
      <c r="A459" s="5"/>
      <c r="B459" s="4"/>
      <c r="D459" s="4"/>
      <c r="G459" s="4"/>
      <c r="H459" s="4"/>
      <c r="I459" s="5"/>
      <c r="J459" s="4"/>
      <c r="L459" s="4"/>
      <c r="O459" s="4"/>
      <c r="Q459" s="4"/>
      <c r="R459" s="4"/>
      <c r="S459" s="4"/>
      <c r="T459" s="4"/>
      <c r="V459" s="4"/>
      <c r="W459" s="4"/>
      <c r="X459" s="4"/>
      <c r="Y459" s="4"/>
      <c r="Z459" s="4"/>
    </row>
    <row r="460">
      <c r="A460" s="5"/>
      <c r="B460" s="4"/>
      <c r="D460" s="4"/>
      <c r="G460" s="4"/>
      <c r="H460" s="4"/>
      <c r="I460" s="5"/>
      <c r="J460" s="4"/>
      <c r="L460" s="4"/>
      <c r="O460" s="4"/>
      <c r="Q460" s="4"/>
      <c r="R460" s="4"/>
      <c r="S460" s="4"/>
      <c r="T460" s="4"/>
      <c r="V460" s="4"/>
      <c r="W460" s="4"/>
      <c r="X460" s="4"/>
      <c r="Y460" s="4"/>
      <c r="Z460" s="4"/>
    </row>
    <row r="461">
      <c r="A461" s="5"/>
      <c r="B461" s="4"/>
      <c r="D461" s="4"/>
      <c r="G461" s="4"/>
      <c r="H461" s="4"/>
      <c r="I461" s="5"/>
      <c r="J461" s="4"/>
      <c r="L461" s="4"/>
      <c r="O461" s="4"/>
      <c r="Q461" s="4"/>
      <c r="R461" s="4"/>
      <c r="S461" s="4"/>
      <c r="T461" s="4"/>
      <c r="V461" s="4"/>
      <c r="W461" s="4"/>
      <c r="X461" s="4"/>
      <c r="Y461" s="4"/>
      <c r="Z461" s="4"/>
    </row>
    <row r="462">
      <c r="A462" s="5"/>
      <c r="B462" s="4"/>
      <c r="D462" s="4"/>
      <c r="G462" s="4"/>
      <c r="H462" s="4"/>
      <c r="I462" s="5"/>
      <c r="J462" s="4"/>
      <c r="L462" s="4"/>
      <c r="O462" s="4"/>
      <c r="Q462" s="4"/>
      <c r="R462" s="4"/>
      <c r="S462" s="4"/>
      <c r="T462" s="4"/>
      <c r="V462" s="4"/>
      <c r="W462" s="4"/>
      <c r="X462" s="4"/>
      <c r="Y462" s="4"/>
      <c r="Z462" s="4"/>
    </row>
    <row r="463">
      <c r="A463" s="5"/>
      <c r="B463" s="4"/>
      <c r="D463" s="4"/>
      <c r="G463" s="4"/>
      <c r="H463" s="4"/>
      <c r="I463" s="5"/>
      <c r="J463" s="4"/>
      <c r="L463" s="4"/>
      <c r="O463" s="4"/>
      <c r="Q463" s="4"/>
      <c r="R463" s="4"/>
      <c r="S463" s="4"/>
      <c r="T463" s="4"/>
      <c r="V463" s="4"/>
      <c r="W463" s="4"/>
      <c r="X463" s="4"/>
      <c r="Y463" s="4"/>
      <c r="Z463" s="4"/>
    </row>
    <row r="464">
      <c r="A464" s="5"/>
      <c r="B464" s="4"/>
      <c r="D464" s="4"/>
      <c r="G464" s="4"/>
      <c r="H464" s="4"/>
      <c r="I464" s="5"/>
      <c r="J464" s="4"/>
      <c r="L464" s="4"/>
      <c r="O464" s="4"/>
      <c r="Q464" s="4"/>
      <c r="R464" s="4"/>
      <c r="S464" s="4"/>
      <c r="T464" s="4"/>
      <c r="V464" s="4"/>
      <c r="W464" s="4"/>
      <c r="X464" s="4"/>
      <c r="Y464" s="4"/>
      <c r="Z464" s="4"/>
    </row>
    <row r="465">
      <c r="A465" s="5"/>
      <c r="B465" s="4"/>
      <c r="D465" s="4"/>
      <c r="G465" s="4"/>
      <c r="H465" s="4"/>
      <c r="I465" s="5"/>
      <c r="J465" s="4"/>
      <c r="L465" s="4"/>
      <c r="O465" s="4"/>
      <c r="Q465" s="4"/>
      <c r="R465" s="4"/>
      <c r="S465" s="4"/>
      <c r="T465" s="4"/>
      <c r="V465" s="4"/>
      <c r="W465" s="4"/>
      <c r="X465" s="4"/>
      <c r="Y465" s="4"/>
      <c r="Z465" s="4"/>
    </row>
    <row r="466">
      <c r="A466" s="5"/>
      <c r="B466" s="4"/>
      <c r="D466" s="4"/>
      <c r="G466" s="4"/>
      <c r="H466" s="4"/>
      <c r="I466" s="5"/>
      <c r="J466" s="4"/>
      <c r="L466" s="4"/>
      <c r="O466" s="4"/>
      <c r="Q466" s="4"/>
      <c r="R466" s="4"/>
      <c r="S466" s="4"/>
      <c r="T466" s="4"/>
      <c r="V466" s="4"/>
      <c r="W466" s="4"/>
      <c r="X466" s="4"/>
      <c r="Y466" s="4"/>
      <c r="Z466" s="4"/>
    </row>
    <row r="467">
      <c r="A467" s="5"/>
      <c r="B467" s="4"/>
      <c r="D467" s="4"/>
      <c r="G467" s="4"/>
      <c r="H467" s="4"/>
      <c r="I467" s="5"/>
      <c r="J467" s="4"/>
      <c r="L467" s="4"/>
      <c r="O467" s="4"/>
      <c r="Q467" s="4"/>
      <c r="R467" s="4"/>
      <c r="S467" s="4"/>
      <c r="T467" s="4"/>
      <c r="V467" s="4"/>
      <c r="W467" s="4"/>
      <c r="X467" s="4"/>
      <c r="Y467" s="4"/>
      <c r="Z467" s="4"/>
    </row>
    <row r="468">
      <c r="A468" s="5"/>
      <c r="B468" s="4"/>
      <c r="D468" s="4"/>
      <c r="G468" s="4"/>
      <c r="H468" s="4"/>
      <c r="I468" s="5"/>
      <c r="J468" s="4"/>
      <c r="L468" s="4"/>
      <c r="O468" s="4"/>
      <c r="Q468" s="4"/>
      <c r="R468" s="4"/>
      <c r="S468" s="4"/>
      <c r="T468" s="4"/>
      <c r="V468" s="4"/>
      <c r="W468" s="4"/>
      <c r="X468" s="4"/>
      <c r="Y468" s="4"/>
      <c r="Z468" s="4"/>
    </row>
    <row r="469">
      <c r="A469" s="5"/>
      <c r="B469" s="4"/>
      <c r="D469" s="4"/>
      <c r="G469" s="4"/>
      <c r="H469" s="4"/>
      <c r="I469" s="5"/>
      <c r="J469" s="4"/>
      <c r="L469" s="4"/>
      <c r="O469" s="4"/>
      <c r="Q469" s="4"/>
      <c r="R469" s="4"/>
      <c r="S469" s="4"/>
      <c r="T469" s="4"/>
      <c r="V469" s="4"/>
      <c r="W469" s="4"/>
      <c r="X469" s="4"/>
      <c r="Y469" s="4"/>
      <c r="Z469" s="4"/>
    </row>
    <row r="470">
      <c r="A470" s="5"/>
      <c r="B470" s="4"/>
      <c r="D470" s="4"/>
      <c r="G470" s="4"/>
      <c r="H470" s="4"/>
      <c r="I470" s="5"/>
      <c r="J470" s="4"/>
      <c r="L470" s="4"/>
      <c r="O470" s="4"/>
      <c r="Q470" s="4"/>
      <c r="R470" s="4"/>
      <c r="S470" s="4"/>
      <c r="T470" s="4"/>
      <c r="V470" s="4"/>
      <c r="W470" s="4"/>
      <c r="X470" s="4"/>
      <c r="Y470" s="4"/>
      <c r="Z470" s="4"/>
    </row>
    <row r="471">
      <c r="A471" s="5"/>
      <c r="B471" s="4"/>
      <c r="D471" s="4"/>
      <c r="G471" s="4"/>
      <c r="H471" s="4"/>
      <c r="I471" s="5"/>
      <c r="J471" s="4"/>
      <c r="L471" s="4"/>
      <c r="O471" s="4"/>
      <c r="Q471" s="4"/>
      <c r="R471" s="4"/>
      <c r="S471" s="4"/>
      <c r="T471" s="4"/>
      <c r="V471" s="4"/>
      <c r="W471" s="4"/>
      <c r="X471" s="4"/>
      <c r="Y471" s="4"/>
      <c r="Z471" s="4"/>
    </row>
    <row r="472">
      <c r="A472" s="5"/>
      <c r="B472" s="4"/>
      <c r="D472" s="4"/>
      <c r="G472" s="4"/>
      <c r="H472" s="4"/>
      <c r="I472" s="5"/>
      <c r="J472" s="4"/>
      <c r="L472" s="4"/>
      <c r="O472" s="4"/>
      <c r="Q472" s="4"/>
      <c r="R472" s="4"/>
      <c r="S472" s="4"/>
      <c r="T472" s="4"/>
      <c r="V472" s="4"/>
      <c r="W472" s="4"/>
      <c r="X472" s="4"/>
      <c r="Y472" s="4"/>
      <c r="Z472" s="4"/>
    </row>
    <row r="473">
      <c r="A473" s="5"/>
      <c r="B473" s="4"/>
      <c r="D473" s="4"/>
      <c r="G473" s="4"/>
      <c r="H473" s="4"/>
      <c r="I473" s="5"/>
      <c r="J473" s="4"/>
      <c r="L473" s="4"/>
      <c r="O473" s="4"/>
      <c r="Q473" s="4"/>
      <c r="R473" s="4"/>
      <c r="S473" s="4"/>
      <c r="T473" s="4"/>
      <c r="V473" s="4"/>
      <c r="W473" s="4"/>
      <c r="X473" s="4"/>
      <c r="Y473" s="4"/>
      <c r="Z473" s="4"/>
    </row>
    <row r="474">
      <c r="A474" s="5"/>
      <c r="B474" s="4"/>
      <c r="D474" s="4"/>
      <c r="G474" s="4"/>
      <c r="H474" s="4"/>
      <c r="I474" s="5"/>
      <c r="J474" s="4"/>
      <c r="L474" s="4"/>
      <c r="O474" s="4"/>
      <c r="Q474" s="4"/>
      <c r="R474" s="4"/>
      <c r="S474" s="4"/>
      <c r="T474" s="4"/>
      <c r="V474" s="4"/>
      <c r="W474" s="4"/>
      <c r="X474" s="4"/>
      <c r="Y474" s="4"/>
      <c r="Z474" s="4"/>
    </row>
    <row r="475">
      <c r="A475" s="5"/>
      <c r="B475" s="4"/>
      <c r="D475" s="4"/>
      <c r="G475" s="4"/>
      <c r="H475" s="4"/>
      <c r="I475" s="5"/>
      <c r="J475" s="4"/>
      <c r="L475" s="4"/>
      <c r="O475" s="4"/>
      <c r="Q475" s="4"/>
      <c r="R475" s="4"/>
      <c r="S475" s="4"/>
      <c r="T475" s="4"/>
      <c r="V475" s="4"/>
      <c r="W475" s="4"/>
      <c r="X475" s="4"/>
      <c r="Y475" s="4"/>
      <c r="Z475" s="4"/>
    </row>
    <row r="476">
      <c r="A476" s="5"/>
      <c r="B476" s="4"/>
      <c r="D476" s="4"/>
      <c r="G476" s="4"/>
      <c r="H476" s="4"/>
      <c r="I476" s="5"/>
      <c r="J476" s="4"/>
      <c r="L476" s="4"/>
      <c r="O476" s="4"/>
      <c r="Q476" s="4"/>
      <c r="R476" s="4"/>
      <c r="S476" s="4"/>
      <c r="T476" s="4"/>
      <c r="V476" s="4"/>
      <c r="W476" s="4"/>
      <c r="X476" s="4"/>
      <c r="Y476" s="4"/>
      <c r="Z476" s="4"/>
    </row>
    <row r="477">
      <c r="A477" s="5"/>
      <c r="B477" s="4"/>
      <c r="D477" s="4"/>
      <c r="G477" s="4"/>
      <c r="H477" s="4"/>
      <c r="I477" s="5"/>
      <c r="J477" s="4"/>
      <c r="L477" s="4"/>
      <c r="O477" s="4"/>
      <c r="Q477" s="4"/>
      <c r="R477" s="4"/>
      <c r="S477" s="4"/>
      <c r="T477" s="4"/>
      <c r="V477" s="4"/>
      <c r="W477" s="4"/>
      <c r="X477" s="4"/>
      <c r="Y477" s="4"/>
      <c r="Z477" s="4"/>
    </row>
    <row r="478">
      <c r="A478" s="5"/>
      <c r="B478" s="4"/>
      <c r="D478" s="4"/>
      <c r="G478" s="4"/>
      <c r="H478" s="4"/>
      <c r="I478" s="5"/>
      <c r="J478" s="4"/>
      <c r="L478" s="4"/>
      <c r="O478" s="4"/>
      <c r="Q478" s="4"/>
      <c r="R478" s="4"/>
      <c r="S478" s="4"/>
      <c r="T478" s="4"/>
      <c r="V478" s="4"/>
      <c r="W478" s="4"/>
      <c r="X478" s="4"/>
      <c r="Y478" s="4"/>
      <c r="Z478" s="4"/>
    </row>
    <row r="479">
      <c r="A479" s="5"/>
      <c r="B479" s="4"/>
      <c r="D479" s="4"/>
      <c r="G479" s="4"/>
      <c r="H479" s="4"/>
      <c r="I479" s="5"/>
      <c r="J479" s="4"/>
      <c r="L479" s="4"/>
      <c r="O479" s="4"/>
      <c r="Q479" s="4"/>
      <c r="R479" s="4"/>
      <c r="S479" s="4"/>
      <c r="T479" s="4"/>
      <c r="V479" s="4"/>
      <c r="W479" s="4"/>
      <c r="X479" s="4"/>
      <c r="Y479" s="4"/>
      <c r="Z479" s="4"/>
    </row>
    <row r="480">
      <c r="A480" s="5"/>
      <c r="B480" s="4"/>
      <c r="D480" s="4"/>
      <c r="G480" s="4"/>
      <c r="H480" s="4"/>
      <c r="I480" s="5"/>
      <c r="J480" s="4"/>
      <c r="L480" s="4"/>
      <c r="O480" s="4"/>
      <c r="Q480" s="4"/>
      <c r="R480" s="4"/>
      <c r="S480" s="4"/>
      <c r="T480" s="4"/>
      <c r="V480" s="4"/>
      <c r="W480" s="4"/>
      <c r="X480" s="4"/>
      <c r="Y480" s="4"/>
      <c r="Z480" s="4"/>
    </row>
    <row r="481">
      <c r="A481" s="5"/>
      <c r="B481" s="4"/>
      <c r="D481" s="4"/>
      <c r="G481" s="4"/>
      <c r="H481" s="4"/>
      <c r="I481" s="5"/>
      <c r="J481" s="4"/>
      <c r="L481" s="4"/>
      <c r="O481" s="4"/>
      <c r="Q481" s="4"/>
      <c r="R481" s="4"/>
      <c r="S481" s="4"/>
      <c r="T481" s="4"/>
      <c r="V481" s="4"/>
      <c r="W481" s="4"/>
      <c r="X481" s="4"/>
      <c r="Y481" s="4"/>
      <c r="Z481" s="4"/>
    </row>
    <row r="482">
      <c r="A482" s="5"/>
      <c r="B482" s="4"/>
      <c r="D482" s="4"/>
      <c r="G482" s="4"/>
      <c r="H482" s="4"/>
      <c r="I482" s="5"/>
      <c r="J482" s="4"/>
      <c r="L482" s="4"/>
      <c r="O482" s="4"/>
      <c r="Q482" s="4"/>
      <c r="R482" s="4"/>
      <c r="S482" s="4"/>
      <c r="T482" s="4"/>
      <c r="V482" s="4"/>
      <c r="W482" s="4"/>
      <c r="X482" s="4"/>
      <c r="Y482" s="4"/>
      <c r="Z482" s="4"/>
    </row>
    <row r="483">
      <c r="A483" s="5"/>
      <c r="B483" s="4"/>
      <c r="D483" s="4"/>
      <c r="G483" s="4"/>
      <c r="H483" s="4"/>
      <c r="I483" s="5"/>
      <c r="J483" s="4"/>
      <c r="L483" s="4"/>
      <c r="O483" s="4"/>
      <c r="Q483" s="4"/>
      <c r="R483" s="4"/>
      <c r="S483" s="4"/>
      <c r="T483" s="4"/>
      <c r="V483" s="4"/>
      <c r="W483" s="4"/>
      <c r="X483" s="4"/>
      <c r="Y483" s="4"/>
      <c r="Z483" s="4"/>
    </row>
    <row r="484">
      <c r="A484" s="5"/>
      <c r="B484" s="4"/>
      <c r="D484" s="4"/>
      <c r="G484" s="4"/>
      <c r="H484" s="4"/>
      <c r="I484" s="5"/>
      <c r="J484" s="4"/>
      <c r="L484" s="4"/>
      <c r="O484" s="4"/>
      <c r="Q484" s="4"/>
      <c r="R484" s="4"/>
      <c r="S484" s="4"/>
      <c r="T484" s="4"/>
      <c r="V484" s="4"/>
      <c r="W484" s="4"/>
      <c r="X484" s="4"/>
      <c r="Y484" s="4"/>
      <c r="Z484" s="4"/>
    </row>
    <row r="485">
      <c r="A485" s="5"/>
      <c r="B485" s="4"/>
      <c r="D485" s="4"/>
      <c r="G485" s="4"/>
      <c r="H485" s="4"/>
      <c r="I485" s="5"/>
      <c r="J485" s="4"/>
      <c r="L485" s="4"/>
      <c r="O485" s="4"/>
      <c r="Q485" s="4"/>
      <c r="R485" s="4"/>
      <c r="S485" s="4"/>
      <c r="T485" s="4"/>
      <c r="V485" s="4"/>
      <c r="W485" s="4"/>
      <c r="X485" s="4"/>
      <c r="Y485" s="4"/>
      <c r="Z485" s="4"/>
    </row>
    <row r="486">
      <c r="A486" s="5"/>
      <c r="B486" s="4"/>
      <c r="D486" s="4"/>
      <c r="G486" s="4"/>
      <c r="H486" s="4"/>
      <c r="I486" s="5"/>
      <c r="J486" s="4"/>
      <c r="L486" s="4"/>
      <c r="O486" s="4"/>
      <c r="Q486" s="4"/>
      <c r="R486" s="4"/>
      <c r="S486" s="4"/>
      <c r="T486" s="4"/>
      <c r="V486" s="4"/>
      <c r="W486" s="4"/>
      <c r="X486" s="4"/>
      <c r="Y486" s="4"/>
      <c r="Z486" s="4"/>
    </row>
    <row r="487">
      <c r="A487" s="5"/>
      <c r="B487" s="4"/>
      <c r="D487" s="4"/>
      <c r="G487" s="4"/>
      <c r="H487" s="4"/>
      <c r="I487" s="5"/>
      <c r="J487" s="4"/>
      <c r="L487" s="4"/>
      <c r="O487" s="4"/>
      <c r="Q487" s="4"/>
      <c r="R487" s="4"/>
      <c r="S487" s="4"/>
      <c r="T487" s="4"/>
      <c r="V487" s="4"/>
      <c r="W487" s="4"/>
      <c r="X487" s="4"/>
      <c r="Y487" s="4"/>
      <c r="Z487" s="4"/>
    </row>
    <row r="488">
      <c r="A488" s="5"/>
      <c r="B488" s="4"/>
      <c r="D488" s="4"/>
      <c r="G488" s="4"/>
      <c r="H488" s="4"/>
      <c r="I488" s="5"/>
      <c r="J488" s="4"/>
      <c r="L488" s="4"/>
      <c r="O488" s="4"/>
      <c r="Q488" s="4"/>
      <c r="R488" s="4"/>
      <c r="S488" s="4"/>
      <c r="T488" s="4"/>
      <c r="V488" s="4"/>
      <c r="W488" s="4"/>
      <c r="X488" s="4"/>
      <c r="Y488" s="4"/>
      <c r="Z488" s="4"/>
    </row>
    <row r="489">
      <c r="A489" s="5"/>
      <c r="B489" s="4"/>
      <c r="D489" s="4"/>
      <c r="G489" s="4"/>
      <c r="H489" s="4"/>
      <c r="I489" s="5"/>
      <c r="J489" s="4"/>
      <c r="L489" s="4"/>
      <c r="O489" s="4"/>
      <c r="Q489" s="4"/>
      <c r="R489" s="4"/>
      <c r="S489" s="4"/>
      <c r="T489" s="4"/>
      <c r="V489" s="4"/>
      <c r="W489" s="4"/>
      <c r="X489" s="4"/>
      <c r="Y489" s="4"/>
      <c r="Z489" s="4"/>
    </row>
    <row r="490">
      <c r="A490" s="5"/>
      <c r="B490" s="4"/>
      <c r="D490" s="4"/>
      <c r="G490" s="4"/>
      <c r="H490" s="4"/>
      <c r="I490" s="5"/>
      <c r="J490" s="4"/>
      <c r="L490" s="4"/>
      <c r="O490" s="4"/>
      <c r="Q490" s="4"/>
      <c r="R490" s="4"/>
      <c r="S490" s="4"/>
      <c r="T490" s="4"/>
      <c r="V490" s="4"/>
      <c r="W490" s="4"/>
      <c r="X490" s="4"/>
      <c r="Y490" s="4"/>
      <c r="Z490" s="4"/>
    </row>
    <row r="491">
      <c r="A491" s="5"/>
      <c r="B491" s="4"/>
      <c r="D491" s="4"/>
      <c r="G491" s="4"/>
      <c r="H491" s="4"/>
      <c r="I491" s="5"/>
      <c r="J491" s="4"/>
      <c r="L491" s="4"/>
      <c r="O491" s="4"/>
      <c r="Q491" s="4"/>
      <c r="R491" s="4"/>
      <c r="S491" s="4"/>
      <c r="T491" s="4"/>
      <c r="V491" s="4"/>
      <c r="W491" s="4"/>
      <c r="X491" s="4"/>
      <c r="Y491" s="4"/>
      <c r="Z491" s="4"/>
    </row>
    <row r="492">
      <c r="A492" s="5"/>
      <c r="B492" s="4"/>
      <c r="D492" s="4"/>
      <c r="G492" s="4"/>
      <c r="H492" s="4"/>
      <c r="I492" s="5"/>
      <c r="J492" s="4"/>
      <c r="L492" s="4"/>
      <c r="O492" s="4"/>
      <c r="Q492" s="4"/>
      <c r="R492" s="4"/>
      <c r="S492" s="4"/>
      <c r="T492" s="4"/>
      <c r="V492" s="4"/>
      <c r="W492" s="4"/>
      <c r="X492" s="4"/>
      <c r="Y492" s="4"/>
      <c r="Z492" s="4"/>
    </row>
    <row r="493">
      <c r="A493" s="5"/>
      <c r="B493" s="4"/>
      <c r="D493" s="4"/>
      <c r="G493" s="4"/>
      <c r="H493" s="4"/>
      <c r="I493" s="5"/>
      <c r="J493" s="4"/>
      <c r="L493" s="4"/>
      <c r="O493" s="4"/>
      <c r="Q493" s="4"/>
      <c r="R493" s="4"/>
      <c r="S493" s="4"/>
      <c r="T493" s="4"/>
      <c r="V493" s="4"/>
      <c r="W493" s="4"/>
      <c r="X493" s="4"/>
      <c r="Y493" s="4"/>
      <c r="Z493" s="4"/>
    </row>
    <row r="494">
      <c r="A494" s="5"/>
      <c r="B494" s="4"/>
      <c r="D494" s="4"/>
      <c r="G494" s="4"/>
      <c r="H494" s="4"/>
      <c r="I494" s="5"/>
      <c r="J494" s="4"/>
      <c r="L494" s="4"/>
      <c r="O494" s="4"/>
      <c r="Q494" s="4"/>
      <c r="R494" s="4"/>
      <c r="S494" s="4"/>
      <c r="T494" s="4"/>
      <c r="V494" s="4"/>
      <c r="W494" s="4"/>
      <c r="X494" s="4"/>
      <c r="Y494" s="4"/>
      <c r="Z494" s="4"/>
    </row>
    <row r="495">
      <c r="A495" s="5"/>
      <c r="B495" s="4"/>
      <c r="D495" s="4"/>
      <c r="G495" s="4"/>
      <c r="H495" s="4"/>
      <c r="I495" s="5"/>
      <c r="J495" s="4"/>
      <c r="L495" s="4"/>
      <c r="O495" s="4"/>
      <c r="Q495" s="4"/>
      <c r="R495" s="4"/>
      <c r="S495" s="4"/>
      <c r="T495" s="4"/>
      <c r="V495" s="4"/>
      <c r="W495" s="4"/>
      <c r="X495" s="4"/>
      <c r="Y495" s="4"/>
      <c r="Z495" s="4"/>
    </row>
    <row r="496">
      <c r="A496" s="5"/>
      <c r="B496" s="4"/>
      <c r="D496" s="4"/>
      <c r="G496" s="4"/>
      <c r="H496" s="4"/>
      <c r="I496" s="5"/>
      <c r="J496" s="4"/>
      <c r="L496" s="4"/>
      <c r="O496" s="4"/>
      <c r="Q496" s="4"/>
      <c r="R496" s="4"/>
      <c r="S496" s="4"/>
      <c r="T496" s="4"/>
      <c r="V496" s="4"/>
      <c r="W496" s="4"/>
      <c r="X496" s="4"/>
      <c r="Y496" s="4"/>
      <c r="Z496" s="4"/>
    </row>
    <row r="497">
      <c r="A497" s="5"/>
      <c r="B497" s="4"/>
      <c r="D497" s="4"/>
      <c r="G497" s="4"/>
      <c r="H497" s="4"/>
      <c r="I497" s="5"/>
      <c r="J497" s="4"/>
      <c r="L497" s="4"/>
      <c r="O497" s="4"/>
      <c r="Q497" s="4"/>
      <c r="R497" s="4"/>
      <c r="S497" s="4"/>
      <c r="T497" s="4"/>
      <c r="V497" s="4"/>
      <c r="W497" s="4"/>
      <c r="X497" s="4"/>
      <c r="Y497" s="4"/>
      <c r="Z497" s="4"/>
    </row>
    <row r="498">
      <c r="A498" s="5"/>
      <c r="B498" s="4"/>
      <c r="D498" s="4"/>
      <c r="G498" s="4"/>
      <c r="H498" s="4"/>
      <c r="I498" s="5"/>
      <c r="J498" s="4"/>
      <c r="L498" s="4"/>
      <c r="O498" s="4"/>
      <c r="Q498" s="4"/>
      <c r="R498" s="4"/>
      <c r="S498" s="4"/>
      <c r="T498" s="4"/>
      <c r="V498" s="4"/>
      <c r="W498" s="4"/>
      <c r="X498" s="4"/>
      <c r="Y498" s="4"/>
      <c r="Z498" s="4"/>
    </row>
    <row r="499">
      <c r="A499" s="5"/>
      <c r="B499" s="4"/>
      <c r="D499" s="4"/>
      <c r="G499" s="4"/>
      <c r="H499" s="4"/>
      <c r="I499" s="5"/>
      <c r="J499" s="4"/>
      <c r="L499" s="4"/>
      <c r="O499" s="4"/>
      <c r="Q499" s="4"/>
      <c r="R499" s="4"/>
      <c r="S499" s="4"/>
      <c r="T499" s="4"/>
      <c r="V499" s="4"/>
      <c r="W499" s="4"/>
      <c r="X499" s="4"/>
      <c r="Y499" s="4"/>
      <c r="Z499" s="4"/>
    </row>
    <row r="500">
      <c r="A500" s="5"/>
      <c r="B500" s="4"/>
      <c r="D500" s="4"/>
      <c r="G500" s="4"/>
      <c r="H500" s="4"/>
      <c r="I500" s="5"/>
      <c r="J500" s="4"/>
      <c r="L500" s="4"/>
      <c r="O500" s="4"/>
      <c r="Q500" s="4"/>
      <c r="R500" s="4"/>
      <c r="S500" s="4"/>
      <c r="T500" s="4"/>
      <c r="V500" s="4"/>
      <c r="W500" s="4"/>
      <c r="X500" s="4"/>
      <c r="Y500" s="4"/>
      <c r="Z500" s="4"/>
    </row>
    <row r="501">
      <c r="A501" s="5"/>
      <c r="B501" s="4"/>
      <c r="D501" s="4"/>
      <c r="G501" s="4"/>
      <c r="H501" s="4"/>
      <c r="I501" s="5"/>
      <c r="J501" s="4"/>
      <c r="L501" s="4"/>
      <c r="O501" s="4"/>
      <c r="Q501" s="4"/>
      <c r="R501" s="4"/>
      <c r="S501" s="4"/>
      <c r="T501" s="4"/>
      <c r="V501" s="4"/>
      <c r="W501" s="4"/>
      <c r="X501" s="4"/>
      <c r="Y501" s="4"/>
      <c r="Z501" s="4"/>
    </row>
    <row r="502">
      <c r="A502" s="5"/>
      <c r="B502" s="4"/>
      <c r="D502" s="4"/>
      <c r="G502" s="4"/>
      <c r="H502" s="4"/>
      <c r="I502" s="5"/>
      <c r="J502" s="4"/>
      <c r="L502" s="4"/>
      <c r="O502" s="4"/>
      <c r="Q502" s="4"/>
      <c r="R502" s="4"/>
      <c r="S502" s="4"/>
      <c r="T502" s="4"/>
      <c r="V502" s="4"/>
      <c r="W502" s="4"/>
      <c r="X502" s="4"/>
      <c r="Y502" s="4"/>
      <c r="Z502" s="4"/>
    </row>
    <row r="503">
      <c r="A503" s="5"/>
      <c r="B503" s="4"/>
      <c r="D503" s="4"/>
      <c r="G503" s="4"/>
      <c r="H503" s="4"/>
      <c r="I503" s="5"/>
      <c r="J503" s="4"/>
      <c r="L503" s="4"/>
      <c r="O503" s="4"/>
      <c r="Q503" s="4"/>
      <c r="R503" s="4"/>
      <c r="S503" s="4"/>
      <c r="T503" s="4"/>
      <c r="V503" s="4"/>
      <c r="W503" s="4"/>
      <c r="X503" s="4"/>
      <c r="Y503" s="4"/>
      <c r="Z503" s="4"/>
    </row>
    <row r="504">
      <c r="A504" s="5"/>
      <c r="B504" s="4"/>
      <c r="D504" s="4"/>
      <c r="G504" s="4"/>
      <c r="H504" s="4"/>
      <c r="I504" s="5"/>
      <c r="J504" s="4"/>
      <c r="L504" s="4"/>
      <c r="O504" s="4"/>
      <c r="Q504" s="4"/>
      <c r="R504" s="4"/>
      <c r="S504" s="4"/>
      <c r="T504" s="4"/>
      <c r="V504" s="4"/>
      <c r="W504" s="4"/>
      <c r="X504" s="4"/>
      <c r="Y504" s="4"/>
      <c r="Z504" s="4"/>
    </row>
    <row r="505">
      <c r="A505" s="5"/>
      <c r="B505" s="4"/>
      <c r="D505" s="4"/>
      <c r="G505" s="4"/>
      <c r="H505" s="4"/>
      <c r="I505" s="5"/>
      <c r="J505" s="4"/>
      <c r="L505" s="4"/>
      <c r="O505" s="4"/>
      <c r="Q505" s="4"/>
      <c r="R505" s="4"/>
      <c r="S505" s="4"/>
      <c r="T505" s="4"/>
      <c r="V505" s="4"/>
      <c r="W505" s="4"/>
      <c r="X505" s="4"/>
      <c r="Y505" s="4"/>
      <c r="Z505" s="4"/>
    </row>
    <row r="506">
      <c r="A506" s="5"/>
      <c r="B506" s="4"/>
      <c r="D506" s="4"/>
      <c r="G506" s="4"/>
      <c r="H506" s="4"/>
      <c r="I506" s="5"/>
      <c r="J506" s="4"/>
      <c r="L506" s="4"/>
      <c r="O506" s="4"/>
      <c r="Q506" s="4"/>
      <c r="R506" s="4"/>
      <c r="S506" s="4"/>
      <c r="T506" s="4"/>
      <c r="V506" s="4"/>
      <c r="W506" s="4"/>
      <c r="X506" s="4"/>
      <c r="Y506" s="4"/>
      <c r="Z506" s="4"/>
    </row>
    <row r="507">
      <c r="A507" s="5"/>
      <c r="B507" s="4"/>
      <c r="D507" s="4"/>
      <c r="G507" s="4"/>
      <c r="H507" s="4"/>
      <c r="I507" s="5"/>
      <c r="J507" s="4"/>
      <c r="L507" s="4"/>
      <c r="O507" s="4"/>
      <c r="Q507" s="4"/>
      <c r="R507" s="4"/>
      <c r="S507" s="4"/>
      <c r="T507" s="4"/>
      <c r="V507" s="4"/>
      <c r="W507" s="4"/>
      <c r="X507" s="4"/>
      <c r="Y507" s="4"/>
      <c r="Z507" s="4"/>
    </row>
    <row r="508">
      <c r="A508" s="5"/>
      <c r="B508" s="4"/>
      <c r="D508" s="4"/>
      <c r="G508" s="4"/>
      <c r="H508" s="4"/>
      <c r="I508" s="5"/>
      <c r="J508" s="4"/>
      <c r="L508" s="4"/>
      <c r="O508" s="4"/>
      <c r="Q508" s="4"/>
      <c r="R508" s="4"/>
      <c r="S508" s="4"/>
      <c r="T508" s="4"/>
      <c r="V508" s="4"/>
      <c r="W508" s="4"/>
      <c r="X508" s="4"/>
      <c r="Y508" s="4"/>
      <c r="Z508" s="4"/>
    </row>
    <row r="509">
      <c r="A509" s="5"/>
      <c r="B509" s="4"/>
      <c r="D509" s="4"/>
      <c r="G509" s="4"/>
      <c r="H509" s="4"/>
      <c r="I509" s="5"/>
      <c r="J509" s="4"/>
      <c r="L509" s="4"/>
      <c r="O509" s="4"/>
      <c r="Q509" s="4"/>
      <c r="R509" s="4"/>
      <c r="S509" s="4"/>
      <c r="T509" s="4"/>
      <c r="V509" s="4"/>
      <c r="W509" s="4"/>
      <c r="X509" s="4"/>
      <c r="Y509" s="4"/>
      <c r="Z509" s="4"/>
    </row>
    <row r="510">
      <c r="A510" s="5"/>
      <c r="B510" s="4"/>
      <c r="D510" s="4"/>
      <c r="G510" s="4"/>
      <c r="H510" s="4"/>
      <c r="I510" s="5"/>
      <c r="J510" s="4"/>
      <c r="L510" s="4"/>
      <c r="O510" s="4"/>
      <c r="Q510" s="4"/>
      <c r="R510" s="4"/>
      <c r="S510" s="4"/>
      <c r="T510" s="4"/>
      <c r="V510" s="4"/>
      <c r="W510" s="4"/>
      <c r="X510" s="4"/>
      <c r="Y510" s="4"/>
      <c r="Z510" s="4"/>
    </row>
    <row r="511">
      <c r="A511" s="5"/>
      <c r="B511" s="4"/>
      <c r="D511" s="4"/>
      <c r="G511" s="4"/>
      <c r="H511" s="4"/>
      <c r="I511" s="5"/>
      <c r="J511" s="4"/>
      <c r="L511" s="4"/>
      <c r="O511" s="4"/>
      <c r="Q511" s="4"/>
      <c r="R511" s="4"/>
      <c r="S511" s="4"/>
      <c r="T511" s="4"/>
      <c r="V511" s="4"/>
      <c r="W511" s="4"/>
      <c r="X511" s="4"/>
      <c r="Y511" s="4"/>
      <c r="Z511" s="4"/>
    </row>
    <row r="512">
      <c r="A512" s="5"/>
      <c r="B512" s="4"/>
      <c r="D512" s="4"/>
      <c r="G512" s="4"/>
      <c r="H512" s="4"/>
      <c r="I512" s="5"/>
      <c r="J512" s="4"/>
      <c r="L512" s="4"/>
      <c r="O512" s="4"/>
      <c r="Q512" s="4"/>
      <c r="R512" s="4"/>
      <c r="S512" s="4"/>
      <c r="T512" s="4"/>
      <c r="V512" s="4"/>
      <c r="W512" s="4"/>
      <c r="X512" s="4"/>
      <c r="Y512" s="4"/>
      <c r="Z512" s="4"/>
    </row>
    <row r="513">
      <c r="A513" s="5"/>
      <c r="B513" s="4"/>
      <c r="D513" s="4"/>
      <c r="G513" s="4"/>
      <c r="H513" s="4"/>
      <c r="I513" s="5"/>
      <c r="J513" s="4"/>
      <c r="L513" s="4"/>
      <c r="O513" s="4"/>
      <c r="Q513" s="4"/>
      <c r="R513" s="4"/>
      <c r="S513" s="4"/>
      <c r="T513" s="4"/>
      <c r="V513" s="4"/>
      <c r="W513" s="4"/>
      <c r="X513" s="4"/>
      <c r="Y513" s="4"/>
      <c r="Z513" s="4"/>
    </row>
    <row r="514">
      <c r="A514" s="5"/>
      <c r="B514" s="4"/>
      <c r="D514" s="4"/>
      <c r="G514" s="4"/>
      <c r="H514" s="4"/>
      <c r="I514" s="5"/>
      <c r="J514" s="4"/>
      <c r="L514" s="4"/>
      <c r="O514" s="4"/>
      <c r="Q514" s="4"/>
      <c r="R514" s="4"/>
      <c r="S514" s="4"/>
      <c r="T514" s="4"/>
      <c r="V514" s="4"/>
      <c r="W514" s="4"/>
      <c r="X514" s="4"/>
      <c r="Y514" s="4"/>
      <c r="Z514" s="4"/>
    </row>
    <row r="515">
      <c r="A515" s="5"/>
      <c r="B515" s="4"/>
      <c r="D515" s="4"/>
      <c r="G515" s="4"/>
      <c r="H515" s="4"/>
      <c r="I515" s="5"/>
      <c r="J515" s="4"/>
      <c r="L515" s="4"/>
      <c r="O515" s="4"/>
      <c r="Q515" s="4"/>
      <c r="R515" s="4"/>
      <c r="S515" s="4"/>
      <c r="T515" s="4"/>
      <c r="V515" s="4"/>
      <c r="W515" s="4"/>
      <c r="X515" s="4"/>
      <c r="Y515" s="4"/>
      <c r="Z515" s="4"/>
    </row>
    <row r="516">
      <c r="A516" s="5"/>
      <c r="B516" s="4"/>
      <c r="D516" s="4"/>
      <c r="G516" s="4"/>
      <c r="H516" s="4"/>
      <c r="I516" s="5"/>
      <c r="J516" s="4"/>
      <c r="L516" s="4"/>
      <c r="O516" s="4"/>
      <c r="Q516" s="4"/>
      <c r="R516" s="4"/>
      <c r="S516" s="4"/>
      <c r="T516" s="4"/>
      <c r="V516" s="4"/>
      <c r="W516" s="4"/>
      <c r="X516" s="4"/>
      <c r="Y516" s="4"/>
      <c r="Z516" s="4"/>
    </row>
    <row r="517">
      <c r="A517" s="5"/>
      <c r="B517" s="4"/>
      <c r="D517" s="4"/>
      <c r="G517" s="4"/>
      <c r="H517" s="4"/>
      <c r="I517" s="5"/>
      <c r="J517" s="4"/>
      <c r="L517" s="4"/>
      <c r="O517" s="4"/>
      <c r="Q517" s="4"/>
      <c r="R517" s="4"/>
      <c r="S517" s="4"/>
      <c r="T517" s="4"/>
      <c r="V517" s="4"/>
      <c r="W517" s="4"/>
      <c r="X517" s="4"/>
      <c r="Y517" s="4"/>
      <c r="Z517" s="4"/>
    </row>
    <row r="518">
      <c r="A518" s="5"/>
      <c r="B518" s="4"/>
      <c r="D518" s="4"/>
      <c r="G518" s="4"/>
      <c r="H518" s="4"/>
      <c r="I518" s="5"/>
      <c r="J518" s="4"/>
      <c r="L518" s="4"/>
      <c r="O518" s="4"/>
      <c r="Q518" s="4"/>
      <c r="R518" s="4"/>
      <c r="S518" s="4"/>
      <c r="T518" s="4"/>
      <c r="V518" s="4"/>
      <c r="W518" s="4"/>
      <c r="X518" s="4"/>
      <c r="Y518" s="4"/>
      <c r="Z518" s="4"/>
    </row>
    <row r="519">
      <c r="A519" s="5"/>
      <c r="B519" s="4"/>
      <c r="D519" s="4"/>
      <c r="G519" s="4"/>
      <c r="H519" s="4"/>
      <c r="I519" s="5"/>
      <c r="J519" s="4"/>
      <c r="L519" s="4"/>
      <c r="O519" s="4"/>
      <c r="Q519" s="4"/>
      <c r="R519" s="4"/>
      <c r="S519" s="4"/>
      <c r="T519" s="4"/>
      <c r="V519" s="4"/>
      <c r="W519" s="4"/>
      <c r="X519" s="4"/>
      <c r="Y519" s="4"/>
      <c r="Z519" s="4"/>
    </row>
    <row r="520">
      <c r="A520" s="5"/>
      <c r="B520" s="4"/>
      <c r="D520" s="4"/>
      <c r="G520" s="4"/>
      <c r="H520" s="4"/>
      <c r="I520" s="5"/>
      <c r="J520" s="4"/>
      <c r="L520" s="4"/>
      <c r="O520" s="4"/>
      <c r="Q520" s="4"/>
      <c r="R520" s="4"/>
      <c r="S520" s="4"/>
      <c r="T520" s="4"/>
      <c r="V520" s="4"/>
      <c r="W520" s="4"/>
      <c r="X520" s="4"/>
      <c r="Y520" s="4"/>
      <c r="Z520" s="4"/>
    </row>
    <row r="521">
      <c r="A521" s="5"/>
      <c r="B521" s="4"/>
      <c r="D521" s="4"/>
      <c r="G521" s="4"/>
      <c r="H521" s="4"/>
      <c r="I521" s="5"/>
      <c r="J521" s="4"/>
      <c r="L521" s="4"/>
      <c r="O521" s="4"/>
      <c r="Q521" s="4"/>
      <c r="R521" s="4"/>
      <c r="S521" s="4"/>
      <c r="T521" s="4"/>
      <c r="V521" s="4"/>
      <c r="W521" s="4"/>
      <c r="X521" s="4"/>
      <c r="Y521" s="4"/>
      <c r="Z521" s="4"/>
    </row>
    <row r="522">
      <c r="A522" s="5"/>
      <c r="B522" s="4"/>
      <c r="D522" s="4"/>
      <c r="G522" s="4"/>
      <c r="H522" s="4"/>
      <c r="I522" s="5"/>
      <c r="J522" s="4"/>
      <c r="L522" s="4"/>
      <c r="O522" s="4"/>
      <c r="Q522" s="4"/>
      <c r="R522" s="4"/>
      <c r="S522" s="4"/>
      <c r="T522" s="4"/>
      <c r="V522" s="4"/>
      <c r="W522" s="4"/>
      <c r="X522" s="4"/>
      <c r="Y522" s="4"/>
      <c r="Z522" s="4"/>
    </row>
    <row r="523">
      <c r="A523" s="5"/>
      <c r="B523" s="4"/>
      <c r="D523" s="4"/>
      <c r="G523" s="4"/>
      <c r="H523" s="4"/>
      <c r="I523" s="5"/>
      <c r="J523" s="4"/>
      <c r="L523" s="4"/>
      <c r="O523" s="4"/>
      <c r="Q523" s="4"/>
      <c r="R523" s="4"/>
      <c r="S523" s="4"/>
      <c r="T523" s="4"/>
      <c r="V523" s="4"/>
      <c r="W523" s="4"/>
      <c r="X523" s="4"/>
      <c r="Y523" s="4"/>
      <c r="Z523" s="4"/>
    </row>
    <row r="524">
      <c r="A524" s="5"/>
      <c r="B524" s="4"/>
      <c r="D524" s="4"/>
      <c r="G524" s="4"/>
      <c r="H524" s="4"/>
      <c r="I524" s="5"/>
      <c r="J524" s="4"/>
      <c r="L524" s="4"/>
      <c r="O524" s="4"/>
      <c r="Q524" s="4"/>
      <c r="R524" s="4"/>
      <c r="S524" s="4"/>
      <c r="T524" s="4"/>
      <c r="V524" s="4"/>
      <c r="W524" s="4"/>
      <c r="X524" s="4"/>
      <c r="Y524" s="4"/>
      <c r="Z524" s="4"/>
    </row>
    <row r="525">
      <c r="A525" s="5"/>
      <c r="B525" s="4"/>
      <c r="D525" s="4"/>
      <c r="G525" s="4"/>
      <c r="H525" s="4"/>
      <c r="I525" s="5"/>
      <c r="J525" s="4"/>
      <c r="L525" s="4"/>
      <c r="O525" s="4"/>
      <c r="Q525" s="4"/>
      <c r="R525" s="4"/>
      <c r="S525" s="4"/>
      <c r="T525" s="4"/>
      <c r="V525" s="4"/>
      <c r="W525" s="4"/>
      <c r="X525" s="4"/>
      <c r="Y525" s="4"/>
      <c r="Z525" s="4"/>
    </row>
    <row r="526">
      <c r="A526" s="5"/>
      <c r="B526" s="4"/>
      <c r="D526" s="4"/>
      <c r="G526" s="4"/>
      <c r="H526" s="4"/>
      <c r="I526" s="5"/>
      <c r="J526" s="4"/>
      <c r="L526" s="4"/>
      <c r="O526" s="4"/>
      <c r="Q526" s="4"/>
      <c r="R526" s="4"/>
      <c r="S526" s="4"/>
      <c r="T526" s="4"/>
      <c r="V526" s="4"/>
      <c r="W526" s="4"/>
      <c r="X526" s="4"/>
      <c r="Y526" s="4"/>
      <c r="Z526" s="4"/>
    </row>
    <row r="527">
      <c r="A527" s="5"/>
      <c r="B527" s="4"/>
      <c r="D527" s="4"/>
      <c r="G527" s="4"/>
      <c r="H527" s="4"/>
      <c r="I527" s="5"/>
      <c r="J527" s="4"/>
      <c r="L527" s="4"/>
      <c r="O527" s="4"/>
      <c r="Q527" s="4"/>
      <c r="R527" s="4"/>
      <c r="S527" s="4"/>
      <c r="T527" s="4"/>
      <c r="V527" s="4"/>
      <c r="W527" s="4"/>
      <c r="X527" s="4"/>
      <c r="Y527" s="4"/>
      <c r="Z527" s="4"/>
    </row>
    <row r="528">
      <c r="A528" s="5"/>
      <c r="B528" s="4"/>
      <c r="D528" s="4"/>
      <c r="G528" s="4"/>
      <c r="H528" s="4"/>
      <c r="I528" s="5"/>
      <c r="J528" s="4"/>
      <c r="L528" s="4"/>
      <c r="O528" s="4"/>
      <c r="Q528" s="4"/>
      <c r="R528" s="4"/>
      <c r="S528" s="4"/>
      <c r="T528" s="4"/>
      <c r="V528" s="4"/>
      <c r="W528" s="4"/>
      <c r="X528" s="4"/>
      <c r="Y528" s="4"/>
      <c r="Z528" s="4"/>
    </row>
    <row r="529">
      <c r="A529" s="5"/>
      <c r="B529" s="4"/>
      <c r="D529" s="4"/>
      <c r="G529" s="4"/>
      <c r="H529" s="4"/>
      <c r="I529" s="5"/>
      <c r="J529" s="4"/>
      <c r="L529" s="4"/>
      <c r="O529" s="4"/>
      <c r="Q529" s="4"/>
      <c r="R529" s="4"/>
      <c r="S529" s="4"/>
      <c r="T529" s="4"/>
      <c r="V529" s="4"/>
      <c r="W529" s="4"/>
      <c r="X529" s="4"/>
      <c r="Y529" s="4"/>
      <c r="Z529" s="4"/>
    </row>
    <row r="530">
      <c r="A530" s="5"/>
      <c r="B530" s="4"/>
      <c r="D530" s="4"/>
      <c r="G530" s="4"/>
      <c r="H530" s="4"/>
      <c r="I530" s="5"/>
      <c r="J530" s="4"/>
      <c r="L530" s="4"/>
      <c r="O530" s="4"/>
      <c r="Q530" s="4"/>
      <c r="R530" s="4"/>
      <c r="S530" s="4"/>
      <c r="T530" s="4"/>
      <c r="V530" s="4"/>
      <c r="W530" s="4"/>
      <c r="X530" s="4"/>
      <c r="Y530" s="4"/>
      <c r="Z530" s="4"/>
    </row>
    <row r="531">
      <c r="A531" s="5"/>
      <c r="B531" s="4"/>
      <c r="D531" s="4"/>
      <c r="G531" s="4"/>
      <c r="H531" s="4"/>
      <c r="I531" s="5"/>
      <c r="J531" s="4"/>
      <c r="L531" s="4"/>
      <c r="O531" s="4"/>
      <c r="Q531" s="4"/>
      <c r="R531" s="4"/>
      <c r="S531" s="4"/>
      <c r="T531" s="4"/>
      <c r="V531" s="4"/>
      <c r="W531" s="4"/>
      <c r="X531" s="4"/>
      <c r="Y531" s="4"/>
      <c r="Z531" s="4"/>
    </row>
    <row r="532">
      <c r="A532" s="5"/>
      <c r="B532" s="4"/>
      <c r="D532" s="4"/>
      <c r="G532" s="4"/>
      <c r="H532" s="4"/>
      <c r="I532" s="5"/>
      <c r="J532" s="4"/>
      <c r="L532" s="4"/>
      <c r="O532" s="4"/>
      <c r="Q532" s="4"/>
      <c r="R532" s="4"/>
      <c r="S532" s="4"/>
      <c r="T532" s="4"/>
      <c r="V532" s="4"/>
      <c r="W532" s="4"/>
      <c r="X532" s="4"/>
      <c r="Y532" s="4"/>
      <c r="Z532" s="4"/>
    </row>
    <row r="533">
      <c r="A533" s="5"/>
      <c r="B533" s="4"/>
      <c r="D533" s="4"/>
      <c r="G533" s="4"/>
      <c r="H533" s="4"/>
      <c r="I533" s="5"/>
      <c r="J533" s="4"/>
      <c r="L533" s="4"/>
      <c r="O533" s="4"/>
      <c r="Q533" s="4"/>
      <c r="R533" s="4"/>
      <c r="S533" s="4"/>
      <c r="T533" s="4"/>
      <c r="V533" s="4"/>
      <c r="W533" s="4"/>
      <c r="X533" s="4"/>
      <c r="Y533" s="4"/>
      <c r="Z533" s="4"/>
    </row>
    <row r="534">
      <c r="A534" s="5"/>
      <c r="B534" s="4"/>
      <c r="D534" s="4"/>
      <c r="G534" s="4"/>
      <c r="H534" s="4"/>
      <c r="I534" s="5"/>
      <c r="J534" s="4"/>
      <c r="L534" s="4"/>
      <c r="O534" s="4"/>
      <c r="Q534" s="4"/>
      <c r="R534" s="4"/>
      <c r="S534" s="4"/>
      <c r="T534" s="4"/>
      <c r="V534" s="4"/>
      <c r="W534" s="4"/>
      <c r="X534" s="4"/>
      <c r="Y534" s="4"/>
      <c r="Z534" s="4"/>
    </row>
    <row r="535">
      <c r="A535" s="5"/>
      <c r="B535" s="4"/>
      <c r="D535" s="4"/>
      <c r="G535" s="4"/>
      <c r="H535" s="4"/>
      <c r="I535" s="5"/>
      <c r="J535" s="4"/>
      <c r="L535" s="4"/>
      <c r="O535" s="4"/>
      <c r="Q535" s="4"/>
      <c r="R535" s="4"/>
      <c r="S535" s="4"/>
      <c r="T535" s="4"/>
      <c r="V535" s="4"/>
      <c r="W535" s="4"/>
      <c r="X535" s="4"/>
      <c r="Y535" s="4"/>
      <c r="Z535" s="4"/>
    </row>
    <row r="536">
      <c r="A536" s="5"/>
      <c r="B536" s="4"/>
      <c r="D536" s="4"/>
      <c r="G536" s="4"/>
      <c r="H536" s="4"/>
      <c r="I536" s="5"/>
      <c r="J536" s="4"/>
      <c r="L536" s="4"/>
      <c r="O536" s="4"/>
      <c r="Q536" s="4"/>
      <c r="R536" s="4"/>
      <c r="S536" s="4"/>
      <c r="T536" s="4"/>
      <c r="V536" s="4"/>
      <c r="W536" s="4"/>
      <c r="X536" s="4"/>
      <c r="Y536" s="4"/>
      <c r="Z536" s="4"/>
    </row>
    <row r="537">
      <c r="A537" s="5"/>
      <c r="B537" s="4"/>
      <c r="D537" s="4"/>
      <c r="G537" s="4"/>
      <c r="H537" s="4"/>
      <c r="I537" s="5"/>
      <c r="J537" s="4"/>
      <c r="L537" s="4"/>
      <c r="O537" s="4"/>
      <c r="Q537" s="4"/>
      <c r="R537" s="4"/>
      <c r="S537" s="4"/>
      <c r="T537" s="4"/>
      <c r="V537" s="4"/>
      <c r="W537" s="4"/>
      <c r="X537" s="4"/>
      <c r="Y537" s="4"/>
      <c r="Z537" s="4"/>
    </row>
    <row r="538">
      <c r="A538" s="5"/>
      <c r="B538" s="4"/>
      <c r="D538" s="4"/>
      <c r="G538" s="4"/>
      <c r="H538" s="4"/>
      <c r="I538" s="5"/>
      <c r="J538" s="4"/>
      <c r="L538" s="4"/>
      <c r="O538" s="4"/>
      <c r="Q538" s="4"/>
      <c r="R538" s="4"/>
      <c r="S538" s="4"/>
      <c r="T538" s="4"/>
      <c r="V538" s="4"/>
      <c r="W538" s="4"/>
      <c r="X538" s="4"/>
      <c r="Y538" s="4"/>
      <c r="Z538" s="4"/>
    </row>
    <row r="539">
      <c r="A539" s="5"/>
      <c r="B539" s="4"/>
      <c r="D539" s="4"/>
      <c r="G539" s="4"/>
      <c r="H539" s="4"/>
      <c r="I539" s="5"/>
      <c r="J539" s="4"/>
      <c r="L539" s="4"/>
      <c r="O539" s="4"/>
      <c r="Q539" s="4"/>
      <c r="R539" s="4"/>
      <c r="S539" s="4"/>
      <c r="T539" s="4"/>
      <c r="V539" s="4"/>
      <c r="W539" s="4"/>
      <c r="X539" s="4"/>
      <c r="Y539" s="4"/>
      <c r="Z539" s="4"/>
    </row>
    <row r="540">
      <c r="A540" s="5"/>
      <c r="B540" s="4"/>
      <c r="D540" s="4"/>
      <c r="G540" s="4"/>
      <c r="H540" s="4"/>
      <c r="I540" s="5"/>
      <c r="J540" s="4"/>
      <c r="L540" s="4"/>
      <c r="O540" s="4"/>
      <c r="Q540" s="4"/>
      <c r="R540" s="4"/>
      <c r="S540" s="4"/>
      <c r="T540" s="4"/>
      <c r="V540" s="4"/>
      <c r="W540" s="4"/>
      <c r="X540" s="4"/>
      <c r="Y540" s="4"/>
      <c r="Z540" s="4"/>
    </row>
    <row r="541">
      <c r="A541" s="5"/>
      <c r="B541" s="4"/>
      <c r="D541" s="4"/>
      <c r="G541" s="4"/>
      <c r="H541" s="4"/>
      <c r="I541" s="5"/>
      <c r="J541" s="4"/>
      <c r="L541" s="4"/>
      <c r="O541" s="4"/>
      <c r="Q541" s="4"/>
      <c r="R541" s="4"/>
      <c r="S541" s="4"/>
      <c r="T541" s="4"/>
      <c r="V541" s="4"/>
      <c r="W541" s="4"/>
      <c r="X541" s="4"/>
      <c r="Y541" s="4"/>
      <c r="Z541" s="4"/>
    </row>
    <row r="542">
      <c r="A542" s="5"/>
      <c r="B542" s="4"/>
      <c r="D542" s="4"/>
      <c r="G542" s="4"/>
      <c r="H542" s="4"/>
      <c r="I542" s="5"/>
      <c r="J542" s="4"/>
      <c r="L542" s="4"/>
      <c r="O542" s="4"/>
      <c r="Q542" s="4"/>
      <c r="R542" s="4"/>
      <c r="S542" s="4"/>
      <c r="T542" s="4"/>
      <c r="V542" s="4"/>
      <c r="W542" s="4"/>
      <c r="X542" s="4"/>
      <c r="Y542" s="4"/>
      <c r="Z542" s="4"/>
    </row>
    <row r="543">
      <c r="A543" s="5"/>
      <c r="B543" s="4"/>
      <c r="D543" s="4"/>
      <c r="G543" s="4"/>
      <c r="H543" s="4"/>
      <c r="I543" s="5"/>
      <c r="J543" s="4"/>
      <c r="L543" s="4"/>
      <c r="O543" s="4"/>
      <c r="Q543" s="4"/>
      <c r="R543" s="4"/>
      <c r="S543" s="4"/>
      <c r="T543" s="4"/>
      <c r="V543" s="4"/>
      <c r="W543" s="4"/>
      <c r="X543" s="4"/>
      <c r="Y543" s="4"/>
      <c r="Z543" s="4"/>
    </row>
    <row r="544">
      <c r="A544" s="5"/>
      <c r="B544" s="4"/>
      <c r="D544" s="4"/>
      <c r="G544" s="4"/>
      <c r="H544" s="4"/>
      <c r="I544" s="5"/>
      <c r="J544" s="4"/>
      <c r="L544" s="4"/>
      <c r="O544" s="4"/>
      <c r="Q544" s="4"/>
      <c r="R544" s="4"/>
      <c r="S544" s="4"/>
      <c r="T544" s="4"/>
      <c r="V544" s="4"/>
      <c r="W544" s="4"/>
      <c r="X544" s="4"/>
      <c r="Y544" s="4"/>
      <c r="Z544" s="4"/>
    </row>
    <row r="545">
      <c r="A545" s="5"/>
      <c r="B545" s="4"/>
      <c r="D545" s="4"/>
      <c r="G545" s="4"/>
      <c r="H545" s="4"/>
      <c r="I545" s="5"/>
      <c r="J545" s="4"/>
      <c r="L545" s="4"/>
      <c r="O545" s="4"/>
      <c r="Q545" s="4"/>
      <c r="R545" s="4"/>
      <c r="S545" s="4"/>
      <c r="T545" s="4"/>
      <c r="V545" s="4"/>
      <c r="W545" s="4"/>
      <c r="X545" s="4"/>
      <c r="Y545" s="4"/>
      <c r="Z545" s="4"/>
    </row>
    <row r="546">
      <c r="A546" s="5"/>
      <c r="B546" s="4"/>
      <c r="D546" s="4"/>
      <c r="G546" s="4"/>
      <c r="H546" s="4"/>
      <c r="I546" s="5"/>
      <c r="J546" s="4"/>
      <c r="L546" s="4"/>
      <c r="O546" s="4"/>
      <c r="Q546" s="4"/>
      <c r="R546" s="4"/>
      <c r="S546" s="4"/>
      <c r="T546" s="4"/>
      <c r="V546" s="4"/>
      <c r="W546" s="4"/>
      <c r="X546" s="4"/>
      <c r="Y546" s="4"/>
      <c r="Z546" s="4"/>
    </row>
    <row r="547">
      <c r="A547" s="5"/>
      <c r="B547" s="4"/>
      <c r="D547" s="4"/>
      <c r="G547" s="4"/>
      <c r="H547" s="4"/>
      <c r="I547" s="5"/>
      <c r="J547" s="4"/>
      <c r="L547" s="4"/>
      <c r="O547" s="4"/>
      <c r="Q547" s="4"/>
      <c r="R547" s="4"/>
      <c r="S547" s="4"/>
      <c r="T547" s="4"/>
      <c r="V547" s="4"/>
      <c r="W547" s="4"/>
      <c r="X547" s="4"/>
      <c r="Y547" s="4"/>
      <c r="Z547" s="4"/>
    </row>
    <row r="548">
      <c r="A548" s="5"/>
      <c r="B548" s="4"/>
      <c r="D548" s="4"/>
      <c r="G548" s="4"/>
      <c r="H548" s="4"/>
      <c r="I548" s="5"/>
      <c r="J548" s="4"/>
      <c r="L548" s="4"/>
      <c r="O548" s="4"/>
      <c r="Q548" s="4"/>
      <c r="R548" s="4"/>
      <c r="S548" s="4"/>
      <c r="T548" s="4"/>
      <c r="V548" s="4"/>
      <c r="W548" s="4"/>
      <c r="X548" s="4"/>
      <c r="Y548" s="4"/>
      <c r="Z548" s="4"/>
    </row>
    <row r="549">
      <c r="A549" s="5"/>
      <c r="B549" s="4"/>
      <c r="D549" s="4"/>
      <c r="G549" s="4"/>
      <c r="H549" s="4"/>
      <c r="I549" s="5"/>
      <c r="J549" s="4"/>
      <c r="L549" s="4"/>
      <c r="O549" s="4"/>
      <c r="Q549" s="4"/>
      <c r="R549" s="4"/>
      <c r="S549" s="4"/>
      <c r="T549" s="4"/>
      <c r="V549" s="4"/>
      <c r="W549" s="4"/>
      <c r="X549" s="4"/>
      <c r="Y549" s="4"/>
      <c r="Z549" s="4"/>
    </row>
    <row r="550">
      <c r="A550" s="5"/>
      <c r="B550" s="4"/>
      <c r="D550" s="4"/>
      <c r="G550" s="4"/>
      <c r="H550" s="4"/>
      <c r="I550" s="5"/>
      <c r="J550" s="4"/>
      <c r="L550" s="4"/>
      <c r="O550" s="4"/>
      <c r="Q550" s="4"/>
      <c r="R550" s="4"/>
      <c r="S550" s="4"/>
      <c r="T550" s="4"/>
      <c r="V550" s="4"/>
      <c r="W550" s="4"/>
      <c r="X550" s="4"/>
      <c r="Y550" s="4"/>
      <c r="Z550" s="4"/>
    </row>
    <row r="551">
      <c r="A551" s="5"/>
      <c r="B551" s="4"/>
      <c r="D551" s="4"/>
      <c r="G551" s="4"/>
      <c r="H551" s="4"/>
      <c r="I551" s="5"/>
      <c r="J551" s="4"/>
      <c r="L551" s="4"/>
      <c r="O551" s="4"/>
      <c r="Q551" s="4"/>
      <c r="R551" s="4"/>
      <c r="S551" s="4"/>
      <c r="T551" s="4"/>
      <c r="V551" s="4"/>
      <c r="W551" s="4"/>
      <c r="X551" s="4"/>
      <c r="Y551" s="4"/>
      <c r="Z551" s="4"/>
    </row>
    <row r="552">
      <c r="A552" s="5"/>
      <c r="B552" s="4"/>
      <c r="D552" s="4"/>
      <c r="G552" s="4"/>
      <c r="H552" s="4"/>
      <c r="I552" s="5"/>
      <c r="J552" s="4"/>
      <c r="L552" s="4"/>
      <c r="O552" s="4"/>
      <c r="Q552" s="4"/>
      <c r="R552" s="4"/>
      <c r="S552" s="4"/>
      <c r="T552" s="4"/>
      <c r="V552" s="4"/>
      <c r="W552" s="4"/>
      <c r="X552" s="4"/>
      <c r="Y552" s="4"/>
      <c r="Z552" s="4"/>
    </row>
    <row r="553">
      <c r="A553" s="5"/>
      <c r="B553" s="4"/>
      <c r="D553" s="4"/>
      <c r="G553" s="4"/>
      <c r="H553" s="4"/>
      <c r="I553" s="5"/>
      <c r="J553" s="4"/>
      <c r="L553" s="4"/>
      <c r="O553" s="4"/>
      <c r="Q553" s="4"/>
      <c r="R553" s="4"/>
      <c r="S553" s="4"/>
      <c r="T553" s="4"/>
      <c r="V553" s="4"/>
      <c r="W553" s="4"/>
      <c r="X553" s="4"/>
      <c r="Y553" s="4"/>
      <c r="Z553" s="4"/>
    </row>
    <row r="554">
      <c r="A554" s="5"/>
      <c r="B554" s="4"/>
      <c r="D554" s="4"/>
      <c r="G554" s="4"/>
      <c r="H554" s="4"/>
      <c r="I554" s="5"/>
      <c r="J554" s="4"/>
      <c r="L554" s="4"/>
      <c r="O554" s="4"/>
      <c r="Q554" s="4"/>
      <c r="R554" s="4"/>
      <c r="S554" s="4"/>
      <c r="T554" s="4"/>
      <c r="V554" s="4"/>
      <c r="W554" s="4"/>
      <c r="X554" s="4"/>
      <c r="Y554" s="4"/>
      <c r="Z554" s="4"/>
    </row>
    <row r="555">
      <c r="A555" s="5"/>
      <c r="B555" s="4"/>
      <c r="D555" s="4"/>
      <c r="G555" s="4"/>
      <c r="H555" s="4"/>
      <c r="I555" s="5"/>
      <c r="J555" s="4"/>
      <c r="L555" s="4"/>
      <c r="O555" s="4"/>
      <c r="Q555" s="4"/>
      <c r="R555" s="4"/>
      <c r="S555" s="4"/>
      <c r="T555" s="4"/>
      <c r="V555" s="4"/>
      <c r="W555" s="4"/>
      <c r="X555" s="4"/>
      <c r="Y555" s="4"/>
      <c r="Z555" s="4"/>
    </row>
    <row r="556">
      <c r="A556" s="5"/>
      <c r="B556" s="4"/>
      <c r="D556" s="4"/>
      <c r="G556" s="4"/>
      <c r="H556" s="4"/>
      <c r="I556" s="5"/>
      <c r="J556" s="4"/>
      <c r="L556" s="4"/>
      <c r="O556" s="4"/>
      <c r="Q556" s="4"/>
      <c r="R556" s="4"/>
      <c r="S556" s="4"/>
      <c r="T556" s="4"/>
      <c r="V556" s="4"/>
      <c r="W556" s="4"/>
      <c r="X556" s="4"/>
      <c r="Y556" s="4"/>
      <c r="Z556" s="4"/>
    </row>
    <row r="557">
      <c r="A557" s="5"/>
      <c r="B557" s="4"/>
      <c r="D557" s="4"/>
      <c r="G557" s="4"/>
      <c r="H557" s="4"/>
      <c r="I557" s="5"/>
      <c r="J557" s="4"/>
      <c r="L557" s="4"/>
      <c r="O557" s="4"/>
      <c r="Q557" s="4"/>
      <c r="R557" s="4"/>
      <c r="S557" s="4"/>
      <c r="T557" s="4"/>
      <c r="V557" s="4"/>
      <c r="W557" s="4"/>
      <c r="X557" s="4"/>
      <c r="Y557" s="4"/>
      <c r="Z557" s="4"/>
    </row>
    <row r="558">
      <c r="A558" s="5"/>
      <c r="B558" s="4"/>
      <c r="D558" s="4"/>
      <c r="G558" s="4"/>
      <c r="H558" s="4"/>
      <c r="I558" s="5"/>
      <c r="J558" s="4"/>
      <c r="L558" s="4"/>
      <c r="O558" s="4"/>
      <c r="Q558" s="4"/>
      <c r="R558" s="4"/>
      <c r="S558" s="4"/>
      <c r="T558" s="4"/>
      <c r="V558" s="4"/>
      <c r="W558" s="4"/>
      <c r="X558" s="4"/>
      <c r="Y558" s="4"/>
      <c r="Z558" s="4"/>
    </row>
    <row r="559">
      <c r="A559" s="5"/>
      <c r="B559" s="4"/>
      <c r="D559" s="4"/>
      <c r="G559" s="4"/>
      <c r="H559" s="4"/>
      <c r="I559" s="5"/>
      <c r="J559" s="4"/>
      <c r="L559" s="4"/>
      <c r="O559" s="4"/>
      <c r="Q559" s="4"/>
      <c r="R559" s="4"/>
      <c r="S559" s="4"/>
      <c r="T559" s="4"/>
      <c r="V559" s="4"/>
      <c r="W559" s="4"/>
      <c r="X559" s="4"/>
      <c r="Y559" s="4"/>
      <c r="Z559" s="4"/>
    </row>
    <row r="560">
      <c r="A560" s="5"/>
      <c r="B560" s="4"/>
      <c r="D560" s="4"/>
      <c r="G560" s="4"/>
      <c r="H560" s="4"/>
      <c r="I560" s="5"/>
      <c r="J560" s="4"/>
      <c r="L560" s="4"/>
      <c r="O560" s="4"/>
      <c r="Q560" s="4"/>
      <c r="R560" s="4"/>
      <c r="S560" s="4"/>
      <c r="T560" s="4"/>
      <c r="V560" s="4"/>
      <c r="W560" s="4"/>
      <c r="X560" s="4"/>
      <c r="Y560" s="4"/>
      <c r="Z560" s="4"/>
    </row>
    <row r="561">
      <c r="A561" s="5"/>
      <c r="B561" s="4"/>
      <c r="D561" s="4"/>
      <c r="G561" s="4"/>
      <c r="H561" s="4"/>
      <c r="I561" s="5"/>
      <c r="J561" s="4"/>
      <c r="L561" s="4"/>
      <c r="O561" s="4"/>
      <c r="Q561" s="4"/>
      <c r="R561" s="4"/>
      <c r="S561" s="4"/>
      <c r="T561" s="4"/>
      <c r="V561" s="4"/>
      <c r="W561" s="4"/>
      <c r="X561" s="4"/>
      <c r="Y561" s="4"/>
      <c r="Z561" s="4"/>
    </row>
    <row r="562">
      <c r="A562" s="5"/>
      <c r="B562" s="4"/>
      <c r="D562" s="4"/>
      <c r="G562" s="4"/>
      <c r="H562" s="4"/>
      <c r="I562" s="5"/>
      <c r="J562" s="4"/>
      <c r="L562" s="4"/>
      <c r="O562" s="4"/>
      <c r="Q562" s="4"/>
      <c r="R562" s="4"/>
      <c r="S562" s="4"/>
      <c r="T562" s="4"/>
      <c r="V562" s="4"/>
      <c r="W562" s="4"/>
      <c r="X562" s="4"/>
      <c r="Y562" s="4"/>
      <c r="Z562" s="4"/>
    </row>
    <row r="563">
      <c r="A563" s="5"/>
      <c r="B563" s="4"/>
      <c r="D563" s="4"/>
      <c r="G563" s="4"/>
      <c r="H563" s="4"/>
      <c r="I563" s="5"/>
      <c r="J563" s="4"/>
      <c r="L563" s="4"/>
      <c r="O563" s="4"/>
      <c r="Q563" s="4"/>
      <c r="R563" s="4"/>
      <c r="S563" s="4"/>
      <c r="T563" s="4"/>
      <c r="V563" s="4"/>
      <c r="W563" s="4"/>
      <c r="X563" s="4"/>
      <c r="Y563" s="4"/>
      <c r="Z563" s="4"/>
    </row>
    <row r="564">
      <c r="A564" s="5"/>
      <c r="B564" s="4"/>
      <c r="D564" s="4"/>
      <c r="G564" s="4"/>
      <c r="H564" s="4"/>
      <c r="I564" s="5"/>
      <c r="J564" s="4"/>
      <c r="L564" s="4"/>
      <c r="O564" s="4"/>
      <c r="Q564" s="4"/>
      <c r="R564" s="4"/>
      <c r="S564" s="4"/>
      <c r="T564" s="4"/>
      <c r="V564" s="4"/>
      <c r="W564" s="4"/>
      <c r="X564" s="4"/>
      <c r="Y564" s="4"/>
      <c r="Z564" s="4"/>
    </row>
    <row r="565">
      <c r="A565" s="5"/>
      <c r="B565" s="4"/>
      <c r="D565" s="4"/>
      <c r="G565" s="4"/>
      <c r="H565" s="4"/>
      <c r="I565" s="5"/>
      <c r="J565" s="4"/>
      <c r="L565" s="4"/>
      <c r="O565" s="4"/>
      <c r="Q565" s="4"/>
      <c r="R565" s="4"/>
      <c r="S565" s="4"/>
      <c r="T565" s="4"/>
      <c r="V565" s="4"/>
      <c r="W565" s="4"/>
      <c r="X565" s="4"/>
      <c r="Y565" s="4"/>
      <c r="Z565" s="4"/>
    </row>
    <row r="566">
      <c r="A566" s="5"/>
      <c r="B566" s="4"/>
      <c r="D566" s="4"/>
      <c r="G566" s="4"/>
      <c r="H566" s="4"/>
      <c r="I566" s="5"/>
      <c r="J566" s="4"/>
      <c r="L566" s="4"/>
      <c r="O566" s="4"/>
      <c r="Q566" s="4"/>
      <c r="R566" s="4"/>
      <c r="S566" s="4"/>
      <c r="T566" s="4"/>
      <c r="V566" s="4"/>
      <c r="W566" s="4"/>
      <c r="X566" s="4"/>
      <c r="Y566" s="4"/>
      <c r="Z566" s="4"/>
    </row>
    <row r="567">
      <c r="A567" s="5"/>
      <c r="B567" s="4"/>
      <c r="D567" s="4"/>
      <c r="G567" s="4"/>
      <c r="H567" s="4"/>
      <c r="I567" s="5"/>
      <c r="J567" s="4"/>
      <c r="L567" s="4"/>
      <c r="O567" s="4"/>
      <c r="Q567" s="4"/>
      <c r="R567" s="4"/>
      <c r="S567" s="4"/>
      <c r="T567" s="4"/>
      <c r="V567" s="4"/>
      <c r="W567" s="4"/>
      <c r="X567" s="4"/>
      <c r="Y567" s="4"/>
      <c r="Z567" s="4"/>
    </row>
    <row r="568">
      <c r="A568" s="5"/>
      <c r="B568" s="4"/>
      <c r="D568" s="4"/>
      <c r="G568" s="4"/>
      <c r="H568" s="4"/>
      <c r="I568" s="5"/>
      <c r="J568" s="4"/>
      <c r="L568" s="4"/>
      <c r="O568" s="4"/>
      <c r="Q568" s="4"/>
      <c r="R568" s="4"/>
      <c r="S568" s="4"/>
      <c r="T568" s="4"/>
      <c r="V568" s="4"/>
      <c r="W568" s="4"/>
      <c r="X568" s="4"/>
      <c r="Y568" s="4"/>
      <c r="Z568" s="4"/>
    </row>
    <row r="569">
      <c r="A569" s="5"/>
      <c r="B569" s="4"/>
      <c r="D569" s="4"/>
      <c r="G569" s="4"/>
      <c r="H569" s="4"/>
      <c r="I569" s="5"/>
      <c r="J569" s="4"/>
      <c r="L569" s="4"/>
      <c r="O569" s="4"/>
      <c r="Q569" s="4"/>
      <c r="R569" s="4"/>
      <c r="S569" s="4"/>
      <c r="T569" s="4"/>
      <c r="V569" s="4"/>
      <c r="W569" s="4"/>
      <c r="X569" s="4"/>
      <c r="Y569" s="4"/>
      <c r="Z569" s="4"/>
    </row>
    <row r="570">
      <c r="A570" s="5"/>
      <c r="B570" s="4"/>
      <c r="D570" s="4"/>
      <c r="G570" s="4"/>
      <c r="H570" s="4"/>
      <c r="I570" s="5"/>
      <c r="J570" s="4"/>
      <c r="L570" s="4"/>
      <c r="O570" s="4"/>
      <c r="Q570" s="4"/>
      <c r="R570" s="4"/>
      <c r="S570" s="4"/>
      <c r="T570" s="4"/>
      <c r="V570" s="4"/>
      <c r="W570" s="4"/>
      <c r="X570" s="4"/>
      <c r="Y570" s="4"/>
      <c r="Z570" s="4"/>
    </row>
    <row r="571">
      <c r="A571" s="5"/>
      <c r="B571" s="4"/>
      <c r="D571" s="4"/>
      <c r="G571" s="4"/>
      <c r="H571" s="4"/>
      <c r="I571" s="5"/>
      <c r="J571" s="4"/>
      <c r="L571" s="4"/>
      <c r="O571" s="4"/>
      <c r="Q571" s="4"/>
      <c r="R571" s="4"/>
      <c r="S571" s="4"/>
      <c r="T571" s="4"/>
      <c r="V571" s="4"/>
      <c r="W571" s="4"/>
      <c r="X571" s="4"/>
      <c r="Y571" s="4"/>
      <c r="Z571" s="4"/>
    </row>
    <row r="572">
      <c r="A572" s="5"/>
      <c r="B572" s="4"/>
      <c r="D572" s="4"/>
      <c r="G572" s="4"/>
      <c r="H572" s="4"/>
      <c r="I572" s="5"/>
      <c r="J572" s="4"/>
      <c r="L572" s="4"/>
      <c r="O572" s="4"/>
      <c r="Q572" s="4"/>
      <c r="R572" s="4"/>
      <c r="S572" s="4"/>
      <c r="T572" s="4"/>
      <c r="V572" s="4"/>
      <c r="W572" s="4"/>
      <c r="X572" s="4"/>
      <c r="Y572" s="4"/>
      <c r="Z572" s="4"/>
    </row>
    <row r="573">
      <c r="A573" s="5"/>
      <c r="B573" s="4"/>
      <c r="D573" s="4"/>
      <c r="G573" s="4"/>
      <c r="H573" s="4"/>
      <c r="I573" s="5"/>
      <c r="J573" s="4"/>
      <c r="L573" s="4"/>
      <c r="O573" s="4"/>
      <c r="Q573" s="4"/>
      <c r="R573" s="4"/>
      <c r="S573" s="4"/>
      <c r="T573" s="4"/>
      <c r="V573" s="4"/>
      <c r="W573" s="4"/>
      <c r="X573" s="4"/>
      <c r="Y573" s="4"/>
      <c r="Z573" s="4"/>
    </row>
    <row r="574">
      <c r="A574" s="5"/>
      <c r="B574" s="4"/>
      <c r="D574" s="4"/>
      <c r="G574" s="4"/>
      <c r="H574" s="4"/>
      <c r="I574" s="5"/>
      <c r="J574" s="4"/>
      <c r="L574" s="4"/>
      <c r="O574" s="4"/>
      <c r="Q574" s="4"/>
      <c r="R574" s="4"/>
      <c r="S574" s="4"/>
      <c r="T574" s="4"/>
      <c r="V574" s="4"/>
      <c r="W574" s="4"/>
      <c r="X574" s="4"/>
      <c r="Y574" s="4"/>
      <c r="Z574" s="4"/>
    </row>
    <row r="575">
      <c r="A575" s="5"/>
      <c r="B575" s="4"/>
      <c r="D575" s="4"/>
      <c r="G575" s="4"/>
      <c r="H575" s="4"/>
      <c r="I575" s="5"/>
      <c r="J575" s="4"/>
      <c r="L575" s="4"/>
      <c r="O575" s="4"/>
      <c r="Q575" s="4"/>
      <c r="R575" s="4"/>
      <c r="S575" s="4"/>
      <c r="T575" s="4"/>
      <c r="V575" s="4"/>
      <c r="W575" s="4"/>
      <c r="X575" s="4"/>
      <c r="Y575" s="4"/>
      <c r="Z575" s="4"/>
    </row>
    <row r="576">
      <c r="A576" s="5"/>
      <c r="B576" s="4"/>
      <c r="D576" s="4"/>
      <c r="G576" s="4"/>
      <c r="H576" s="4"/>
      <c r="I576" s="5"/>
      <c r="J576" s="4"/>
      <c r="L576" s="4"/>
      <c r="O576" s="4"/>
      <c r="Q576" s="4"/>
      <c r="R576" s="4"/>
      <c r="S576" s="4"/>
      <c r="T576" s="4"/>
      <c r="V576" s="4"/>
      <c r="W576" s="4"/>
      <c r="X576" s="4"/>
      <c r="Y576" s="4"/>
      <c r="Z576" s="4"/>
    </row>
    <row r="577">
      <c r="A577" s="5"/>
      <c r="B577" s="4"/>
      <c r="D577" s="4"/>
      <c r="G577" s="4"/>
      <c r="H577" s="4"/>
      <c r="I577" s="5"/>
      <c r="J577" s="4"/>
      <c r="L577" s="4"/>
      <c r="O577" s="4"/>
      <c r="Q577" s="4"/>
      <c r="R577" s="4"/>
      <c r="S577" s="4"/>
      <c r="T577" s="4"/>
      <c r="V577" s="4"/>
      <c r="W577" s="4"/>
      <c r="X577" s="4"/>
      <c r="Y577" s="4"/>
      <c r="Z577" s="4"/>
    </row>
    <row r="578">
      <c r="A578" s="5"/>
      <c r="B578" s="4"/>
      <c r="D578" s="4"/>
      <c r="G578" s="4"/>
      <c r="H578" s="4"/>
      <c r="I578" s="5"/>
      <c r="J578" s="4"/>
      <c r="L578" s="4"/>
      <c r="O578" s="4"/>
      <c r="Q578" s="4"/>
      <c r="R578" s="4"/>
      <c r="S578" s="4"/>
      <c r="T578" s="4"/>
      <c r="V578" s="4"/>
      <c r="W578" s="4"/>
      <c r="X578" s="4"/>
      <c r="Y578" s="4"/>
      <c r="Z578" s="4"/>
    </row>
    <row r="579">
      <c r="A579" s="5"/>
      <c r="B579" s="4"/>
      <c r="D579" s="4"/>
      <c r="G579" s="4"/>
      <c r="H579" s="4"/>
      <c r="I579" s="5"/>
      <c r="J579" s="4"/>
      <c r="L579" s="4"/>
      <c r="O579" s="4"/>
      <c r="Q579" s="4"/>
      <c r="R579" s="4"/>
      <c r="S579" s="4"/>
      <c r="T579" s="4"/>
      <c r="V579" s="4"/>
      <c r="W579" s="4"/>
      <c r="X579" s="4"/>
      <c r="Y579" s="4"/>
      <c r="Z579" s="4"/>
    </row>
    <row r="580">
      <c r="A580" s="5"/>
      <c r="B580" s="4"/>
      <c r="D580" s="4"/>
      <c r="G580" s="4"/>
      <c r="H580" s="4"/>
      <c r="I580" s="5"/>
      <c r="J580" s="4"/>
      <c r="L580" s="4"/>
      <c r="O580" s="4"/>
      <c r="Q580" s="4"/>
      <c r="R580" s="4"/>
      <c r="S580" s="4"/>
      <c r="T580" s="4"/>
      <c r="V580" s="4"/>
      <c r="W580" s="4"/>
      <c r="X580" s="4"/>
      <c r="Y580" s="4"/>
      <c r="Z580" s="4"/>
    </row>
    <row r="581">
      <c r="A581" s="5"/>
      <c r="B581" s="4"/>
      <c r="D581" s="4"/>
      <c r="G581" s="4"/>
      <c r="H581" s="4"/>
      <c r="I581" s="5"/>
      <c r="J581" s="4"/>
      <c r="L581" s="4"/>
      <c r="O581" s="4"/>
      <c r="Q581" s="4"/>
      <c r="R581" s="4"/>
      <c r="S581" s="4"/>
      <c r="T581" s="4"/>
      <c r="V581" s="4"/>
      <c r="W581" s="4"/>
      <c r="X581" s="4"/>
      <c r="Y581" s="4"/>
      <c r="Z581" s="4"/>
    </row>
    <row r="582">
      <c r="A582" s="5"/>
      <c r="B582" s="4"/>
      <c r="D582" s="4"/>
      <c r="G582" s="4"/>
      <c r="H582" s="4"/>
      <c r="I582" s="5"/>
      <c r="J582" s="4"/>
      <c r="L582" s="4"/>
      <c r="O582" s="4"/>
      <c r="Q582" s="4"/>
      <c r="R582" s="4"/>
      <c r="S582" s="4"/>
      <c r="T582" s="4"/>
      <c r="V582" s="4"/>
      <c r="W582" s="4"/>
      <c r="X582" s="4"/>
      <c r="Y582" s="4"/>
      <c r="Z582" s="4"/>
    </row>
    <row r="583">
      <c r="A583" s="5"/>
      <c r="B583" s="4"/>
      <c r="D583" s="4"/>
      <c r="G583" s="4"/>
      <c r="H583" s="4"/>
      <c r="I583" s="5"/>
      <c r="J583" s="4"/>
      <c r="L583" s="4"/>
      <c r="O583" s="4"/>
      <c r="Q583" s="4"/>
      <c r="R583" s="4"/>
      <c r="S583" s="4"/>
      <c r="T583" s="4"/>
      <c r="V583" s="4"/>
      <c r="W583" s="4"/>
      <c r="X583" s="4"/>
      <c r="Y583" s="4"/>
      <c r="Z583" s="4"/>
    </row>
    <row r="584">
      <c r="A584" s="5"/>
      <c r="B584" s="4"/>
      <c r="D584" s="4"/>
      <c r="G584" s="4"/>
      <c r="H584" s="4"/>
      <c r="I584" s="5"/>
      <c r="J584" s="4"/>
      <c r="L584" s="4"/>
      <c r="O584" s="4"/>
      <c r="Q584" s="4"/>
      <c r="R584" s="4"/>
      <c r="S584" s="4"/>
      <c r="T584" s="4"/>
      <c r="V584" s="4"/>
      <c r="W584" s="4"/>
      <c r="X584" s="4"/>
      <c r="Y584" s="4"/>
      <c r="Z584" s="4"/>
    </row>
    <row r="585">
      <c r="A585" s="5"/>
      <c r="B585" s="4"/>
      <c r="D585" s="4"/>
      <c r="G585" s="4"/>
      <c r="H585" s="4"/>
      <c r="I585" s="5"/>
      <c r="J585" s="4"/>
      <c r="L585" s="4"/>
      <c r="O585" s="4"/>
      <c r="Q585" s="4"/>
      <c r="R585" s="4"/>
      <c r="S585" s="4"/>
      <c r="T585" s="4"/>
      <c r="V585" s="4"/>
      <c r="W585" s="4"/>
      <c r="X585" s="4"/>
      <c r="Y585" s="4"/>
      <c r="Z585" s="4"/>
    </row>
    <row r="586">
      <c r="A586" s="5"/>
      <c r="B586" s="4"/>
      <c r="D586" s="4"/>
      <c r="G586" s="4"/>
      <c r="H586" s="4"/>
      <c r="I586" s="5"/>
      <c r="J586" s="4"/>
      <c r="L586" s="4"/>
      <c r="O586" s="4"/>
      <c r="Q586" s="4"/>
      <c r="R586" s="4"/>
      <c r="S586" s="4"/>
      <c r="T586" s="4"/>
      <c r="V586" s="4"/>
      <c r="W586" s="4"/>
      <c r="X586" s="4"/>
      <c r="Y586" s="4"/>
      <c r="Z586" s="4"/>
    </row>
    <row r="587">
      <c r="A587" s="5"/>
      <c r="B587" s="4"/>
      <c r="D587" s="4"/>
      <c r="G587" s="4"/>
      <c r="H587" s="4"/>
      <c r="I587" s="5"/>
      <c r="J587" s="4"/>
      <c r="L587" s="4"/>
      <c r="O587" s="4"/>
      <c r="Q587" s="4"/>
      <c r="R587" s="4"/>
      <c r="S587" s="4"/>
      <c r="T587" s="4"/>
      <c r="V587" s="4"/>
      <c r="W587" s="4"/>
      <c r="X587" s="4"/>
      <c r="Y587" s="4"/>
      <c r="Z587" s="4"/>
    </row>
    <row r="588">
      <c r="A588" s="5"/>
      <c r="B588" s="4"/>
      <c r="D588" s="4"/>
      <c r="G588" s="4"/>
      <c r="H588" s="4"/>
      <c r="I588" s="5"/>
      <c r="J588" s="4"/>
      <c r="L588" s="4"/>
      <c r="O588" s="4"/>
      <c r="Q588" s="4"/>
      <c r="R588" s="4"/>
      <c r="S588" s="4"/>
      <c r="T588" s="4"/>
      <c r="V588" s="4"/>
      <c r="W588" s="4"/>
      <c r="X588" s="4"/>
      <c r="Y588" s="4"/>
      <c r="Z588" s="4"/>
    </row>
    <row r="589">
      <c r="A589" s="5"/>
      <c r="B589" s="4"/>
      <c r="D589" s="4"/>
      <c r="G589" s="4"/>
      <c r="H589" s="4"/>
      <c r="I589" s="5"/>
      <c r="J589" s="4"/>
      <c r="L589" s="4"/>
      <c r="O589" s="4"/>
      <c r="Q589" s="4"/>
      <c r="R589" s="4"/>
      <c r="S589" s="4"/>
      <c r="T589" s="4"/>
      <c r="V589" s="4"/>
      <c r="W589" s="4"/>
      <c r="X589" s="4"/>
      <c r="Y589" s="4"/>
      <c r="Z589" s="4"/>
    </row>
    <row r="590">
      <c r="A590" s="5"/>
      <c r="B590" s="4"/>
      <c r="D590" s="4"/>
      <c r="G590" s="4"/>
      <c r="H590" s="4"/>
      <c r="I590" s="5"/>
      <c r="J590" s="4"/>
      <c r="L590" s="4"/>
      <c r="O590" s="4"/>
      <c r="Q590" s="4"/>
      <c r="R590" s="4"/>
      <c r="S590" s="4"/>
      <c r="T590" s="4"/>
      <c r="V590" s="4"/>
      <c r="W590" s="4"/>
      <c r="X590" s="4"/>
      <c r="Y590" s="4"/>
      <c r="Z590" s="4"/>
    </row>
    <row r="591">
      <c r="A591" s="5"/>
      <c r="B591" s="4"/>
      <c r="D591" s="4"/>
      <c r="G591" s="4"/>
      <c r="H591" s="4"/>
      <c r="I591" s="5"/>
      <c r="J591" s="4"/>
      <c r="L591" s="4"/>
      <c r="O591" s="4"/>
      <c r="Q591" s="4"/>
      <c r="R591" s="4"/>
      <c r="S591" s="4"/>
      <c r="T591" s="4"/>
      <c r="V591" s="4"/>
      <c r="W591" s="4"/>
      <c r="X591" s="4"/>
      <c r="Y591" s="4"/>
      <c r="Z591" s="4"/>
    </row>
    <row r="592">
      <c r="A592" s="5"/>
      <c r="B592" s="4"/>
      <c r="D592" s="4"/>
      <c r="G592" s="4"/>
      <c r="H592" s="4"/>
      <c r="I592" s="5"/>
      <c r="J592" s="4"/>
      <c r="L592" s="4"/>
      <c r="O592" s="4"/>
      <c r="Q592" s="4"/>
      <c r="R592" s="4"/>
      <c r="S592" s="4"/>
      <c r="T592" s="4"/>
      <c r="V592" s="4"/>
      <c r="W592" s="4"/>
      <c r="X592" s="4"/>
      <c r="Y592" s="4"/>
      <c r="Z592" s="4"/>
    </row>
    <row r="593">
      <c r="A593" s="5"/>
      <c r="B593" s="4"/>
      <c r="D593" s="4"/>
      <c r="G593" s="4"/>
      <c r="H593" s="4"/>
      <c r="I593" s="5"/>
      <c r="J593" s="4"/>
      <c r="L593" s="4"/>
      <c r="O593" s="4"/>
      <c r="Q593" s="4"/>
      <c r="R593" s="4"/>
      <c r="S593" s="4"/>
      <c r="T593" s="4"/>
      <c r="V593" s="4"/>
      <c r="W593" s="4"/>
      <c r="X593" s="4"/>
      <c r="Y593" s="4"/>
      <c r="Z593" s="4"/>
    </row>
    <row r="594">
      <c r="A594" s="5"/>
      <c r="B594" s="4"/>
      <c r="D594" s="4"/>
      <c r="G594" s="4"/>
      <c r="H594" s="4"/>
      <c r="I594" s="5"/>
      <c r="J594" s="4"/>
      <c r="L594" s="4"/>
      <c r="O594" s="4"/>
      <c r="Q594" s="4"/>
      <c r="R594" s="4"/>
      <c r="S594" s="4"/>
      <c r="T594" s="4"/>
      <c r="V594" s="4"/>
      <c r="W594" s="4"/>
      <c r="X594" s="4"/>
      <c r="Y594" s="4"/>
      <c r="Z594" s="4"/>
    </row>
    <row r="595">
      <c r="A595" s="5"/>
      <c r="B595" s="4"/>
      <c r="D595" s="4"/>
      <c r="G595" s="4"/>
      <c r="H595" s="4"/>
      <c r="I595" s="5"/>
      <c r="J595" s="4"/>
      <c r="L595" s="4"/>
      <c r="O595" s="4"/>
      <c r="Q595" s="4"/>
      <c r="R595" s="4"/>
      <c r="S595" s="4"/>
      <c r="T595" s="4"/>
      <c r="V595" s="4"/>
      <c r="W595" s="4"/>
      <c r="X595" s="4"/>
      <c r="Y595" s="4"/>
      <c r="Z595" s="4"/>
    </row>
    <row r="596">
      <c r="A596" s="5"/>
      <c r="B596" s="4"/>
      <c r="D596" s="4"/>
      <c r="G596" s="4"/>
      <c r="H596" s="4"/>
      <c r="I596" s="5"/>
      <c r="J596" s="4"/>
      <c r="L596" s="4"/>
      <c r="O596" s="4"/>
      <c r="Q596" s="4"/>
      <c r="R596" s="4"/>
      <c r="S596" s="4"/>
      <c r="T596" s="4"/>
      <c r="V596" s="4"/>
      <c r="W596" s="4"/>
      <c r="X596" s="4"/>
      <c r="Y596" s="4"/>
      <c r="Z596" s="4"/>
    </row>
    <row r="597">
      <c r="A597" s="5"/>
      <c r="B597" s="4"/>
      <c r="D597" s="4"/>
      <c r="G597" s="4"/>
      <c r="H597" s="4"/>
      <c r="I597" s="5"/>
      <c r="J597" s="4"/>
      <c r="L597" s="4"/>
      <c r="O597" s="4"/>
      <c r="Q597" s="4"/>
      <c r="R597" s="4"/>
      <c r="S597" s="4"/>
      <c r="T597" s="4"/>
      <c r="V597" s="4"/>
      <c r="W597" s="4"/>
      <c r="X597" s="4"/>
      <c r="Y597" s="4"/>
      <c r="Z597" s="4"/>
    </row>
    <row r="598">
      <c r="A598" s="5"/>
      <c r="B598" s="4"/>
      <c r="D598" s="4"/>
      <c r="G598" s="4"/>
      <c r="H598" s="4"/>
      <c r="I598" s="5"/>
      <c r="J598" s="4"/>
      <c r="L598" s="4"/>
      <c r="O598" s="4"/>
      <c r="Q598" s="4"/>
      <c r="R598" s="4"/>
      <c r="S598" s="4"/>
      <c r="T598" s="4"/>
      <c r="V598" s="4"/>
      <c r="W598" s="4"/>
      <c r="X598" s="4"/>
      <c r="Y598" s="4"/>
      <c r="Z598" s="4"/>
    </row>
    <row r="599">
      <c r="A599" s="5"/>
      <c r="B599" s="4"/>
      <c r="D599" s="4"/>
      <c r="G599" s="4"/>
      <c r="H599" s="4"/>
      <c r="I599" s="5"/>
      <c r="J599" s="4"/>
      <c r="L599" s="4"/>
      <c r="O599" s="4"/>
      <c r="Q599" s="4"/>
      <c r="R599" s="4"/>
      <c r="S599" s="4"/>
      <c r="T599" s="4"/>
      <c r="V599" s="4"/>
      <c r="W599" s="4"/>
      <c r="X599" s="4"/>
      <c r="Y599" s="4"/>
      <c r="Z599" s="4"/>
    </row>
    <row r="600">
      <c r="A600" s="5"/>
      <c r="B600" s="4"/>
      <c r="D600" s="4"/>
      <c r="G600" s="4"/>
      <c r="H600" s="4"/>
      <c r="I600" s="5"/>
      <c r="J600" s="4"/>
      <c r="L600" s="4"/>
      <c r="O600" s="4"/>
      <c r="Q600" s="4"/>
      <c r="R600" s="4"/>
      <c r="S600" s="4"/>
      <c r="T600" s="4"/>
      <c r="V600" s="4"/>
      <c r="W600" s="4"/>
      <c r="X600" s="4"/>
      <c r="Y600" s="4"/>
      <c r="Z600" s="4"/>
    </row>
    <row r="601">
      <c r="A601" s="5"/>
      <c r="B601" s="4"/>
      <c r="D601" s="4"/>
      <c r="G601" s="4"/>
      <c r="H601" s="4"/>
      <c r="I601" s="5"/>
      <c r="J601" s="4"/>
      <c r="L601" s="4"/>
      <c r="O601" s="4"/>
      <c r="Q601" s="4"/>
      <c r="R601" s="4"/>
      <c r="S601" s="4"/>
      <c r="T601" s="4"/>
      <c r="V601" s="4"/>
      <c r="W601" s="4"/>
      <c r="X601" s="4"/>
      <c r="Y601" s="4"/>
      <c r="Z601" s="4"/>
    </row>
    <row r="602">
      <c r="A602" s="5"/>
      <c r="B602" s="4"/>
      <c r="D602" s="4"/>
      <c r="G602" s="4"/>
      <c r="H602" s="4"/>
      <c r="I602" s="5"/>
      <c r="J602" s="4"/>
      <c r="L602" s="4"/>
      <c r="O602" s="4"/>
      <c r="Q602" s="4"/>
      <c r="R602" s="4"/>
      <c r="S602" s="4"/>
      <c r="T602" s="4"/>
      <c r="V602" s="4"/>
      <c r="W602" s="4"/>
      <c r="X602" s="4"/>
      <c r="Y602" s="4"/>
      <c r="Z602" s="4"/>
    </row>
    <row r="603">
      <c r="A603" s="5"/>
      <c r="B603" s="4"/>
      <c r="D603" s="4"/>
      <c r="G603" s="4"/>
      <c r="H603" s="4"/>
      <c r="I603" s="5"/>
      <c r="J603" s="4"/>
      <c r="L603" s="4"/>
      <c r="O603" s="4"/>
      <c r="Q603" s="4"/>
      <c r="R603" s="4"/>
      <c r="S603" s="4"/>
      <c r="T603" s="4"/>
      <c r="V603" s="4"/>
      <c r="W603" s="4"/>
      <c r="X603" s="4"/>
      <c r="Y603" s="4"/>
      <c r="Z603" s="4"/>
    </row>
    <row r="604">
      <c r="A604" s="5"/>
      <c r="B604" s="4"/>
      <c r="D604" s="4"/>
      <c r="G604" s="4"/>
      <c r="H604" s="4"/>
      <c r="I604" s="5"/>
      <c r="J604" s="4"/>
      <c r="L604" s="4"/>
      <c r="O604" s="4"/>
      <c r="Q604" s="4"/>
      <c r="R604" s="4"/>
      <c r="S604" s="4"/>
      <c r="T604" s="4"/>
      <c r="V604" s="4"/>
      <c r="W604" s="4"/>
      <c r="X604" s="4"/>
      <c r="Y604" s="4"/>
      <c r="Z604" s="4"/>
    </row>
    <row r="605">
      <c r="A605" s="5"/>
      <c r="B605" s="4"/>
      <c r="D605" s="4"/>
      <c r="G605" s="4"/>
      <c r="H605" s="4"/>
      <c r="I605" s="5"/>
      <c r="J605" s="4"/>
      <c r="L605" s="4"/>
      <c r="O605" s="4"/>
      <c r="Q605" s="4"/>
      <c r="R605" s="4"/>
      <c r="S605" s="4"/>
      <c r="T605" s="4"/>
      <c r="V605" s="4"/>
      <c r="W605" s="4"/>
      <c r="X605" s="4"/>
      <c r="Y605" s="4"/>
      <c r="Z605" s="4"/>
    </row>
    <row r="606">
      <c r="A606" s="5"/>
      <c r="B606" s="4"/>
      <c r="D606" s="4"/>
      <c r="G606" s="4"/>
      <c r="H606" s="4"/>
      <c r="I606" s="5"/>
      <c r="J606" s="4"/>
      <c r="L606" s="4"/>
      <c r="O606" s="4"/>
      <c r="Q606" s="4"/>
      <c r="R606" s="4"/>
      <c r="S606" s="4"/>
      <c r="T606" s="4"/>
      <c r="V606" s="4"/>
      <c r="W606" s="4"/>
      <c r="X606" s="4"/>
      <c r="Y606" s="4"/>
      <c r="Z606" s="4"/>
    </row>
    <row r="607">
      <c r="A607" s="5"/>
      <c r="B607" s="4"/>
      <c r="D607" s="4"/>
      <c r="G607" s="4"/>
      <c r="H607" s="4"/>
      <c r="I607" s="5"/>
      <c r="J607" s="4"/>
      <c r="L607" s="4"/>
      <c r="O607" s="4"/>
      <c r="Q607" s="4"/>
      <c r="R607" s="4"/>
      <c r="S607" s="4"/>
      <c r="T607" s="4"/>
      <c r="V607" s="4"/>
      <c r="W607" s="4"/>
      <c r="X607" s="4"/>
      <c r="Y607" s="4"/>
      <c r="Z607" s="4"/>
    </row>
    <row r="608">
      <c r="A608" s="5"/>
      <c r="B608" s="4"/>
      <c r="D608" s="4"/>
      <c r="G608" s="4"/>
      <c r="H608" s="4"/>
      <c r="I608" s="5"/>
      <c r="J608" s="4"/>
      <c r="L608" s="4"/>
      <c r="O608" s="4"/>
      <c r="Q608" s="4"/>
      <c r="R608" s="4"/>
      <c r="S608" s="4"/>
      <c r="T608" s="4"/>
      <c r="V608" s="4"/>
      <c r="W608" s="4"/>
      <c r="X608" s="4"/>
      <c r="Y608" s="4"/>
      <c r="Z608" s="4"/>
    </row>
    <row r="609">
      <c r="A609" s="5"/>
      <c r="B609" s="4"/>
      <c r="D609" s="4"/>
      <c r="G609" s="4"/>
      <c r="H609" s="4"/>
      <c r="I609" s="5"/>
      <c r="J609" s="4"/>
      <c r="L609" s="4"/>
      <c r="O609" s="4"/>
      <c r="Q609" s="4"/>
      <c r="R609" s="4"/>
      <c r="S609" s="4"/>
      <c r="T609" s="4"/>
      <c r="V609" s="4"/>
      <c r="W609" s="4"/>
      <c r="X609" s="4"/>
      <c r="Y609" s="4"/>
      <c r="Z609" s="4"/>
    </row>
    <row r="610">
      <c r="A610" s="5"/>
      <c r="B610" s="4"/>
      <c r="D610" s="4"/>
      <c r="G610" s="4"/>
      <c r="H610" s="4"/>
      <c r="I610" s="5"/>
      <c r="J610" s="4"/>
      <c r="L610" s="4"/>
      <c r="O610" s="4"/>
      <c r="Q610" s="4"/>
      <c r="R610" s="4"/>
      <c r="S610" s="4"/>
      <c r="T610" s="4"/>
      <c r="V610" s="4"/>
      <c r="W610" s="4"/>
      <c r="X610" s="4"/>
      <c r="Y610" s="4"/>
      <c r="Z610" s="4"/>
    </row>
    <row r="611">
      <c r="A611" s="5"/>
      <c r="B611" s="4"/>
      <c r="D611" s="4"/>
      <c r="G611" s="4"/>
      <c r="H611" s="4"/>
      <c r="I611" s="5"/>
      <c r="J611" s="4"/>
      <c r="L611" s="4"/>
      <c r="O611" s="4"/>
      <c r="Q611" s="4"/>
      <c r="R611" s="4"/>
      <c r="S611" s="4"/>
      <c r="T611" s="4"/>
      <c r="V611" s="4"/>
      <c r="W611" s="4"/>
      <c r="X611" s="4"/>
      <c r="Y611" s="4"/>
      <c r="Z611" s="4"/>
    </row>
    <row r="612">
      <c r="A612" s="5"/>
      <c r="B612" s="4"/>
      <c r="D612" s="4"/>
      <c r="G612" s="4"/>
      <c r="H612" s="4"/>
      <c r="I612" s="5"/>
      <c r="J612" s="4"/>
      <c r="L612" s="4"/>
      <c r="O612" s="4"/>
      <c r="Q612" s="4"/>
      <c r="R612" s="4"/>
      <c r="S612" s="4"/>
      <c r="T612" s="4"/>
      <c r="V612" s="4"/>
      <c r="W612" s="4"/>
      <c r="X612" s="4"/>
      <c r="Y612" s="4"/>
      <c r="Z612" s="4"/>
    </row>
    <row r="613">
      <c r="A613" s="5"/>
      <c r="B613" s="4"/>
      <c r="D613" s="4"/>
      <c r="G613" s="4"/>
      <c r="H613" s="4"/>
      <c r="I613" s="5"/>
      <c r="J613" s="4"/>
      <c r="L613" s="4"/>
      <c r="O613" s="4"/>
      <c r="Q613" s="4"/>
      <c r="R613" s="4"/>
      <c r="S613" s="4"/>
      <c r="T613" s="4"/>
      <c r="V613" s="4"/>
      <c r="W613" s="4"/>
      <c r="X613" s="4"/>
      <c r="Y613" s="4"/>
      <c r="Z613" s="4"/>
    </row>
    <row r="614">
      <c r="A614" s="5"/>
      <c r="B614" s="4"/>
      <c r="D614" s="4"/>
      <c r="G614" s="4"/>
      <c r="H614" s="4"/>
      <c r="I614" s="5"/>
      <c r="J614" s="4"/>
      <c r="L614" s="4"/>
      <c r="O614" s="4"/>
      <c r="Q614" s="4"/>
      <c r="R614" s="4"/>
      <c r="S614" s="4"/>
      <c r="T614" s="4"/>
      <c r="V614" s="4"/>
      <c r="W614" s="4"/>
      <c r="X614" s="4"/>
      <c r="Y614" s="4"/>
      <c r="Z614" s="4"/>
    </row>
    <row r="615">
      <c r="A615" s="5"/>
      <c r="B615" s="4"/>
      <c r="D615" s="4"/>
      <c r="G615" s="4"/>
      <c r="H615" s="4"/>
      <c r="I615" s="5"/>
      <c r="J615" s="4"/>
      <c r="L615" s="4"/>
      <c r="O615" s="4"/>
      <c r="Q615" s="4"/>
      <c r="R615" s="4"/>
      <c r="S615" s="4"/>
      <c r="T615" s="4"/>
      <c r="V615" s="4"/>
      <c r="W615" s="4"/>
      <c r="X615" s="4"/>
      <c r="Y615" s="4"/>
      <c r="Z615" s="4"/>
    </row>
    <row r="616">
      <c r="A616" s="5"/>
      <c r="B616" s="4"/>
      <c r="D616" s="4"/>
      <c r="G616" s="4"/>
      <c r="H616" s="4"/>
      <c r="I616" s="5"/>
      <c r="J616" s="4"/>
      <c r="L616" s="4"/>
      <c r="O616" s="4"/>
      <c r="Q616" s="4"/>
      <c r="R616" s="4"/>
      <c r="S616" s="4"/>
      <c r="T616" s="4"/>
      <c r="V616" s="4"/>
      <c r="W616" s="4"/>
      <c r="X616" s="4"/>
      <c r="Y616" s="4"/>
      <c r="Z616" s="4"/>
    </row>
    <row r="617">
      <c r="A617" s="5"/>
      <c r="B617" s="4"/>
      <c r="D617" s="4"/>
      <c r="G617" s="4"/>
      <c r="H617" s="4"/>
      <c r="I617" s="5"/>
      <c r="J617" s="4"/>
      <c r="L617" s="4"/>
      <c r="O617" s="4"/>
      <c r="Q617" s="4"/>
      <c r="R617" s="4"/>
      <c r="S617" s="4"/>
      <c r="T617" s="4"/>
      <c r="V617" s="4"/>
      <c r="W617" s="4"/>
      <c r="X617" s="4"/>
      <c r="Y617" s="4"/>
      <c r="Z617" s="4"/>
    </row>
    <row r="618">
      <c r="A618" s="5"/>
      <c r="B618" s="4"/>
      <c r="D618" s="4"/>
      <c r="G618" s="4"/>
      <c r="H618" s="4"/>
      <c r="I618" s="5"/>
      <c r="J618" s="4"/>
      <c r="L618" s="4"/>
      <c r="O618" s="4"/>
      <c r="Q618" s="4"/>
      <c r="R618" s="4"/>
      <c r="S618" s="4"/>
      <c r="T618" s="4"/>
      <c r="V618" s="4"/>
      <c r="W618" s="4"/>
      <c r="X618" s="4"/>
      <c r="Y618" s="4"/>
      <c r="Z618" s="4"/>
    </row>
    <row r="619">
      <c r="A619" s="5"/>
      <c r="B619" s="4"/>
      <c r="D619" s="4"/>
      <c r="G619" s="4"/>
      <c r="H619" s="4"/>
      <c r="I619" s="5"/>
      <c r="J619" s="4"/>
      <c r="L619" s="4"/>
      <c r="O619" s="4"/>
      <c r="Q619" s="4"/>
      <c r="R619" s="4"/>
      <c r="S619" s="4"/>
      <c r="T619" s="4"/>
      <c r="V619" s="4"/>
      <c r="W619" s="4"/>
      <c r="X619" s="4"/>
      <c r="Y619" s="4"/>
      <c r="Z619" s="4"/>
    </row>
    <row r="620">
      <c r="A620" s="5"/>
      <c r="B620" s="4"/>
      <c r="D620" s="4"/>
      <c r="G620" s="4"/>
      <c r="H620" s="4"/>
      <c r="I620" s="5"/>
      <c r="J620" s="4"/>
      <c r="L620" s="4"/>
      <c r="O620" s="4"/>
      <c r="Q620" s="4"/>
      <c r="R620" s="4"/>
      <c r="S620" s="4"/>
      <c r="T620" s="4"/>
      <c r="V620" s="4"/>
      <c r="W620" s="4"/>
      <c r="X620" s="4"/>
      <c r="Y620" s="4"/>
      <c r="Z620" s="4"/>
    </row>
    <row r="621">
      <c r="A621" s="5"/>
      <c r="B621" s="4"/>
      <c r="D621" s="4"/>
      <c r="G621" s="4"/>
      <c r="H621" s="4"/>
      <c r="I621" s="5"/>
      <c r="J621" s="4"/>
      <c r="L621" s="4"/>
      <c r="O621" s="4"/>
      <c r="Q621" s="4"/>
      <c r="R621" s="4"/>
      <c r="S621" s="4"/>
      <c r="T621" s="4"/>
      <c r="V621" s="4"/>
      <c r="W621" s="4"/>
      <c r="X621" s="4"/>
      <c r="Y621" s="4"/>
      <c r="Z621" s="4"/>
    </row>
    <row r="622">
      <c r="A622" s="5"/>
      <c r="B622" s="4"/>
      <c r="D622" s="4"/>
      <c r="G622" s="4"/>
      <c r="H622" s="4"/>
      <c r="I622" s="5"/>
      <c r="J622" s="4"/>
      <c r="L622" s="4"/>
      <c r="O622" s="4"/>
      <c r="Q622" s="4"/>
      <c r="R622" s="4"/>
      <c r="S622" s="4"/>
      <c r="T622" s="4"/>
      <c r="V622" s="4"/>
      <c r="W622" s="4"/>
      <c r="X622" s="4"/>
      <c r="Y622" s="4"/>
      <c r="Z622" s="4"/>
    </row>
    <row r="623">
      <c r="A623" s="5"/>
      <c r="B623" s="4"/>
      <c r="D623" s="4"/>
      <c r="G623" s="4"/>
      <c r="H623" s="4"/>
      <c r="I623" s="5"/>
      <c r="J623" s="4"/>
      <c r="L623" s="4"/>
      <c r="O623" s="4"/>
      <c r="Q623" s="4"/>
      <c r="R623" s="4"/>
      <c r="S623" s="4"/>
      <c r="T623" s="4"/>
      <c r="V623" s="4"/>
      <c r="W623" s="4"/>
      <c r="X623" s="4"/>
      <c r="Y623" s="4"/>
      <c r="Z623" s="4"/>
    </row>
    <row r="624">
      <c r="A624" s="5"/>
      <c r="B624" s="4"/>
      <c r="D624" s="4"/>
      <c r="G624" s="4"/>
      <c r="H624" s="4"/>
      <c r="I624" s="5"/>
      <c r="J624" s="4"/>
      <c r="L624" s="4"/>
      <c r="O624" s="4"/>
      <c r="Q624" s="4"/>
      <c r="R624" s="4"/>
      <c r="S624" s="4"/>
      <c r="T624" s="4"/>
      <c r="V624" s="4"/>
      <c r="W624" s="4"/>
      <c r="X624" s="4"/>
      <c r="Y624" s="4"/>
      <c r="Z624" s="4"/>
    </row>
    <row r="625">
      <c r="A625" s="5"/>
      <c r="B625" s="4"/>
      <c r="D625" s="4"/>
      <c r="G625" s="4"/>
      <c r="H625" s="4"/>
      <c r="I625" s="5"/>
      <c r="J625" s="4"/>
      <c r="L625" s="4"/>
      <c r="O625" s="4"/>
      <c r="Q625" s="4"/>
      <c r="R625" s="4"/>
      <c r="S625" s="4"/>
      <c r="T625" s="4"/>
      <c r="V625" s="4"/>
      <c r="W625" s="4"/>
      <c r="X625" s="4"/>
      <c r="Y625" s="4"/>
      <c r="Z625" s="4"/>
    </row>
    <row r="626">
      <c r="A626" s="5"/>
      <c r="B626" s="4"/>
      <c r="D626" s="4"/>
      <c r="G626" s="4"/>
      <c r="H626" s="4"/>
      <c r="I626" s="5"/>
      <c r="J626" s="4"/>
      <c r="L626" s="4"/>
      <c r="O626" s="4"/>
      <c r="Q626" s="4"/>
      <c r="R626" s="4"/>
      <c r="S626" s="4"/>
      <c r="T626" s="4"/>
      <c r="V626" s="4"/>
      <c r="W626" s="4"/>
      <c r="X626" s="4"/>
      <c r="Y626" s="4"/>
      <c r="Z626" s="4"/>
    </row>
    <row r="627">
      <c r="A627" s="5"/>
      <c r="B627" s="4"/>
      <c r="D627" s="4"/>
      <c r="G627" s="4"/>
      <c r="H627" s="4"/>
      <c r="I627" s="5"/>
      <c r="J627" s="4"/>
      <c r="L627" s="4"/>
      <c r="O627" s="4"/>
      <c r="Q627" s="4"/>
      <c r="R627" s="4"/>
      <c r="S627" s="4"/>
      <c r="T627" s="4"/>
      <c r="V627" s="4"/>
      <c r="W627" s="4"/>
      <c r="X627" s="4"/>
      <c r="Y627" s="4"/>
      <c r="Z627" s="4"/>
    </row>
    <row r="628">
      <c r="A628" s="5"/>
      <c r="B628" s="4"/>
      <c r="D628" s="4"/>
      <c r="G628" s="4"/>
      <c r="H628" s="4"/>
      <c r="I628" s="5"/>
      <c r="J628" s="4"/>
      <c r="L628" s="4"/>
      <c r="O628" s="4"/>
      <c r="Q628" s="4"/>
      <c r="R628" s="4"/>
      <c r="S628" s="4"/>
      <c r="T628" s="4"/>
      <c r="V628" s="4"/>
      <c r="W628" s="4"/>
      <c r="X628" s="4"/>
      <c r="Y628" s="4"/>
      <c r="Z628" s="4"/>
    </row>
    <row r="629">
      <c r="A629" s="5"/>
      <c r="B629" s="4"/>
      <c r="D629" s="4"/>
      <c r="G629" s="4"/>
      <c r="H629" s="4"/>
      <c r="I629" s="5"/>
      <c r="J629" s="4"/>
      <c r="L629" s="4"/>
      <c r="O629" s="4"/>
      <c r="Q629" s="4"/>
      <c r="R629" s="4"/>
      <c r="S629" s="4"/>
      <c r="T629" s="4"/>
      <c r="V629" s="4"/>
      <c r="W629" s="4"/>
      <c r="X629" s="4"/>
      <c r="Y629" s="4"/>
      <c r="Z629" s="4"/>
    </row>
    <row r="630">
      <c r="A630" s="5"/>
      <c r="B630" s="4"/>
      <c r="D630" s="4"/>
      <c r="G630" s="4"/>
      <c r="H630" s="4"/>
      <c r="I630" s="5"/>
      <c r="J630" s="4"/>
      <c r="L630" s="4"/>
      <c r="O630" s="4"/>
      <c r="Q630" s="4"/>
      <c r="R630" s="4"/>
      <c r="S630" s="4"/>
      <c r="T630" s="4"/>
      <c r="V630" s="4"/>
      <c r="W630" s="4"/>
      <c r="X630" s="4"/>
      <c r="Y630" s="4"/>
      <c r="Z630" s="4"/>
    </row>
    <row r="631">
      <c r="A631" s="5"/>
      <c r="B631" s="4"/>
      <c r="D631" s="4"/>
      <c r="G631" s="4"/>
      <c r="H631" s="4"/>
      <c r="I631" s="5"/>
      <c r="J631" s="4"/>
      <c r="L631" s="4"/>
      <c r="O631" s="4"/>
      <c r="Q631" s="4"/>
      <c r="R631" s="4"/>
      <c r="S631" s="4"/>
      <c r="T631" s="4"/>
      <c r="V631" s="4"/>
      <c r="W631" s="4"/>
      <c r="X631" s="4"/>
      <c r="Y631" s="4"/>
      <c r="Z631" s="4"/>
    </row>
    <row r="632">
      <c r="A632" s="5"/>
      <c r="B632" s="4"/>
      <c r="D632" s="4"/>
      <c r="G632" s="4"/>
      <c r="H632" s="4"/>
      <c r="I632" s="5"/>
      <c r="J632" s="4"/>
      <c r="L632" s="4"/>
      <c r="O632" s="4"/>
      <c r="Q632" s="4"/>
      <c r="R632" s="4"/>
      <c r="S632" s="4"/>
      <c r="T632" s="4"/>
      <c r="V632" s="4"/>
      <c r="W632" s="4"/>
      <c r="X632" s="4"/>
      <c r="Y632" s="4"/>
      <c r="Z632" s="4"/>
    </row>
    <row r="633">
      <c r="A633" s="5"/>
      <c r="B633" s="4"/>
      <c r="D633" s="4"/>
      <c r="G633" s="4"/>
      <c r="H633" s="4"/>
      <c r="I633" s="5"/>
      <c r="J633" s="4"/>
      <c r="L633" s="4"/>
      <c r="O633" s="4"/>
      <c r="Q633" s="4"/>
      <c r="R633" s="4"/>
      <c r="S633" s="4"/>
      <c r="T633" s="4"/>
      <c r="V633" s="4"/>
      <c r="W633" s="4"/>
      <c r="X633" s="4"/>
      <c r="Y633" s="4"/>
      <c r="Z633" s="4"/>
    </row>
    <row r="634">
      <c r="A634" s="5"/>
      <c r="B634" s="4"/>
      <c r="D634" s="4"/>
      <c r="G634" s="4"/>
      <c r="H634" s="4"/>
      <c r="I634" s="5"/>
      <c r="J634" s="4"/>
      <c r="L634" s="4"/>
      <c r="O634" s="4"/>
      <c r="Q634" s="4"/>
      <c r="R634" s="4"/>
      <c r="S634" s="4"/>
      <c r="T634" s="4"/>
      <c r="V634" s="4"/>
      <c r="W634" s="4"/>
      <c r="X634" s="4"/>
      <c r="Y634" s="4"/>
      <c r="Z634" s="4"/>
    </row>
    <row r="635">
      <c r="A635" s="5"/>
      <c r="B635" s="4"/>
      <c r="D635" s="4"/>
      <c r="G635" s="4"/>
      <c r="H635" s="4"/>
      <c r="I635" s="5"/>
      <c r="J635" s="4"/>
      <c r="L635" s="4"/>
      <c r="O635" s="4"/>
      <c r="Q635" s="4"/>
      <c r="R635" s="4"/>
      <c r="S635" s="4"/>
      <c r="T635" s="4"/>
      <c r="V635" s="4"/>
      <c r="W635" s="4"/>
      <c r="X635" s="4"/>
      <c r="Y635" s="4"/>
      <c r="Z635" s="4"/>
    </row>
    <row r="636">
      <c r="A636" s="5"/>
      <c r="B636" s="4"/>
      <c r="D636" s="4"/>
      <c r="G636" s="4"/>
      <c r="H636" s="4"/>
      <c r="I636" s="5"/>
      <c r="J636" s="4"/>
      <c r="L636" s="4"/>
      <c r="O636" s="4"/>
      <c r="Q636" s="4"/>
      <c r="R636" s="4"/>
      <c r="S636" s="4"/>
      <c r="T636" s="4"/>
      <c r="V636" s="4"/>
      <c r="W636" s="4"/>
      <c r="X636" s="4"/>
      <c r="Y636" s="4"/>
      <c r="Z636" s="4"/>
    </row>
    <row r="637">
      <c r="A637" s="5"/>
      <c r="B637" s="4"/>
      <c r="D637" s="4"/>
      <c r="G637" s="4"/>
      <c r="H637" s="4"/>
      <c r="I637" s="5"/>
      <c r="J637" s="4"/>
      <c r="L637" s="4"/>
      <c r="O637" s="4"/>
      <c r="Q637" s="4"/>
      <c r="R637" s="4"/>
      <c r="S637" s="4"/>
      <c r="T637" s="4"/>
      <c r="V637" s="4"/>
      <c r="W637" s="4"/>
      <c r="X637" s="4"/>
      <c r="Y637" s="4"/>
      <c r="Z637" s="4"/>
    </row>
    <row r="638">
      <c r="A638" s="5"/>
      <c r="B638" s="4"/>
      <c r="D638" s="4"/>
      <c r="G638" s="4"/>
      <c r="H638" s="4"/>
      <c r="I638" s="5"/>
      <c r="J638" s="4"/>
      <c r="L638" s="4"/>
      <c r="O638" s="4"/>
      <c r="Q638" s="4"/>
      <c r="R638" s="4"/>
      <c r="S638" s="4"/>
      <c r="T638" s="4"/>
      <c r="V638" s="4"/>
      <c r="W638" s="4"/>
      <c r="X638" s="4"/>
      <c r="Y638" s="4"/>
      <c r="Z638" s="4"/>
    </row>
    <row r="639">
      <c r="A639" s="5"/>
      <c r="B639" s="4"/>
      <c r="D639" s="4"/>
      <c r="G639" s="4"/>
      <c r="H639" s="4"/>
      <c r="I639" s="5"/>
      <c r="J639" s="4"/>
      <c r="L639" s="4"/>
      <c r="O639" s="4"/>
      <c r="Q639" s="4"/>
      <c r="R639" s="4"/>
      <c r="S639" s="4"/>
      <c r="T639" s="4"/>
      <c r="V639" s="4"/>
      <c r="W639" s="4"/>
      <c r="X639" s="4"/>
      <c r="Y639" s="4"/>
      <c r="Z639" s="4"/>
    </row>
    <row r="640">
      <c r="A640" s="5"/>
      <c r="B640" s="4"/>
      <c r="D640" s="4"/>
      <c r="G640" s="4"/>
      <c r="H640" s="4"/>
      <c r="I640" s="5"/>
      <c r="J640" s="4"/>
      <c r="L640" s="4"/>
      <c r="O640" s="4"/>
      <c r="Q640" s="4"/>
      <c r="R640" s="4"/>
      <c r="S640" s="4"/>
      <c r="T640" s="4"/>
      <c r="V640" s="4"/>
      <c r="W640" s="4"/>
      <c r="X640" s="4"/>
      <c r="Y640" s="4"/>
      <c r="Z640" s="4"/>
    </row>
    <row r="641">
      <c r="A641" s="5"/>
      <c r="B641" s="4"/>
      <c r="D641" s="4"/>
      <c r="G641" s="4"/>
      <c r="H641" s="4"/>
      <c r="I641" s="5"/>
      <c r="J641" s="4"/>
      <c r="L641" s="4"/>
      <c r="O641" s="4"/>
      <c r="Q641" s="4"/>
      <c r="R641" s="4"/>
      <c r="S641" s="4"/>
      <c r="T641" s="4"/>
      <c r="V641" s="4"/>
      <c r="W641" s="4"/>
      <c r="X641" s="4"/>
      <c r="Y641" s="4"/>
      <c r="Z641" s="4"/>
    </row>
    <row r="642">
      <c r="A642" s="5"/>
      <c r="B642" s="4"/>
      <c r="D642" s="4"/>
      <c r="G642" s="4"/>
      <c r="H642" s="4"/>
      <c r="I642" s="5"/>
      <c r="J642" s="4"/>
      <c r="L642" s="4"/>
      <c r="O642" s="4"/>
      <c r="Q642" s="4"/>
      <c r="R642" s="4"/>
      <c r="S642" s="4"/>
      <c r="T642" s="4"/>
      <c r="V642" s="4"/>
      <c r="W642" s="4"/>
      <c r="X642" s="4"/>
      <c r="Y642" s="4"/>
      <c r="Z642" s="4"/>
    </row>
    <row r="643">
      <c r="A643" s="5"/>
      <c r="B643" s="4"/>
      <c r="D643" s="4"/>
      <c r="G643" s="4"/>
      <c r="H643" s="4"/>
      <c r="I643" s="5"/>
      <c r="J643" s="4"/>
      <c r="L643" s="4"/>
      <c r="O643" s="4"/>
      <c r="Q643" s="4"/>
      <c r="R643" s="4"/>
      <c r="S643" s="4"/>
      <c r="T643" s="4"/>
      <c r="V643" s="4"/>
      <c r="W643" s="4"/>
      <c r="X643" s="4"/>
      <c r="Y643" s="4"/>
      <c r="Z643" s="4"/>
    </row>
    <row r="644">
      <c r="A644" s="5"/>
      <c r="B644" s="4"/>
      <c r="D644" s="4"/>
      <c r="G644" s="4"/>
      <c r="H644" s="4"/>
      <c r="I644" s="5"/>
      <c r="J644" s="4"/>
      <c r="L644" s="4"/>
      <c r="O644" s="4"/>
      <c r="Q644" s="4"/>
      <c r="R644" s="4"/>
      <c r="S644" s="4"/>
      <c r="T644" s="4"/>
      <c r="V644" s="4"/>
      <c r="W644" s="4"/>
      <c r="X644" s="4"/>
      <c r="Y644" s="4"/>
      <c r="Z644" s="4"/>
    </row>
    <row r="645">
      <c r="A645" s="5"/>
      <c r="B645" s="4"/>
      <c r="D645" s="4"/>
      <c r="G645" s="4"/>
      <c r="H645" s="4"/>
      <c r="I645" s="5"/>
      <c r="J645" s="4"/>
      <c r="L645" s="4"/>
      <c r="O645" s="4"/>
      <c r="Q645" s="4"/>
      <c r="R645" s="4"/>
      <c r="S645" s="4"/>
      <c r="T645" s="4"/>
      <c r="V645" s="4"/>
      <c r="W645" s="4"/>
      <c r="X645" s="4"/>
      <c r="Y645" s="4"/>
      <c r="Z645" s="4"/>
    </row>
    <row r="646">
      <c r="A646" s="5"/>
      <c r="B646" s="4"/>
      <c r="D646" s="4"/>
      <c r="G646" s="4"/>
      <c r="H646" s="4"/>
      <c r="I646" s="5"/>
      <c r="J646" s="4"/>
      <c r="L646" s="4"/>
      <c r="O646" s="4"/>
      <c r="Q646" s="4"/>
      <c r="R646" s="4"/>
      <c r="S646" s="4"/>
      <c r="T646" s="4"/>
      <c r="V646" s="4"/>
      <c r="W646" s="4"/>
      <c r="X646" s="4"/>
      <c r="Y646" s="4"/>
      <c r="Z646" s="4"/>
    </row>
    <row r="647">
      <c r="A647" s="5"/>
      <c r="B647" s="4"/>
      <c r="D647" s="4"/>
      <c r="G647" s="4"/>
      <c r="H647" s="4"/>
      <c r="I647" s="5"/>
      <c r="J647" s="4"/>
      <c r="L647" s="4"/>
      <c r="O647" s="4"/>
      <c r="Q647" s="4"/>
      <c r="R647" s="4"/>
      <c r="S647" s="4"/>
      <c r="T647" s="4"/>
      <c r="V647" s="4"/>
      <c r="W647" s="4"/>
      <c r="X647" s="4"/>
      <c r="Y647" s="4"/>
      <c r="Z647" s="4"/>
    </row>
    <row r="648">
      <c r="A648" s="5"/>
      <c r="B648" s="4"/>
      <c r="D648" s="4"/>
      <c r="G648" s="4"/>
      <c r="H648" s="4"/>
      <c r="I648" s="5"/>
      <c r="J648" s="4"/>
      <c r="L648" s="4"/>
      <c r="O648" s="4"/>
      <c r="Q648" s="4"/>
      <c r="R648" s="4"/>
      <c r="S648" s="4"/>
      <c r="T648" s="4"/>
      <c r="V648" s="4"/>
      <c r="W648" s="4"/>
      <c r="X648" s="4"/>
      <c r="Y648" s="4"/>
      <c r="Z648" s="4"/>
    </row>
    <row r="649">
      <c r="A649" s="5"/>
      <c r="B649" s="4"/>
      <c r="D649" s="4"/>
      <c r="G649" s="4"/>
      <c r="H649" s="4"/>
      <c r="I649" s="5"/>
      <c r="J649" s="4"/>
      <c r="L649" s="4"/>
      <c r="O649" s="4"/>
      <c r="Q649" s="4"/>
      <c r="R649" s="4"/>
      <c r="S649" s="4"/>
      <c r="T649" s="4"/>
      <c r="V649" s="4"/>
      <c r="W649" s="4"/>
      <c r="X649" s="4"/>
      <c r="Y649" s="4"/>
      <c r="Z649" s="4"/>
    </row>
    <row r="650">
      <c r="A650" s="5"/>
      <c r="B650" s="4"/>
      <c r="D650" s="4"/>
      <c r="G650" s="4"/>
      <c r="H650" s="4"/>
      <c r="I650" s="5"/>
      <c r="J650" s="4"/>
      <c r="L650" s="4"/>
      <c r="O650" s="4"/>
      <c r="Q650" s="4"/>
      <c r="R650" s="4"/>
      <c r="S650" s="4"/>
      <c r="T650" s="4"/>
      <c r="V650" s="4"/>
      <c r="W650" s="4"/>
      <c r="X650" s="4"/>
      <c r="Y650" s="4"/>
      <c r="Z650" s="4"/>
    </row>
    <row r="651">
      <c r="A651" s="5"/>
      <c r="B651" s="4"/>
      <c r="D651" s="4"/>
      <c r="G651" s="4"/>
      <c r="H651" s="4"/>
      <c r="I651" s="5"/>
      <c r="J651" s="4"/>
      <c r="L651" s="4"/>
      <c r="O651" s="4"/>
      <c r="Q651" s="4"/>
      <c r="R651" s="4"/>
      <c r="S651" s="4"/>
      <c r="T651" s="4"/>
      <c r="V651" s="4"/>
      <c r="W651" s="4"/>
      <c r="X651" s="4"/>
      <c r="Y651" s="4"/>
      <c r="Z651" s="4"/>
    </row>
    <row r="652">
      <c r="A652" s="5"/>
      <c r="B652" s="4"/>
      <c r="D652" s="4"/>
      <c r="G652" s="4"/>
      <c r="H652" s="4"/>
      <c r="I652" s="5"/>
      <c r="J652" s="4"/>
      <c r="L652" s="4"/>
      <c r="O652" s="4"/>
      <c r="Q652" s="4"/>
      <c r="R652" s="4"/>
      <c r="S652" s="4"/>
      <c r="T652" s="4"/>
      <c r="V652" s="4"/>
      <c r="W652" s="4"/>
      <c r="X652" s="4"/>
      <c r="Y652" s="4"/>
      <c r="Z652" s="4"/>
    </row>
    <row r="653">
      <c r="A653" s="5"/>
      <c r="B653" s="4"/>
      <c r="D653" s="4"/>
      <c r="G653" s="4"/>
      <c r="H653" s="4"/>
      <c r="I653" s="5"/>
      <c r="J653" s="4"/>
      <c r="L653" s="4"/>
      <c r="O653" s="4"/>
      <c r="Q653" s="4"/>
      <c r="R653" s="4"/>
      <c r="S653" s="4"/>
      <c r="T653" s="4"/>
      <c r="V653" s="4"/>
      <c r="W653" s="4"/>
      <c r="X653" s="4"/>
      <c r="Y653" s="4"/>
      <c r="Z653" s="4"/>
    </row>
    <row r="654">
      <c r="A654" s="5"/>
      <c r="B654" s="4"/>
      <c r="D654" s="4"/>
      <c r="G654" s="4"/>
      <c r="H654" s="4"/>
      <c r="I654" s="5"/>
      <c r="J654" s="4"/>
      <c r="L654" s="4"/>
      <c r="O654" s="4"/>
      <c r="Q654" s="4"/>
      <c r="R654" s="4"/>
      <c r="S654" s="4"/>
      <c r="T654" s="4"/>
      <c r="V654" s="4"/>
      <c r="W654" s="4"/>
      <c r="X654" s="4"/>
      <c r="Y654" s="4"/>
      <c r="Z654" s="4"/>
    </row>
    <row r="655">
      <c r="A655" s="5"/>
      <c r="B655" s="4"/>
      <c r="D655" s="4"/>
      <c r="G655" s="4"/>
      <c r="H655" s="4"/>
      <c r="I655" s="5"/>
      <c r="J655" s="4"/>
      <c r="L655" s="4"/>
      <c r="O655" s="4"/>
      <c r="Q655" s="4"/>
      <c r="R655" s="4"/>
      <c r="S655" s="4"/>
      <c r="T655" s="4"/>
      <c r="V655" s="4"/>
      <c r="W655" s="4"/>
      <c r="X655" s="4"/>
      <c r="Y655" s="4"/>
      <c r="Z655" s="4"/>
    </row>
    <row r="656">
      <c r="A656" s="5"/>
      <c r="B656" s="4"/>
      <c r="D656" s="4"/>
      <c r="G656" s="4"/>
      <c r="H656" s="4"/>
      <c r="I656" s="5"/>
      <c r="J656" s="4"/>
      <c r="L656" s="4"/>
      <c r="O656" s="4"/>
      <c r="Q656" s="4"/>
      <c r="R656" s="4"/>
      <c r="S656" s="4"/>
      <c r="T656" s="4"/>
      <c r="V656" s="4"/>
      <c r="W656" s="4"/>
      <c r="X656" s="4"/>
      <c r="Y656" s="4"/>
      <c r="Z656" s="4"/>
    </row>
    <row r="657">
      <c r="A657" s="5"/>
      <c r="B657" s="4"/>
      <c r="D657" s="4"/>
      <c r="G657" s="4"/>
      <c r="H657" s="4"/>
      <c r="I657" s="5"/>
      <c r="J657" s="4"/>
      <c r="L657" s="4"/>
      <c r="O657" s="4"/>
      <c r="Q657" s="4"/>
      <c r="R657" s="4"/>
      <c r="S657" s="4"/>
      <c r="T657" s="4"/>
      <c r="V657" s="4"/>
      <c r="W657" s="4"/>
      <c r="X657" s="4"/>
      <c r="Y657" s="4"/>
      <c r="Z657" s="4"/>
    </row>
    <row r="658">
      <c r="A658" s="5"/>
      <c r="B658" s="4"/>
      <c r="D658" s="4"/>
      <c r="G658" s="4"/>
      <c r="H658" s="4"/>
      <c r="I658" s="5"/>
      <c r="J658" s="4"/>
      <c r="L658" s="4"/>
      <c r="O658" s="4"/>
      <c r="Q658" s="4"/>
      <c r="R658" s="4"/>
      <c r="S658" s="4"/>
      <c r="T658" s="4"/>
      <c r="V658" s="4"/>
      <c r="W658" s="4"/>
      <c r="X658" s="4"/>
      <c r="Y658" s="4"/>
      <c r="Z658" s="4"/>
    </row>
    <row r="659">
      <c r="A659" s="5"/>
      <c r="B659" s="4"/>
      <c r="D659" s="4"/>
      <c r="G659" s="4"/>
      <c r="H659" s="4"/>
      <c r="I659" s="5"/>
      <c r="J659" s="4"/>
      <c r="L659" s="4"/>
      <c r="O659" s="4"/>
      <c r="Q659" s="4"/>
      <c r="R659" s="4"/>
      <c r="S659" s="4"/>
      <c r="T659" s="4"/>
      <c r="V659" s="4"/>
      <c r="W659" s="4"/>
      <c r="X659" s="4"/>
      <c r="Y659" s="4"/>
      <c r="Z659" s="4"/>
    </row>
    <row r="660">
      <c r="A660" s="5"/>
      <c r="B660" s="4"/>
      <c r="D660" s="4"/>
      <c r="G660" s="4"/>
      <c r="H660" s="4"/>
      <c r="I660" s="5"/>
      <c r="J660" s="4"/>
      <c r="L660" s="4"/>
      <c r="O660" s="4"/>
      <c r="Q660" s="4"/>
      <c r="R660" s="4"/>
      <c r="S660" s="4"/>
      <c r="T660" s="4"/>
      <c r="V660" s="4"/>
      <c r="W660" s="4"/>
      <c r="X660" s="4"/>
      <c r="Y660" s="4"/>
      <c r="Z660" s="4"/>
    </row>
    <row r="661">
      <c r="A661" s="5"/>
      <c r="B661" s="4"/>
      <c r="D661" s="4"/>
      <c r="G661" s="4"/>
      <c r="H661" s="4"/>
      <c r="I661" s="5"/>
      <c r="J661" s="4"/>
      <c r="L661" s="4"/>
      <c r="O661" s="4"/>
      <c r="Q661" s="4"/>
      <c r="R661" s="4"/>
      <c r="S661" s="4"/>
      <c r="T661" s="4"/>
      <c r="V661" s="4"/>
      <c r="W661" s="4"/>
      <c r="X661" s="4"/>
      <c r="Y661" s="4"/>
      <c r="Z661" s="4"/>
    </row>
    <row r="662">
      <c r="A662" s="5"/>
      <c r="B662" s="4"/>
      <c r="D662" s="4"/>
      <c r="G662" s="4"/>
      <c r="H662" s="4"/>
      <c r="I662" s="5"/>
      <c r="J662" s="4"/>
      <c r="L662" s="4"/>
      <c r="O662" s="4"/>
      <c r="Q662" s="4"/>
      <c r="R662" s="4"/>
      <c r="S662" s="4"/>
      <c r="T662" s="4"/>
      <c r="V662" s="4"/>
      <c r="W662" s="4"/>
      <c r="X662" s="4"/>
      <c r="Y662" s="4"/>
      <c r="Z662" s="4"/>
    </row>
    <row r="663">
      <c r="A663" s="5"/>
      <c r="B663" s="4"/>
      <c r="D663" s="4"/>
      <c r="G663" s="4"/>
      <c r="H663" s="4"/>
      <c r="I663" s="5"/>
      <c r="J663" s="4"/>
      <c r="L663" s="4"/>
      <c r="O663" s="4"/>
      <c r="Q663" s="4"/>
      <c r="R663" s="4"/>
      <c r="S663" s="4"/>
      <c r="T663" s="4"/>
      <c r="V663" s="4"/>
      <c r="W663" s="4"/>
      <c r="X663" s="4"/>
      <c r="Y663" s="4"/>
      <c r="Z663" s="4"/>
    </row>
    <row r="664">
      <c r="A664" s="5"/>
      <c r="B664" s="4"/>
      <c r="D664" s="4"/>
      <c r="G664" s="4"/>
      <c r="H664" s="4"/>
      <c r="I664" s="5"/>
      <c r="J664" s="4"/>
      <c r="L664" s="4"/>
      <c r="O664" s="4"/>
      <c r="Q664" s="4"/>
      <c r="R664" s="4"/>
      <c r="S664" s="4"/>
      <c r="T664" s="4"/>
      <c r="V664" s="4"/>
      <c r="W664" s="4"/>
      <c r="X664" s="4"/>
      <c r="Y664" s="4"/>
      <c r="Z664" s="4"/>
    </row>
    <row r="665">
      <c r="A665" s="5"/>
      <c r="B665" s="4"/>
      <c r="D665" s="4"/>
      <c r="G665" s="4"/>
      <c r="H665" s="4"/>
      <c r="I665" s="5"/>
      <c r="J665" s="4"/>
      <c r="L665" s="4"/>
      <c r="O665" s="4"/>
      <c r="Q665" s="4"/>
      <c r="R665" s="4"/>
      <c r="S665" s="4"/>
      <c r="T665" s="4"/>
      <c r="V665" s="4"/>
      <c r="W665" s="4"/>
      <c r="X665" s="4"/>
      <c r="Y665" s="4"/>
      <c r="Z665" s="4"/>
    </row>
    <row r="666">
      <c r="A666" s="5"/>
      <c r="B666" s="4"/>
      <c r="D666" s="4"/>
      <c r="G666" s="4"/>
      <c r="H666" s="4"/>
      <c r="I666" s="5"/>
      <c r="J666" s="4"/>
      <c r="L666" s="4"/>
      <c r="O666" s="4"/>
      <c r="Q666" s="4"/>
      <c r="R666" s="4"/>
      <c r="S666" s="4"/>
      <c r="T666" s="4"/>
      <c r="V666" s="4"/>
      <c r="W666" s="4"/>
      <c r="X666" s="4"/>
      <c r="Y666" s="4"/>
      <c r="Z666" s="4"/>
    </row>
    <row r="667">
      <c r="A667" s="5"/>
      <c r="B667" s="4"/>
      <c r="D667" s="4"/>
      <c r="G667" s="4"/>
      <c r="H667" s="4"/>
      <c r="I667" s="5"/>
      <c r="J667" s="4"/>
      <c r="L667" s="4"/>
      <c r="O667" s="4"/>
      <c r="Q667" s="4"/>
      <c r="R667" s="4"/>
      <c r="S667" s="4"/>
      <c r="T667" s="4"/>
      <c r="V667" s="4"/>
      <c r="W667" s="4"/>
      <c r="X667" s="4"/>
      <c r="Y667" s="4"/>
      <c r="Z667" s="4"/>
    </row>
    <row r="668">
      <c r="A668" s="5"/>
      <c r="B668" s="4"/>
      <c r="D668" s="4"/>
      <c r="G668" s="4"/>
      <c r="H668" s="4"/>
      <c r="I668" s="5"/>
      <c r="J668" s="4"/>
      <c r="L668" s="4"/>
      <c r="O668" s="4"/>
      <c r="Q668" s="4"/>
      <c r="R668" s="4"/>
      <c r="S668" s="4"/>
      <c r="T668" s="4"/>
      <c r="V668" s="4"/>
      <c r="W668" s="4"/>
      <c r="X668" s="4"/>
      <c r="Y668" s="4"/>
      <c r="Z668" s="4"/>
    </row>
    <row r="669">
      <c r="A669" s="5"/>
      <c r="B669" s="4"/>
      <c r="D669" s="4"/>
      <c r="G669" s="4"/>
      <c r="H669" s="4"/>
      <c r="I669" s="5"/>
      <c r="J669" s="4"/>
      <c r="L669" s="4"/>
      <c r="O669" s="4"/>
      <c r="Q669" s="4"/>
      <c r="R669" s="4"/>
      <c r="S669" s="4"/>
      <c r="T669" s="4"/>
      <c r="V669" s="4"/>
      <c r="W669" s="4"/>
      <c r="X669" s="4"/>
      <c r="Y669" s="4"/>
      <c r="Z669" s="4"/>
    </row>
    <row r="670">
      <c r="A670" s="5"/>
      <c r="B670" s="4"/>
      <c r="D670" s="4"/>
      <c r="G670" s="4"/>
      <c r="H670" s="4"/>
      <c r="I670" s="5"/>
      <c r="J670" s="4"/>
      <c r="L670" s="4"/>
      <c r="O670" s="4"/>
      <c r="Q670" s="4"/>
      <c r="R670" s="4"/>
      <c r="S670" s="4"/>
      <c r="T670" s="4"/>
      <c r="V670" s="4"/>
      <c r="W670" s="4"/>
      <c r="X670" s="4"/>
      <c r="Y670" s="4"/>
      <c r="Z670" s="4"/>
    </row>
    <row r="671">
      <c r="A671" s="5"/>
      <c r="B671" s="4"/>
      <c r="D671" s="4"/>
      <c r="G671" s="4"/>
      <c r="H671" s="4"/>
      <c r="I671" s="5"/>
      <c r="J671" s="4"/>
      <c r="L671" s="4"/>
      <c r="O671" s="4"/>
      <c r="Q671" s="4"/>
      <c r="R671" s="4"/>
      <c r="S671" s="4"/>
      <c r="T671" s="4"/>
      <c r="V671" s="4"/>
      <c r="W671" s="4"/>
      <c r="X671" s="4"/>
      <c r="Y671" s="4"/>
      <c r="Z671" s="4"/>
    </row>
    <row r="672">
      <c r="A672" s="5"/>
      <c r="B672" s="4"/>
      <c r="D672" s="4"/>
      <c r="G672" s="4"/>
      <c r="H672" s="4"/>
      <c r="I672" s="5"/>
      <c r="J672" s="4"/>
      <c r="L672" s="4"/>
      <c r="O672" s="4"/>
      <c r="Q672" s="4"/>
      <c r="R672" s="4"/>
      <c r="S672" s="4"/>
      <c r="T672" s="4"/>
      <c r="V672" s="4"/>
      <c r="W672" s="4"/>
      <c r="X672" s="4"/>
      <c r="Y672" s="4"/>
      <c r="Z672" s="4"/>
    </row>
    <row r="673">
      <c r="A673" s="5"/>
      <c r="B673" s="4"/>
      <c r="D673" s="4"/>
      <c r="G673" s="4"/>
      <c r="H673" s="4"/>
      <c r="I673" s="5"/>
      <c r="J673" s="4"/>
      <c r="L673" s="4"/>
      <c r="O673" s="4"/>
      <c r="Q673" s="4"/>
      <c r="R673" s="4"/>
      <c r="S673" s="4"/>
      <c r="T673" s="4"/>
      <c r="V673" s="4"/>
      <c r="W673" s="4"/>
      <c r="X673" s="4"/>
      <c r="Y673" s="4"/>
      <c r="Z673" s="4"/>
    </row>
    <row r="674">
      <c r="A674" s="5"/>
      <c r="B674" s="4"/>
      <c r="D674" s="4"/>
      <c r="G674" s="4"/>
      <c r="H674" s="4"/>
      <c r="I674" s="5"/>
      <c r="J674" s="4"/>
      <c r="L674" s="4"/>
      <c r="O674" s="4"/>
      <c r="Q674" s="4"/>
      <c r="R674" s="4"/>
      <c r="S674" s="4"/>
      <c r="T674" s="4"/>
      <c r="V674" s="4"/>
      <c r="W674" s="4"/>
      <c r="X674" s="4"/>
      <c r="Y674" s="4"/>
      <c r="Z674" s="4"/>
    </row>
    <row r="675">
      <c r="A675" s="5"/>
      <c r="B675" s="4"/>
      <c r="D675" s="4"/>
      <c r="G675" s="4"/>
      <c r="H675" s="4"/>
      <c r="I675" s="5"/>
      <c r="J675" s="4"/>
      <c r="L675" s="4"/>
      <c r="O675" s="4"/>
      <c r="Q675" s="4"/>
      <c r="R675" s="4"/>
      <c r="S675" s="4"/>
      <c r="T675" s="4"/>
      <c r="V675" s="4"/>
      <c r="W675" s="4"/>
      <c r="X675" s="4"/>
      <c r="Y675" s="4"/>
      <c r="Z675" s="4"/>
    </row>
    <row r="676">
      <c r="A676" s="5"/>
      <c r="B676" s="4"/>
      <c r="D676" s="4"/>
      <c r="G676" s="4"/>
      <c r="H676" s="4"/>
      <c r="I676" s="5"/>
      <c r="J676" s="4"/>
      <c r="L676" s="4"/>
      <c r="O676" s="4"/>
      <c r="Q676" s="4"/>
      <c r="R676" s="4"/>
      <c r="S676" s="4"/>
      <c r="T676" s="4"/>
      <c r="V676" s="4"/>
      <c r="W676" s="4"/>
      <c r="X676" s="4"/>
      <c r="Y676" s="4"/>
      <c r="Z676" s="4"/>
    </row>
    <row r="677">
      <c r="A677" s="5"/>
      <c r="B677" s="4"/>
      <c r="D677" s="4"/>
      <c r="G677" s="4"/>
      <c r="H677" s="4"/>
      <c r="I677" s="5"/>
      <c r="J677" s="4"/>
      <c r="L677" s="4"/>
      <c r="O677" s="4"/>
      <c r="Q677" s="4"/>
      <c r="R677" s="4"/>
      <c r="S677" s="4"/>
      <c r="T677" s="4"/>
      <c r="V677" s="4"/>
      <c r="W677" s="4"/>
      <c r="X677" s="4"/>
      <c r="Y677" s="4"/>
      <c r="Z677" s="4"/>
    </row>
    <row r="678">
      <c r="A678" s="5"/>
      <c r="B678" s="4"/>
      <c r="D678" s="4"/>
      <c r="G678" s="4"/>
      <c r="H678" s="4"/>
      <c r="I678" s="5"/>
      <c r="J678" s="4"/>
      <c r="L678" s="4"/>
      <c r="O678" s="4"/>
      <c r="Q678" s="4"/>
      <c r="R678" s="4"/>
      <c r="S678" s="4"/>
      <c r="T678" s="4"/>
      <c r="V678" s="4"/>
      <c r="W678" s="4"/>
      <c r="X678" s="4"/>
      <c r="Y678" s="4"/>
      <c r="Z678" s="4"/>
    </row>
    <row r="679">
      <c r="A679" s="5"/>
      <c r="B679" s="4"/>
      <c r="D679" s="4"/>
      <c r="G679" s="4"/>
      <c r="H679" s="4"/>
      <c r="I679" s="5"/>
      <c r="J679" s="4"/>
      <c r="L679" s="4"/>
      <c r="O679" s="4"/>
      <c r="Q679" s="4"/>
      <c r="R679" s="4"/>
      <c r="S679" s="4"/>
      <c r="T679" s="4"/>
      <c r="V679" s="4"/>
      <c r="W679" s="4"/>
      <c r="X679" s="4"/>
      <c r="Y679" s="4"/>
      <c r="Z679" s="4"/>
    </row>
    <row r="680">
      <c r="A680" s="5"/>
      <c r="B680" s="4"/>
      <c r="D680" s="4"/>
      <c r="G680" s="4"/>
      <c r="H680" s="4"/>
      <c r="I680" s="5"/>
      <c r="J680" s="4"/>
      <c r="L680" s="4"/>
      <c r="O680" s="4"/>
      <c r="Q680" s="4"/>
      <c r="R680" s="4"/>
      <c r="S680" s="4"/>
      <c r="T680" s="4"/>
      <c r="V680" s="4"/>
      <c r="W680" s="4"/>
      <c r="X680" s="4"/>
      <c r="Y680" s="4"/>
      <c r="Z680" s="4"/>
    </row>
    <row r="681">
      <c r="A681" s="5"/>
      <c r="B681" s="4"/>
      <c r="D681" s="4"/>
      <c r="G681" s="4"/>
      <c r="H681" s="4"/>
      <c r="I681" s="5"/>
      <c r="J681" s="4"/>
      <c r="L681" s="4"/>
      <c r="O681" s="4"/>
      <c r="Q681" s="4"/>
      <c r="R681" s="4"/>
      <c r="S681" s="4"/>
      <c r="T681" s="4"/>
      <c r="V681" s="4"/>
      <c r="W681" s="4"/>
      <c r="X681" s="4"/>
      <c r="Y681" s="4"/>
      <c r="Z681" s="4"/>
    </row>
    <row r="682">
      <c r="A682" s="5"/>
      <c r="B682" s="4"/>
      <c r="D682" s="4"/>
      <c r="G682" s="4"/>
      <c r="H682" s="4"/>
      <c r="I682" s="5"/>
      <c r="J682" s="4"/>
      <c r="L682" s="4"/>
      <c r="O682" s="4"/>
      <c r="Q682" s="4"/>
      <c r="R682" s="4"/>
      <c r="S682" s="4"/>
      <c r="T682" s="4"/>
      <c r="V682" s="4"/>
      <c r="W682" s="4"/>
      <c r="X682" s="4"/>
      <c r="Y682" s="4"/>
      <c r="Z682" s="4"/>
    </row>
    <row r="683">
      <c r="A683" s="5"/>
      <c r="B683" s="4"/>
      <c r="D683" s="4"/>
      <c r="G683" s="4"/>
      <c r="H683" s="4"/>
      <c r="I683" s="5"/>
      <c r="J683" s="4"/>
      <c r="L683" s="4"/>
      <c r="O683" s="4"/>
      <c r="Q683" s="4"/>
      <c r="R683" s="4"/>
      <c r="S683" s="4"/>
      <c r="T683" s="4"/>
      <c r="V683" s="4"/>
      <c r="W683" s="4"/>
      <c r="X683" s="4"/>
      <c r="Y683" s="4"/>
      <c r="Z683" s="4"/>
    </row>
    <row r="684">
      <c r="A684" s="5"/>
      <c r="B684" s="4"/>
      <c r="D684" s="4"/>
      <c r="G684" s="4"/>
      <c r="H684" s="4"/>
      <c r="I684" s="5"/>
      <c r="J684" s="4"/>
      <c r="L684" s="4"/>
      <c r="O684" s="4"/>
      <c r="Q684" s="4"/>
      <c r="R684" s="4"/>
      <c r="S684" s="4"/>
      <c r="T684" s="4"/>
      <c r="V684" s="4"/>
      <c r="W684" s="4"/>
      <c r="X684" s="4"/>
      <c r="Y684" s="4"/>
      <c r="Z684" s="4"/>
    </row>
    <row r="685">
      <c r="A685" s="5"/>
      <c r="B685" s="4"/>
      <c r="D685" s="4"/>
      <c r="G685" s="4"/>
      <c r="H685" s="4"/>
      <c r="I685" s="5"/>
      <c r="J685" s="4"/>
      <c r="L685" s="4"/>
      <c r="O685" s="4"/>
      <c r="Q685" s="4"/>
      <c r="R685" s="4"/>
      <c r="S685" s="4"/>
      <c r="T685" s="4"/>
      <c r="V685" s="4"/>
      <c r="W685" s="4"/>
      <c r="X685" s="4"/>
      <c r="Y685" s="4"/>
      <c r="Z685" s="4"/>
    </row>
    <row r="686">
      <c r="A686" s="5"/>
      <c r="B686" s="4"/>
      <c r="D686" s="4"/>
      <c r="G686" s="4"/>
      <c r="H686" s="4"/>
      <c r="I686" s="5"/>
      <c r="J686" s="4"/>
      <c r="L686" s="4"/>
      <c r="O686" s="4"/>
      <c r="Q686" s="4"/>
      <c r="R686" s="4"/>
      <c r="S686" s="4"/>
      <c r="T686" s="4"/>
      <c r="V686" s="4"/>
      <c r="W686" s="4"/>
      <c r="X686" s="4"/>
      <c r="Y686" s="4"/>
      <c r="Z686" s="4"/>
    </row>
    <row r="687">
      <c r="A687" s="5"/>
      <c r="B687" s="4"/>
      <c r="D687" s="4"/>
      <c r="G687" s="4"/>
      <c r="H687" s="4"/>
      <c r="I687" s="5"/>
      <c r="J687" s="4"/>
      <c r="L687" s="4"/>
      <c r="O687" s="4"/>
      <c r="Q687" s="4"/>
      <c r="R687" s="4"/>
      <c r="S687" s="4"/>
      <c r="T687" s="4"/>
      <c r="V687" s="4"/>
      <c r="W687" s="4"/>
      <c r="X687" s="4"/>
      <c r="Y687" s="4"/>
      <c r="Z687" s="4"/>
    </row>
    <row r="688">
      <c r="A688" s="5"/>
      <c r="B688" s="4"/>
      <c r="D688" s="4"/>
      <c r="G688" s="4"/>
      <c r="H688" s="4"/>
      <c r="I688" s="5"/>
      <c r="J688" s="4"/>
      <c r="L688" s="4"/>
      <c r="O688" s="4"/>
      <c r="Q688" s="4"/>
      <c r="R688" s="4"/>
      <c r="S688" s="4"/>
      <c r="T688" s="4"/>
      <c r="V688" s="4"/>
      <c r="W688" s="4"/>
      <c r="X688" s="4"/>
      <c r="Y688" s="4"/>
      <c r="Z688" s="4"/>
    </row>
    <row r="689">
      <c r="A689" s="5"/>
      <c r="B689" s="4"/>
      <c r="D689" s="4"/>
      <c r="G689" s="4"/>
      <c r="H689" s="4"/>
      <c r="I689" s="5"/>
      <c r="J689" s="4"/>
      <c r="L689" s="4"/>
      <c r="O689" s="4"/>
      <c r="Q689" s="4"/>
      <c r="R689" s="4"/>
      <c r="S689" s="4"/>
      <c r="T689" s="4"/>
      <c r="V689" s="4"/>
      <c r="W689" s="4"/>
      <c r="X689" s="4"/>
      <c r="Y689" s="4"/>
      <c r="Z689" s="4"/>
    </row>
    <row r="690">
      <c r="A690" s="5"/>
      <c r="B690" s="4"/>
      <c r="D690" s="4"/>
      <c r="G690" s="4"/>
      <c r="H690" s="4"/>
      <c r="I690" s="5"/>
      <c r="J690" s="4"/>
      <c r="L690" s="4"/>
      <c r="O690" s="4"/>
      <c r="Q690" s="4"/>
      <c r="R690" s="4"/>
      <c r="S690" s="4"/>
      <c r="T690" s="4"/>
      <c r="V690" s="4"/>
      <c r="W690" s="4"/>
      <c r="X690" s="4"/>
      <c r="Y690" s="4"/>
      <c r="Z690" s="4"/>
    </row>
    <row r="691">
      <c r="A691" s="5"/>
      <c r="B691" s="4"/>
      <c r="D691" s="4"/>
      <c r="G691" s="4"/>
      <c r="H691" s="4"/>
      <c r="I691" s="5"/>
      <c r="J691" s="4"/>
      <c r="L691" s="4"/>
      <c r="O691" s="4"/>
      <c r="Q691" s="4"/>
      <c r="R691" s="4"/>
      <c r="S691" s="4"/>
      <c r="T691" s="4"/>
      <c r="V691" s="4"/>
      <c r="W691" s="4"/>
      <c r="X691" s="4"/>
      <c r="Y691" s="4"/>
      <c r="Z691" s="4"/>
    </row>
    <row r="692">
      <c r="A692" s="5"/>
      <c r="B692" s="4"/>
      <c r="D692" s="4"/>
      <c r="G692" s="4"/>
      <c r="H692" s="4"/>
      <c r="I692" s="5"/>
      <c r="J692" s="4"/>
      <c r="L692" s="4"/>
      <c r="O692" s="4"/>
      <c r="Q692" s="4"/>
      <c r="R692" s="4"/>
      <c r="S692" s="4"/>
      <c r="T692" s="4"/>
      <c r="V692" s="4"/>
      <c r="W692" s="4"/>
      <c r="X692" s="4"/>
      <c r="Y692" s="4"/>
      <c r="Z692" s="4"/>
    </row>
    <row r="693">
      <c r="A693" s="5"/>
      <c r="B693" s="4"/>
      <c r="D693" s="4"/>
      <c r="G693" s="4"/>
      <c r="H693" s="4"/>
      <c r="I693" s="5"/>
      <c r="J693" s="4"/>
      <c r="L693" s="4"/>
      <c r="O693" s="4"/>
      <c r="Q693" s="4"/>
      <c r="R693" s="4"/>
      <c r="S693" s="4"/>
      <c r="T693" s="4"/>
      <c r="V693" s="4"/>
      <c r="W693" s="4"/>
      <c r="X693" s="4"/>
      <c r="Y693" s="4"/>
      <c r="Z693" s="4"/>
    </row>
    <row r="694">
      <c r="A694" s="5"/>
      <c r="B694" s="4"/>
      <c r="D694" s="4"/>
      <c r="G694" s="4"/>
      <c r="H694" s="4"/>
      <c r="I694" s="5"/>
      <c r="J694" s="4"/>
      <c r="L694" s="4"/>
      <c r="O694" s="4"/>
      <c r="Q694" s="4"/>
      <c r="R694" s="4"/>
      <c r="S694" s="4"/>
      <c r="T694" s="4"/>
      <c r="V694" s="4"/>
      <c r="W694" s="4"/>
      <c r="X694" s="4"/>
      <c r="Y694" s="4"/>
      <c r="Z694" s="4"/>
    </row>
    <row r="695">
      <c r="A695" s="5"/>
      <c r="B695" s="4"/>
      <c r="D695" s="4"/>
      <c r="G695" s="4"/>
      <c r="H695" s="4"/>
      <c r="I695" s="5"/>
      <c r="J695" s="4"/>
      <c r="L695" s="4"/>
      <c r="O695" s="4"/>
      <c r="Q695" s="4"/>
      <c r="R695" s="4"/>
      <c r="S695" s="4"/>
      <c r="T695" s="4"/>
      <c r="V695" s="4"/>
      <c r="W695" s="4"/>
      <c r="X695" s="4"/>
      <c r="Y695" s="4"/>
      <c r="Z695" s="4"/>
    </row>
    <row r="696">
      <c r="A696" s="5"/>
      <c r="B696" s="4"/>
      <c r="D696" s="4"/>
      <c r="G696" s="4"/>
      <c r="H696" s="4"/>
      <c r="I696" s="5"/>
      <c r="J696" s="4"/>
      <c r="L696" s="4"/>
      <c r="O696" s="4"/>
      <c r="Q696" s="4"/>
      <c r="R696" s="4"/>
      <c r="S696" s="4"/>
      <c r="T696" s="4"/>
      <c r="V696" s="4"/>
      <c r="W696" s="4"/>
      <c r="X696" s="4"/>
      <c r="Y696" s="4"/>
      <c r="Z696" s="4"/>
    </row>
    <row r="697">
      <c r="A697" s="5"/>
      <c r="B697" s="4"/>
      <c r="D697" s="4"/>
      <c r="G697" s="4"/>
      <c r="H697" s="4"/>
      <c r="I697" s="5"/>
      <c r="J697" s="4"/>
      <c r="L697" s="4"/>
      <c r="O697" s="4"/>
      <c r="Q697" s="4"/>
      <c r="R697" s="4"/>
      <c r="S697" s="4"/>
      <c r="T697" s="4"/>
      <c r="V697" s="4"/>
      <c r="W697" s="4"/>
      <c r="X697" s="4"/>
      <c r="Y697" s="4"/>
      <c r="Z697" s="4"/>
    </row>
    <row r="698">
      <c r="A698" s="5"/>
      <c r="B698" s="4"/>
      <c r="D698" s="4"/>
      <c r="G698" s="4"/>
      <c r="H698" s="4"/>
      <c r="I698" s="5"/>
      <c r="J698" s="4"/>
      <c r="L698" s="4"/>
      <c r="O698" s="4"/>
      <c r="Q698" s="4"/>
      <c r="R698" s="4"/>
      <c r="S698" s="4"/>
      <c r="T698" s="4"/>
      <c r="V698" s="4"/>
      <c r="W698" s="4"/>
      <c r="X698" s="4"/>
      <c r="Y698" s="4"/>
      <c r="Z698" s="4"/>
    </row>
    <row r="699">
      <c r="A699" s="5"/>
      <c r="B699" s="4"/>
      <c r="D699" s="4"/>
      <c r="G699" s="4"/>
      <c r="H699" s="4"/>
      <c r="I699" s="5"/>
      <c r="J699" s="4"/>
      <c r="L699" s="4"/>
      <c r="O699" s="4"/>
      <c r="Q699" s="4"/>
      <c r="R699" s="4"/>
      <c r="S699" s="4"/>
      <c r="T699" s="4"/>
      <c r="V699" s="4"/>
      <c r="W699" s="4"/>
      <c r="X699" s="4"/>
      <c r="Y699" s="4"/>
      <c r="Z699" s="4"/>
    </row>
    <row r="700">
      <c r="A700" s="5"/>
      <c r="B700" s="4"/>
      <c r="D700" s="4"/>
      <c r="G700" s="4"/>
      <c r="H700" s="4"/>
      <c r="I700" s="5"/>
      <c r="J700" s="4"/>
      <c r="L700" s="4"/>
      <c r="O700" s="4"/>
      <c r="Q700" s="4"/>
      <c r="R700" s="4"/>
      <c r="S700" s="4"/>
      <c r="T700" s="4"/>
      <c r="V700" s="4"/>
      <c r="W700" s="4"/>
      <c r="X700" s="4"/>
      <c r="Y700" s="4"/>
      <c r="Z700" s="4"/>
    </row>
    <row r="701">
      <c r="A701" s="5"/>
      <c r="B701" s="4"/>
      <c r="D701" s="4"/>
      <c r="G701" s="4"/>
      <c r="H701" s="4"/>
      <c r="I701" s="5"/>
      <c r="J701" s="4"/>
      <c r="L701" s="4"/>
      <c r="O701" s="4"/>
      <c r="Q701" s="4"/>
      <c r="R701" s="4"/>
      <c r="S701" s="4"/>
      <c r="T701" s="4"/>
      <c r="V701" s="4"/>
      <c r="W701" s="4"/>
      <c r="X701" s="4"/>
      <c r="Y701" s="4"/>
      <c r="Z701" s="4"/>
    </row>
    <row r="702">
      <c r="A702" s="5"/>
      <c r="B702" s="4"/>
      <c r="D702" s="4"/>
      <c r="G702" s="4"/>
      <c r="H702" s="4"/>
      <c r="I702" s="5"/>
      <c r="J702" s="4"/>
      <c r="L702" s="4"/>
      <c r="O702" s="4"/>
      <c r="Q702" s="4"/>
      <c r="R702" s="4"/>
      <c r="S702" s="4"/>
      <c r="T702" s="4"/>
      <c r="V702" s="4"/>
      <c r="W702" s="4"/>
      <c r="X702" s="4"/>
      <c r="Y702" s="4"/>
      <c r="Z702" s="4"/>
    </row>
    <row r="703">
      <c r="A703" s="5"/>
      <c r="B703" s="4"/>
      <c r="D703" s="4"/>
      <c r="G703" s="4"/>
      <c r="H703" s="4"/>
      <c r="I703" s="5"/>
      <c r="J703" s="4"/>
      <c r="L703" s="4"/>
      <c r="O703" s="4"/>
      <c r="Q703" s="4"/>
      <c r="R703" s="4"/>
      <c r="S703" s="4"/>
      <c r="T703" s="4"/>
      <c r="V703" s="4"/>
      <c r="W703" s="4"/>
      <c r="X703" s="4"/>
      <c r="Y703" s="4"/>
      <c r="Z703" s="4"/>
    </row>
    <row r="704">
      <c r="A704" s="5"/>
      <c r="B704" s="4"/>
      <c r="D704" s="4"/>
      <c r="G704" s="4"/>
      <c r="H704" s="4"/>
      <c r="I704" s="5"/>
      <c r="J704" s="4"/>
      <c r="L704" s="4"/>
      <c r="O704" s="4"/>
      <c r="Q704" s="4"/>
      <c r="R704" s="4"/>
      <c r="S704" s="4"/>
      <c r="T704" s="4"/>
      <c r="V704" s="4"/>
      <c r="W704" s="4"/>
      <c r="X704" s="4"/>
      <c r="Y704" s="4"/>
      <c r="Z704" s="4"/>
    </row>
    <row r="705">
      <c r="A705" s="5"/>
      <c r="B705" s="4"/>
      <c r="D705" s="4"/>
      <c r="G705" s="4"/>
      <c r="H705" s="4"/>
      <c r="I705" s="5"/>
      <c r="J705" s="4"/>
      <c r="L705" s="4"/>
      <c r="O705" s="4"/>
      <c r="Q705" s="4"/>
      <c r="R705" s="4"/>
      <c r="S705" s="4"/>
      <c r="T705" s="4"/>
      <c r="V705" s="4"/>
      <c r="W705" s="4"/>
      <c r="X705" s="4"/>
      <c r="Y705" s="4"/>
      <c r="Z705" s="4"/>
    </row>
    <row r="706">
      <c r="A706" s="5"/>
      <c r="B706" s="4"/>
      <c r="D706" s="4"/>
      <c r="G706" s="4"/>
      <c r="H706" s="4"/>
      <c r="I706" s="5"/>
      <c r="J706" s="4"/>
      <c r="L706" s="4"/>
      <c r="O706" s="4"/>
      <c r="Q706" s="4"/>
      <c r="R706" s="4"/>
      <c r="S706" s="4"/>
      <c r="T706" s="4"/>
      <c r="V706" s="4"/>
      <c r="W706" s="4"/>
      <c r="X706" s="4"/>
      <c r="Y706" s="4"/>
      <c r="Z706" s="4"/>
    </row>
    <row r="707">
      <c r="A707" s="5"/>
      <c r="B707" s="4"/>
      <c r="D707" s="4"/>
      <c r="G707" s="4"/>
      <c r="H707" s="4"/>
      <c r="I707" s="5"/>
      <c r="J707" s="4"/>
      <c r="L707" s="4"/>
      <c r="O707" s="4"/>
      <c r="Q707" s="4"/>
      <c r="R707" s="4"/>
      <c r="S707" s="4"/>
      <c r="T707" s="4"/>
      <c r="V707" s="4"/>
      <c r="W707" s="4"/>
      <c r="X707" s="4"/>
      <c r="Y707" s="4"/>
      <c r="Z707" s="4"/>
    </row>
    <row r="708">
      <c r="A708" s="5"/>
      <c r="B708" s="4"/>
      <c r="D708" s="4"/>
      <c r="G708" s="4"/>
      <c r="H708" s="4"/>
      <c r="I708" s="5"/>
      <c r="J708" s="4"/>
      <c r="L708" s="4"/>
      <c r="O708" s="4"/>
      <c r="Q708" s="4"/>
      <c r="R708" s="4"/>
      <c r="S708" s="4"/>
      <c r="T708" s="4"/>
      <c r="V708" s="4"/>
      <c r="W708" s="4"/>
      <c r="X708" s="4"/>
      <c r="Y708" s="4"/>
      <c r="Z708" s="4"/>
    </row>
    <row r="709">
      <c r="A709" s="5"/>
      <c r="B709" s="4"/>
      <c r="D709" s="4"/>
      <c r="G709" s="4"/>
      <c r="H709" s="4"/>
      <c r="I709" s="5"/>
      <c r="J709" s="4"/>
      <c r="L709" s="4"/>
      <c r="O709" s="4"/>
      <c r="Q709" s="4"/>
      <c r="R709" s="4"/>
      <c r="S709" s="4"/>
      <c r="T709" s="4"/>
      <c r="V709" s="4"/>
      <c r="W709" s="4"/>
      <c r="X709" s="4"/>
      <c r="Y709" s="4"/>
      <c r="Z709" s="4"/>
    </row>
    <row r="710">
      <c r="A710" s="5"/>
      <c r="B710" s="4"/>
      <c r="D710" s="4"/>
      <c r="G710" s="4"/>
      <c r="H710" s="4"/>
      <c r="I710" s="5"/>
      <c r="J710" s="4"/>
      <c r="L710" s="4"/>
      <c r="O710" s="4"/>
      <c r="Q710" s="4"/>
      <c r="R710" s="4"/>
      <c r="S710" s="4"/>
      <c r="T710" s="4"/>
      <c r="V710" s="4"/>
      <c r="W710" s="4"/>
      <c r="X710" s="4"/>
      <c r="Y710" s="4"/>
      <c r="Z710" s="4"/>
    </row>
    <row r="711">
      <c r="A711" s="5"/>
      <c r="B711" s="4"/>
      <c r="D711" s="4"/>
      <c r="G711" s="4"/>
      <c r="H711" s="4"/>
      <c r="I711" s="5"/>
      <c r="J711" s="4"/>
      <c r="L711" s="4"/>
      <c r="O711" s="4"/>
      <c r="Q711" s="4"/>
      <c r="R711" s="4"/>
      <c r="S711" s="4"/>
      <c r="T711" s="4"/>
      <c r="V711" s="4"/>
      <c r="W711" s="4"/>
      <c r="X711" s="4"/>
      <c r="Y711" s="4"/>
      <c r="Z711" s="4"/>
    </row>
    <row r="712">
      <c r="A712" s="5"/>
      <c r="B712" s="4"/>
      <c r="D712" s="4"/>
      <c r="G712" s="4"/>
      <c r="H712" s="4"/>
      <c r="I712" s="5"/>
      <c r="J712" s="4"/>
      <c r="L712" s="4"/>
      <c r="O712" s="4"/>
      <c r="Q712" s="4"/>
      <c r="R712" s="4"/>
      <c r="S712" s="4"/>
      <c r="T712" s="4"/>
      <c r="V712" s="4"/>
      <c r="W712" s="4"/>
      <c r="X712" s="4"/>
      <c r="Y712" s="4"/>
      <c r="Z712" s="4"/>
    </row>
    <row r="713">
      <c r="A713" s="5"/>
      <c r="B713" s="4"/>
      <c r="D713" s="4"/>
      <c r="G713" s="4"/>
      <c r="H713" s="4"/>
      <c r="I713" s="5"/>
      <c r="J713" s="4"/>
      <c r="L713" s="4"/>
      <c r="O713" s="4"/>
      <c r="Q713" s="4"/>
      <c r="R713" s="4"/>
      <c r="S713" s="4"/>
      <c r="T713" s="4"/>
      <c r="V713" s="4"/>
      <c r="W713" s="4"/>
      <c r="X713" s="4"/>
      <c r="Y713" s="4"/>
      <c r="Z713" s="4"/>
    </row>
    <row r="714">
      <c r="A714" s="5"/>
      <c r="B714" s="4"/>
      <c r="D714" s="4"/>
      <c r="G714" s="4"/>
      <c r="H714" s="4"/>
      <c r="I714" s="5"/>
      <c r="J714" s="4"/>
      <c r="L714" s="4"/>
      <c r="O714" s="4"/>
      <c r="Q714" s="4"/>
      <c r="R714" s="4"/>
      <c r="S714" s="4"/>
      <c r="T714" s="4"/>
      <c r="V714" s="4"/>
      <c r="W714" s="4"/>
      <c r="X714" s="4"/>
      <c r="Y714" s="4"/>
      <c r="Z714" s="4"/>
    </row>
    <row r="715">
      <c r="A715" s="5"/>
      <c r="B715" s="4"/>
      <c r="D715" s="4"/>
      <c r="G715" s="4"/>
      <c r="H715" s="4"/>
      <c r="I715" s="5"/>
      <c r="J715" s="4"/>
      <c r="L715" s="4"/>
      <c r="O715" s="4"/>
      <c r="Q715" s="4"/>
      <c r="R715" s="4"/>
      <c r="S715" s="4"/>
      <c r="T715" s="4"/>
      <c r="V715" s="4"/>
      <c r="W715" s="4"/>
      <c r="X715" s="4"/>
      <c r="Y715" s="4"/>
      <c r="Z715" s="4"/>
    </row>
    <row r="716">
      <c r="A716" s="5"/>
      <c r="B716" s="4"/>
      <c r="D716" s="4"/>
      <c r="G716" s="4"/>
      <c r="H716" s="4"/>
      <c r="I716" s="5"/>
      <c r="J716" s="4"/>
      <c r="L716" s="4"/>
      <c r="O716" s="4"/>
      <c r="Q716" s="4"/>
      <c r="R716" s="4"/>
      <c r="S716" s="4"/>
      <c r="T716" s="4"/>
      <c r="V716" s="4"/>
      <c r="W716" s="4"/>
      <c r="X716" s="4"/>
      <c r="Y716" s="4"/>
      <c r="Z716" s="4"/>
    </row>
    <row r="717">
      <c r="A717" s="5"/>
      <c r="B717" s="4"/>
      <c r="D717" s="4"/>
      <c r="G717" s="4"/>
      <c r="H717" s="4"/>
      <c r="I717" s="5"/>
      <c r="J717" s="4"/>
      <c r="L717" s="4"/>
      <c r="O717" s="4"/>
      <c r="Q717" s="4"/>
      <c r="R717" s="4"/>
      <c r="S717" s="4"/>
      <c r="T717" s="4"/>
      <c r="V717" s="4"/>
      <c r="W717" s="4"/>
      <c r="X717" s="4"/>
      <c r="Y717" s="4"/>
      <c r="Z717" s="4"/>
    </row>
    <row r="718">
      <c r="A718" s="5"/>
      <c r="B718" s="4"/>
      <c r="D718" s="4"/>
      <c r="G718" s="4"/>
      <c r="H718" s="4"/>
      <c r="I718" s="5"/>
      <c r="J718" s="4"/>
      <c r="L718" s="4"/>
      <c r="O718" s="4"/>
      <c r="Q718" s="4"/>
      <c r="R718" s="4"/>
      <c r="S718" s="4"/>
      <c r="T718" s="4"/>
      <c r="V718" s="4"/>
      <c r="W718" s="4"/>
      <c r="X718" s="4"/>
      <c r="Y718" s="4"/>
      <c r="Z718" s="4"/>
    </row>
    <row r="719">
      <c r="A719" s="5"/>
      <c r="B719" s="4"/>
      <c r="D719" s="4"/>
      <c r="G719" s="4"/>
      <c r="H719" s="4"/>
      <c r="I719" s="5"/>
      <c r="J719" s="4"/>
      <c r="L719" s="4"/>
      <c r="O719" s="4"/>
      <c r="Q719" s="4"/>
      <c r="R719" s="4"/>
      <c r="S719" s="4"/>
      <c r="T719" s="4"/>
      <c r="V719" s="4"/>
      <c r="W719" s="4"/>
      <c r="X719" s="4"/>
      <c r="Y719" s="4"/>
      <c r="Z719" s="4"/>
    </row>
    <row r="720">
      <c r="A720" s="5"/>
      <c r="B720" s="4"/>
      <c r="D720" s="4"/>
      <c r="G720" s="4"/>
      <c r="H720" s="4"/>
      <c r="I720" s="5"/>
      <c r="J720" s="4"/>
      <c r="L720" s="4"/>
      <c r="O720" s="4"/>
      <c r="Q720" s="4"/>
      <c r="R720" s="4"/>
      <c r="S720" s="4"/>
      <c r="T720" s="4"/>
      <c r="V720" s="4"/>
      <c r="W720" s="4"/>
      <c r="X720" s="4"/>
      <c r="Y720" s="4"/>
      <c r="Z720" s="4"/>
    </row>
    <row r="721">
      <c r="A721" s="5"/>
      <c r="B721" s="4"/>
      <c r="D721" s="4"/>
      <c r="G721" s="4"/>
      <c r="H721" s="4"/>
      <c r="I721" s="5"/>
      <c r="J721" s="4"/>
      <c r="L721" s="4"/>
      <c r="O721" s="4"/>
      <c r="Q721" s="4"/>
      <c r="R721" s="4"/>
      <c r="S721" s="4"/>
      <c r="T721" s="4"/>
      <c r="V721" s="4"/>
      <c r="W721" s="4"/>
      <c r="X721" s="4"/>
      <c r="Y721" s="4"/>
      <c r="Z721" s="4"/>
    </row>
    <row r="722">
      <c r="A722" s="5"/>
      <c r="B722" s="4"/>
      <c r="D722" s="4"/>
      <c r="G722" s="4"/>
      <c r="H722" s="4"/>
      <c r="I722" s="5"/>
      <c r="J722" s="4"/>
      <c r="L722" s="4"/>
      <c r="O722" s="4"/>
      <c r="Q722" s="4"/>
      <c r="R722" s="4"/>
      <c r="S722" s="4"/>
      <c r="T722" s="4"/>
      <c r="V722" s="4"/>
      <c r="W722" s="4"/>
      <c r="X722" s="4"/>
      <c r="Y722" s="4"/>
      <c r="Z722" s="4"/>
    </row>
    <row r="723">
      <c r="A723" s="5"/>
      <c r="B723" s="4"/>
      <c r="D723" s="4"/>
      <c r="G723" s="4"/>
      <c r="H723" s="4"/>
      <c r="I723" s="5"/>
      <c r="J723" s="4"/>
      <c r="L723" s="4"/>
      <c r="O723" s="4"/>
      <c r="Q723" s="4"/>
      <c r="R723" s="4"/>
      <c r="S723" s="4"/>
      <c r="T723" s="4"/>
      <c r="V723" s="4"/>
      <c r="W723" s="4"/>
      <c r="X723" s="4"/>
      <c r="Y723" s="4"/>
      <c r="Z723" s="4"/>
    </row>
    <row r="724">
      <c r="A724" s="5"/>
      <c r="B724" s="4"/>
      <c r="D724" s="4"/>
      <c r="G724" s="4"/>
      <c r="H724" s="4"/>
      <c r="I724" s="5"/>
      <c r="J724" s="4"/>
      <c r="L724" s="4"/>
      <c r="O724" s="4"/>
      <c r="Q724" s="4"/>
      <c r="R724" s="4"/>
      <c r="S724" s="4"/>
      <c r="T724" s="4"/>
      <c r="V724" s="4"/>
      <c r="W724" s="4"/>
      <c r="X724" s="4"/>
      <c r="Y724" s="4"/>
      <c r="Z724" s="4"/>
    </row>
    <row r="725">
      <c r="A725" s="5"/>
      <c r="B725" s="4"/>
      <c r="D725" s="4"/>
      <c r="G725" s="4"/>
      <c r="H725" s="4"/>
      <c r="I725" s="5"/>
      <c r="J725" s="4"/>
      <c r="L725" s="4"/>
      <c r="O725" s="4"/>
      <c r="Q725" s="4"/>
      <c r="R725" s="4"/>
      <c r="S725" s="4"/>
      <c r="T725" s="4"/>
      <c r="V725" s="4"/>
      <c r="W725" s="4"/>
      <c r="X725" s="4"/>
      <c r="Y725" s="4"/>
      <c r="Z725" s="4"/>
    </row>
    <row r="726">
      <c r="A726" s="5"/>
      <c r="B726" s="4"/>
      <c r="D726" s="4"/>
      <c r="G726" s="4"/>
      <c r="H726" s="4"/>
      <c r="I726" s="5"/>
      <c r="J726" s="4"/>
      <c r="L726" s="4"/>
      <c r="O726" s="4"/>
      <c r="Q726" s="4"/>
      <c r="R726" s="4"/>
      <c r="S726" s="4"/>
      <c r="T726" s="4"/>
      <c r="V726" s="4"/>
      <c r="W726" s="4"/>
      <c r="X726" s="4"/>
      <c r="Y726" s="4"/>
      <c r="Z726" s="4"/>
    </row>
    <row r="727">
      <c r="A727" s="5"/>
      <c r="B727" s="4"/>
      <c r="D727" s="4"/>
      <c r="G727" s="4"/>
      <c r="H727" s="4"/>
      <c r="I727" s="5"/>
      <c r="J727" s="4"/>
      <c r="L727" s="4"/>
      <c r="O727" s="4"/>
      <c r="Q727" s="4"/>
      <c r="R727" s="4"/>
      <c r="S727" s="4"/>
      <c r="T727" s="4"/>
      <c r="V727" s="4"/>
      <c r="W727" s="4"/>
      <c r="X727" s="4"/>
      <c r="Y727" s="4"/>
      <c r="Z727" s="4"/>
    </row>
    <row r="728">
      <c r="A728" s="5"/>
      <c r="B728" s="4"/>
      <c r="D728" s="4"/>
      <c r="G728" s="4"/>
      <c r="H728" s="4"/>
      <c r="I728" s="5"/>
      <c r="J728" s="4"/>
      <c r="L728" s="4"/>
      <c r="O728" s="4"/>
      <c r="Q728" s="4"/>
      <c r="R728" s="4"/>
      <c r="S728" s="4"/>
      <c r="T728" s="4"/>
      <c r="V728" s="4"/>
      <c r="W728" s="4"/>
      <c r="X728" s="4"/>
      <c r="Y728" s="4"/>
      <c r="Z728" s="4"/>
    </row>
    <row r="729">
      <c r="A729" s="5"/>
      <c r="B729" s="4"/>
      <c r="D729" s="4"/>
      <c r="G729" s="4"/>
      <c r="H729" s="4"/>
      <c r="I729" s="5"/>
      <c r="J729" s="4"/>
      <c r="L729" s="4"/>
      <c r="O729" s="4"/>
      <c r="Q729" s="4"/>
      <c r="R729" s="4"/>
      <c r="S729" s="4"/>
      <c r="T729" s="4"/>
      <c r="V729" s="4"/>
      <c r="W729" s="4"/>
      <c r="X729" s="4"/>
      <c r="Y729" s="4"/>
      <c r="Z729" s="4"/>
    </row>
    <row r="730">
      <c r="A730" s="5"/>
      <c r="B730" s="4"/>
      <c r="D730" s="4"/>
      <c r="G730" s="4"/>
      <c r="H730" s="4"/>
      <c r="I730" s="5"/>
      <c r="J730" s="4"/>
      <c r="L730" s="4"/>
      <c r="O730" s="4"/>
      <c r="Q730" s="4"/>
      <c r="R730" s="4"/>
      <c r="S730" s="4"/>
      <c r="T730" s="4"/>
      <c r="V730" s="4"/>
      <c r="W730" s="4"/>
      <c r="X730" s="4"/>
      <c r="Y730" s="4"/>
      <c r="Z730" s="4"/>
    </row>
    <row r="731">
      <c r="A731" s="5"/>
      <c r="B731" s="4"/>
      <c r="D731" s="4"/>
      <c r="G731" s="4"/>
      <c r="H731" s="4"/>
      <c r="I731" s="5"/>
      <c r="J731" s="4"/>
      <c r="L731" s="4"/>
      <c r="O731" s="4"/>
      <c r="Q731" s="4"/>
      <c r="R731" s="4"/>
      <c r="S731" s="4"/>
      <c r="T731" s="4"/>
      <c r="V731" s="4"/>
      <c r="W731" s="4"/>
      <c r="X731" s="4"/>
      <c r="Y731" s="4"/>
      <c r="Z731" s="4"/>
    </row>
    <row r="732">
      <c r="A732" s="5"/>
      <c r="B732" s="4"/>
      <c r="D732" s="4"/>
      <c r="G732" s="4"/>
      <c r="H732" s="4"/>
      <c r="I732" s="5"/>
      <c r="J732" s="4"/>
      <c r="L732" s="4"/>
      <c r="O732" s="4"/>
      <c r="Q732" s="4"/>
      <c r="R732" s="4"/>
      <c r="S732" s="4"/>
      <c r="T732" s="4"/>
      <c r="V732" s="4"/>
      <c r="W732" s="4"/>
      <c r="X732" s="4"/>
      <c r="Y732" s="4"/>
      <c r="Z732" s="4"/>
    </row>
    <row r="733">
      <c r="A733" s="5"/>
      <c r="B733" s="4"/>
      <c r="D733" s="4"/>
      <c r="G733" s="4"/>
      <c r="H733" s="4"/>
      <c r="I733" s="5"/>
      <c r="J733" s="4"/>
      <c r="L733" s="4"/>
      <c r="O733" s="4"/>
      <c r="Q733" s="4"/>
      <c r="R733" s="4"/>
      <c r="S733" s="4"/>
      <c r="T733" s="4"/>
      <c r="V733" s="4"/>
      <c r="W733" s="4"/>
      <c r="X733" s="4"/>
      <c r="Y733" s="4"/>
      <c r="Z733" s="4"/>
    </row>
    <row r="734">
      <c r="A734" s="5"/>
      <c r="B734" s="4"/>
      <c r="D734" s="4"/>
      <c r="G734" s="4"/>
      <c r="H734" s="4"/>
      <c r="I734" s="5"/>
      <c r="J734" s="4"/>
      <c r="L734" s="4"/>
      <c r="O734" s="4"/>
      <c r="Q734" s="4"/>
      <c r="R734" s="4"/>
      <c r="S734" s="4"/>
      <c r="T734" s="4"/>
      <c r="V734" s="4"/>
      <c r="W734" s="4"/>
      <c r="X734" s="4"/>
      <c r="Y734" s="4"/>
      <c r="Z734" s="4"/>
    </row>
    <row r="735">
      <c r="A735" s="5"/>
      <c r="B735" s="4"/>
      <c r="D735" s="4"/>
      <c r="G735" s="4"/>
      <c r="H735" s="4"/>
      <c r="I735" s="5"/>
      <c r="J735" s="4"/>
      <c r="L735" s="4"/>
      <c r="O735" s="4"/>
      <c r="Q735" s="4"/>
      <c r="R735" s="4"/>
      <c r="S735" s="4"/>
      <c r="T735" s="4"/>
      <c r="V735" s="4"/>
      <c r="W735" s="4"/>
      <c r="X735" s="4"/>
      <c r="Y735" s="4"/>
      <c r="Z735" s="4"/>
    </row>
    <row r="736">
      <c r="A736" s="5"/>
      <c r="B736" s="4"/>
      <c r="D736" s="4"/>
      <c r="G736" s="4"/>
      <c r="H736" s="4"/>
      <c r="I736" s="5"/>
      <c r="J736" s="4"/>
      <c r="L736" s="4"/>
      <c r="O736" s="4"/>
      <c r="Q736" s="4"/>
      <c r="R736" s="4"/>
      <c r="S736" s="4"/>
      <c r="T736" s="4"/>
      <c r="V736" s="4"/>
      <c r="W736" s="4"/>
      <c r="X736" s="4"/>
      <c r="Y736" s="4"/>
      <c r="Z736" s="4"/>
    </row>
    <row r="737">
      <c r="A737" s="5"/>
      <c r="B737" s="4"/>
      <c r="D737" s="4"/>
      <c r="G737" s="4"/>
      <c r="H737" s="4"/>
      <c r="I737" s="5"/>
      <c r="J737" s="4"/>
      <c r="L737" s="4"/>
      <c r="O737" s="4"/>
      <c r="Q737" s="4"/>
      <c r="R737" s="4"/>
      <c r="S737" s="4"/>
      <c r="T737" s="4"/>
      <c r="V737" s="4"/>
      <c r="W737" s="4"/>
      <c r="X737" s="4"/>
      <c r="Y737" s="4"/>
      <c r="Z737" s="4"/>
    </row>
    <row r="738">
      <c r="A738" s="5"/>
      <c r="B738" s="4"/>
      <c r="D738" s="4"/>
      <c r="G738" s="4"/>
      <c r="H738" s="4"/>
      <c r="I738" s="5"/>
      <c r="J738" s="4"/>
      <c r="L738" s="4"/>
      <c r="O738" s="4"/>
      <c r="Q738" s="4"/>
      <c r="R738" s="4"/>
      <c r="S738" s="4"/>
      <c r="T738" s="4"/>
      <c r="V738" s="4"/>
      <c r="W738" s="4"/>
      <c r="X738" s="4"/>
      <c r="Y738" s="4"/>
      <c r="Z738" s="4"/>
    </row>
    <row r="739">
      <c r="A739" s="5"/>
      <c r="B739" s="4"/>
      <c r="D739" s="4"/>
      <c r="G739" s="4"/>
      <c r="H739" s="4"/>
      <c r="I739" s="5"/>
      <c r="J739" s="4"/>
      <c r="L739" s="4"/>
      <c r="O739" s="4"/>
      <c r="Q739" s="4"/>
      <c r="R739" s="4"/>
      <c r="S739" s="4"/>
      <c r="T739" s="4"/>
      <c r="V739" s="4"/>
      <c r="W739" s="4"/>
      <c r="X739" s="4"/>
      <c r="Y739" s="4"/>
      <c r="Z739" s="4"/>
    </row>
    <row r="740">
      <c r="A740" s="5"/>
      <c r="B740" s="4"/>
      <c r="D740" s="4"/>
      <c r="G740" s="4"/>
      <c r="H740" s="4"/>
      <c r="I740" s="5"/>
      <c r="J740" s="4"/>
      <c r="L740" s="4"/>
      <c r="O740" s="4"/>
      <c r="Q740" s="4"/>
      <c r="R740" s="4"/>
      <c r="S740" s="4"/>
      <c r="T740" s="4"/>
      <c r="V740" s="4"/>
      <c r="W740" s="4"/>
      <c r="X740" s="4"/>
      <c r="Y740" s="4"/>
      <c r="Z740" s="4"/>
    </row>
    <row r="741">
      <c r="A741" s="5"/>
      <c r="B741" s="4"/>
      <c r="D741" s="4"/>
      <c r="G741" s="4"/>
      <c r="H741" s="4"/>
      <c r="I741" s="5"/>
      <c r="J741" s="4"/>
      <c r="L741" s="4"/>
      <c r="O741" s="4"/>
      <c r="Q741" s="4"/>
      <c r="R741" s="4"/>
      <c r="S741" s="4"/>
      <c r="T741" s="4"/>
      <c r="V741" s="4"/>
      <c r="W741" s="4"/>
      <c r="X741" s="4"/>
      <c r="Y741" s="4"/>
      <c r="Z741" s="4"/>
    </row>
    <row r="742">
      <c r="A742" s="5"/>
      <c r="B742" s="4"/>
      <c r="D742" s="4"/>
      <c r="G742" s="4"/>
      <c r="H742" s="4"/>
      <c r="I742" s="5"/>
      <c r="J742" s="4"/>
      <c r="L742" s="4"/>
      <c r="O742" s="4"/>
      <c r="Q742" s="4"/>
      <c r="R742" s="4"/>
      <c r="S742" s="4"/>
      <c r="T742" s="4"/>
      <c r="V742" s="4"/>
      <c r="W742" s="4"/>
      <c r="X742" s="4"/>
      <c r="Y742" s="4"/>
      <c r="Z742" s="4"/>
    </row>
    <row r="743">
      <c r="A743" s="5"/>
      <c r="B743" s="4"/>
      <c r="D743" s="4"/>
      <c r="G743" s="4"/>
      <c r="H743" s="4"/>
      <c r="I743" s="5"/>
      <c r="J743" s="4"/>
      <c r="L743" s="4"/>
      <c r="O743" s="4"/>
      <c r="Q743" s="4"/>
      <c r="R743" s="4"/>
      <c r="S743" s="4"/>
      <c r="T743" s="4"/>
      <c r="V743" s="4"/>
      <c r="W743" s="4"/>
      <c r="X743" s="4"/>
      <c r="Y743" s="4"/>
      <c r="Z743" s="4"/>
    </row>
    <row r="744">
      <c r="A744" s="5"/>
      <c r="B744" s="4"/>
      <c r="D744" s="4"/>
      <c r="G744" s="4"/>
      <c r="H744" s="4"/>
      <c r="I744" s="5"/>
      <c r="J744" s="4"/>
      <c r="L744" s="4"/>
      <c r="O744" s="4"/>
      <c r="Q744" s="4"/>
      <c r="R744" s="4"/>
      <c r="S744" s="4"/>
      <c r="T744" s="4"/>
      <c r="V744" s="4"/>
      <c r="W744" s="4"/>
      <c r="X744" s="4"/>
      <c r="Y744" s="4"/>
      <c r="Z744" s="4"/>
    </row>
    <row r="745">
      <c r="A745" s="5"/>
      <c r="B745" s="4"/>
      <c r="D745" s="4"/>
      <c r="G745" s="4"/>
      <c r="H745" s="4"/>
      <c r="I745" s="5"/>
      <c r="J745" s="4"/>
      <c r="L745" s="4"/>
      <c r="O745" s="4"/>
      <c r="Q745" s="4"/>
      <c r="R745" s="4"/>
      <c r="S745" s="4"/>
      <c r="T745" s="4"/>
      <c r="V745" s="4"/>
      <c r="W745" s="4"/>
      <c r="X745" s="4"/>
      <c r="Y745" s="4"/>
      <c r="Z745" s="4"/>
    </row>
    <row r="746">
      <c r="A746" s="5"/>
      <c r="B746" s="4"/>
      <c r="D746" s="4"/>
      <c r="G746" s="4"/>
      <c r="H746" s="4"/>
      <c r="I746" s="5"/>
      <c r="J746" s="4"/>
      <c r="L746" s="4"/>
      <c r="O746" s="4"/>
      <c r="Q746" s="4"/>
      <c r="R746" s="4"/>
      <c r="S746" s="4"/>
      <c r="T746" s="4"/>
      <c r="V746" s="4"/>
      <c r="W746" s="4"/>
      <c r="X746" s="4"/>
      <c r="Y746" s="4"/>
      <c r="Z746" s="4"/>
    </row>
    <row r="747">
      <c r="A747" s="5"/>
      <c r="B747" s="4"/>
      <c r="D747" s="4"/>
      <c r="G747" s="4"/>
      <c r="H747" s="4"/>
      <c r="I747" s="5"/>
      <c r="J747" s="4"/>
      <c r="L747" s="4"/>
      <c r="O747" s="4"/>
      <c r="Q747" s="4"/>
      <c r="R747" s="4"/>
      <c r="S747" s="4"/>
      <c r="T747" s="4"/>
      <c r="V747" s="4"/>
      <c r="W747" s="4"/>
      <c r="X747" s="4"/>
      <c r="Y747" s="4"/>
      <c r="Z747" s="4"/>
    </row>
    <row r="748">
      <c r="A748" s="5"/>
      <c r="B748" s="4"/>
      <c r="D748" s="4"/>
      <c r="G748" s="4"/>
      <c r="H748" s="4"/>
      <c r="I748" s="5"/>
      <c r="J748" s="4"/>
      <c r="L748" s="4"/>
      <c r="O748" s="4"/>
      <c r="Q748" s="4"/>
      <c r="R748" s="4"/>
      <c r="S748" s="4"/>
      <c r="T748" s="4"/>
      <c r="V748" s="4"/>
      <c r="W748" s="4"/>
      <c r="X748" s="4"/>
      <c r="Y748" s="4"/>
      <c r="Z748" s="4"/>
    </row>
    <row r="749">
      <c r="A749" s="5"/>
      <c r="B749" s="4"/>
      <c r="D749" s="4"/>
      <c r="G749" s="4"/>
      <c r="H749" s="4"/>
      <c r="I749" s="5"/>
      <c r="J749" s="4"/>
      <c r="L749" s="4"/>
      <c r="O749" s="4"/>
      <c r="Q749" s="4"/>
      <c r="R749" s="4"/>
      <c r="S749" s="4"/>
      <c r="T749" s="4"/>
      <c r="V749" s="4"/>
      <c r="W749" s="4"/>
      <c r="X749" s="4"/>
      <c r="Y749" s="4"/>
      <c r="Z749" s="4"/>
    </row>
    <row r="750">
      <c r="A750" s="5"/>
      <c r="B750" s="4"/>
      <c r="D750" s="4"/>
      <c r="G750" s="4"/>
      <c r="H750" s="4"/>
      <c r="I750" s="5"/>
      <c r="J750" s="4"/>
      <c r="L750" s="4"/>
      <c r="O750" s="4"/>
      <c r="Q750" s="4"/>
      <c r="R750" s="4"/>
      <c r="S750" s="4"/>
      <c r="T750" s="4"/>
      <c r="V750" s="4"/>
      <c r="W750" s="4"/>
      <c r="X750" s="4"/>
      <c r="Y750" s="4"/>
      <c r="Z750" s="4"/>
    </row>
    <row r="751">
      <c r="A751" s="5"/>
      <c r="B751" s="4"/>
      <c r="D751" s="4"/>
      <c r="G751" s="4"/>
      <c r="H751" s="4"/>
      <c r="I751" s="5"/>
      <c r="J751" s="4"/>
      <c r="L751" s="4"/>
      <c r="O751" s="4"/>
      <c r="Q751" s="4"/>
      <c r="R751" s="4"/>
      <c r="S751" s="4"/>
      <c r="T751" s="4"/>
      <c r="V751" s="4"/>
      <c r="W751" s="4"/>
      <c r="X751" s="4"/>
      <c r="Y751" s="4"/>
      <c r="Z751" s="4"/>
    </row>
    <row r="752">
      <c r="A752" s="5"/>
      <c r="B752" s="4"/>
      <c r="D752" s="4"/>
      <c r="G752" s="4"/>
      <c r="H752" s="4"/>
      <c r="I752" s="5"/>
      <c r="J752" s="4"/>
      <c r="L752" s="4"/>
      <c r="O752" s="4"/>
      <c r="Q752" s="4"/>
      <c r="R752" s="4"/>
      <c r="S752" s="4"/>
      <c r="T752" s="4"/>
      <c r="V752" s="4"/>
      <c r="W752" s="4"/>
      <c r="X752" s="4"/>
      <c r="Y752" s="4"/>
      <c r="Z752" s="4"/>
    </row>
    <row r="753">
      <c r="A753" s="5"/>
      <c r="B753" s="4"/>
      <c r="D753" s="4"/>
      <c r="G753" s="4"/>
      <c r="H753" s="4"/>
      <c r="I753" s="5"/>
      <c r="J753" s="4"/>
      <c r="L753" s="4"/>
      <c r="O753" s="4"/>
      <c r="Q753" s="4"/>
      <c r="R753" s="4"/>
      <c r="S753" s="4"/>
      <c r="T753" s="4"/>
      <c r="V753" s="4"/>
      <c r="W753" s="4"/>
      <c r="X753" s="4"/>
      <c r="Y753" s="4"/>
      <c r="Z753" s="4"/>
    </row>
    <row r="754">
      <c r="A754" s="5"/>
      <c r="B754" s="4"/>
      <c r="D754" s="4"/>
      <c r="G754" s="4"/>
      <c r="H754" s="4"/>
      <c r="I754" s="5"/>
      <c r="J754" s="4"/>
      <c r="L754" s="4"/>
      <c r="O754" s="4"/>
      <c r="Q754" s="4"/>
      <c r="R754" s="4"/>
      <c r="S754" s="4"/>
      <c r="T754" s="4"/>
      <c r="V754" s="4"/>
      <c r="W754" s="4"/>
      <c r="X754" s="4"/>
      <c r="Y754" s="4"/>
      <c r="Z754" s="4"/>
    </row>
    <row r="755">
      <c r="A755" s="5"/>
      <c r="B755" s="4"/>
      <c r="D755" s="4"/>
      <c r="G755" s="4"/>
      <c r="H755" s="4"/>
      <c r="I755" s="5"/>
      <c r="J755" s="4"/>
      <c r="L755" s="4"/>
      <c r="O755" s="4"/>
      <c r="Q755" s="4"/>
      <c r="R755" s="4"/>
      <c r="S755" s="4"/>
      <c r="T755" s="4"/>
      <c r="V755" s="4"/>
      <c r="W755" s="4"/>
      <c r="X755" s="4"/>
      <c r="Y755" s="4"/>
      <c r="Z755" s="4"/>
    </row>
    <row r="756">
      <c r="A756" s="5"/>
      <c r="B756" s="4"/>
      <c r="D756" s="4"/>
      <c r="G756" s="4"/>
      <c r="H756" s="4"/>
      <c r="I756" s="5"/>
      <c r="J756" s="4"/>
      <c r="L756" s="4"/>
      <c r="O756" s="4"/>
      <c r="Q756" s="4"/>
      <c r="R756" s="4"/>
      <c r="S756" s="4"/>
      <c r="T756" s="4"/>
      <c r="V756" s="4"/>
      <c r="W756" s="4"/>
      <c r="X756" s="4"/>
      <c r="Y756" s="4"/>
      <c r="Z756" s="4"/>
    </row>
    <row r="757">
      <c r="A757" s="5"/>
      <c r="B757" s="4"/>
      <c r="D757" s="4"/>
      <c r="G757" s="4"/>
      <c r="H757" s="4"/>
      <c r="I757" s="5"/>
      <c r="J757" s="4"/>
      <c r="L757" s="4"/>
      <c r="O757" s="4"/>
      <c r="Q757" s="4"/>
      <c r="R757" s="4"/>
      <c r="S757" s="4"/>
      <c r="T757" s="4"/>
      <c r="V757" s="4"/>
      <c r="W757" s="4"/>
      <c r="X757" s="4"/>
      <c r="Y757" s="4"/>
      <c r="Z757" s="4"/>
    </row>
    <row r="758">
      <c r="A758" s="5"/>
      <c r="B758" s="4"/>
      <c r="D758" s="4"/>
      <c r="G758" s="4"/>
      <c r="H758" s="4"/>
      <c r="I758" s="5"/>
      <c r="J758" s="4"/>
      <c r="L758" s="4"/>
      <c r="O758" s="4"/>
      <c r="Q758" s="4"/>
      <c r="R758" s="4"/>
      <c r="S758" s="4"/>
      <c r="T758" s="4"/>
      <c r="V758" s="4"/>
      <c r="W758" s="4"/>
      <c r="X758" s="4"/>
      <c r="Y758" s="4"/>
      <c r="Z758" s="4"/>
    </row>
    <row r="759">
      <c r="A759" s="5"/>
      <c r="B759" s="4"/>
      <c r="D759" s="4"/>
      <c r="G759" s="4"/>
      <c r="H759" s="4"/>
      <c r="I759" s="5"/>
      <c r="J759" s="4"/>
      <c r="L759" s="4"/>
      <c r="O759" s="4"/>
      <c r="Q759" s="4"/>
      <c r="R759" s="4"/>
      <c r="S759" s="4"/>
      <c r="T759" s="4"/>
      <c r="V759" s="4"/>
      <c r="W759" s="4"/>
      <c r="X759" s="4"/>
      <c r="Y759" s="4"/>
      <c r="Z759" s="4"/>
    </row>
    <row r="760">
      <c r="A760" s="5"/>
      <c r="B760" s="4"/>
      <c r="D760" s="4"/>
      <c r="G760" s="4"/>
      <c r="H760" s="4"/>
      <c r="I760" s="5"/>
      <c r="J760" s="4"/>
      <c r="L760" s="4"/>
      <c r="O760" s="4"/>
      <c r="Q760" s="4"/>
      <c r="R760" s="4"/>
      <c r="S760" s="4"/>
      <c r="T760" s="4"/>
      <c r="V760" s="4"/>
      <c r="W760" s="4"/>
      <c r="X760" s="4"/>
      <c r="Y760" s="4"/>
      <c r="Z760" s="4"/>
    </row>
    <row r="761">
      <c r="A761" s="5"/>
      <c r="B761" s="4"/>
      <c r="D761" s="4"/>
      <c r="G761" s="4"/>
      <c r="H761" s="4"/>
      <c r="I761" s="5"/>
      <c r="J761" s="4"/>
      <c r="L761" s="4"/>
      <c r="O761" s="4"/>
      <c r="Q761" s="4"/>
      <c r="R761" s="4"/>
      <c r="S761" s="4"/>
      <c r="T761" s="4"/>
      <c r="V761" s="4"/>
      <c r="W761" s="4"/>
      <c r="X761" s="4"/>
      <c r="Y761" s="4"/>
      <c r="Z761" s="4"/>
    </row>
    <row r="762">
      <c r="A762" s="5"/>
      <c r="B762" s="4"/>
      <c r="D762" s="4"/>
      <c r="G762" s="4"/>
      <c r="H762" s="4"/>
      <c r="I762" s="5"/>
      <c r="J762" s="4"/>
      <c r="L762" s="4"/>
      <c r="O762" s="4"/>
      <c r="Q762" s="4"/>
      <c r="R762" s="4"/>
      <c r="S762" s="4"/>
      <c r="T762" s="4"/>
      <c r="V762" s="4"/>
      <c r="W762" s="4"/>
      <c r="X762" s="4"/>
      <c r="Y762" s="4"/>
      <c r="Z762" s="4"/>
    </row>
    <row r="763">
      <c r="A763" s="5"/>
      <c r="B763" s="4"/>
      <c r="D763" s="4"/>
      <c r="G763" s="4"/>
      <c r="H763" s="4"/>
      <c r="I763" s="5"/>
      <c r="J763" s="4"/>
      <c r="L763" s="4"/>
      <c r="O763" s="4"/>
      <c r="Q763" s="4"/>
      <c r="R763" s="4"/>
      <c r="S763" s="4"/>
      <c r="T763" s="4"/>
      <c r="V763" s="4"/>
      <c r="W763" s="4"/>
      <c r="X763" s="4"/>
      <c r="Y763" s="4"/>
      <c r="Z763" s="4"/>
    </row>
    <row r="764">
      <c r="A764" s="5"/>
      <c r="B764" s="4"/>
      <c r="D764" s="4"/>
      <c r="G764" s="4"/>
      <c r="H764" s="4"/>
      <c r="I764" s="5"/>
      <c r="J764" s="4"/>
      <c r="L764" s="4"/>
      <c r="O764" s="4"/>
      <c r="Q764" s="4"/>
      <c r="R764" s="4"/>
      <c r="S764" s="4"/>
      <c r="T764" s="4"/>
      <c r="V764" s="4"/>
      <c r="W764" s="4"/>
      <c r="X764" s="4"/>
      <c r="Y764" s="4"/>
      <c r="Z764" s="4"/>
    </row>
    <row r="765">
      <c r="A765" s="5"/>
      <c r="B765" s="4"/>
      <c r="D765" s="4"/>
      <c r="G765" s="4"/>
      <c r="H765" s="4"/>
      <c r="I765" s="5"/>
      <c r="J765" s="4"/>
      <c r="L765" s="4"/>
      <c r="O765" s="4"/>
      <c r="Q765" s="4"/>
      <c r="R765" s="4"/>
      <c r="S765" s="4"/>
      <c r="T765" s="4"/>
      <c r="V765" s="4"/>
      <c r="W765" s="4"/>
      <c r="X765" s="4"/>
      <c r="Y765" s="4"/>
      <c r="Z765" s="4"/>
    </row>
    <row r="766">
      <c r="A766" s="5"/>
      <c r="B766" s="4"/>
      <c r="D766" s="4"/>
      <c r="G766" s="4"/>
      <c r="H766" s="4"/>
      <c r="I766" s="5"/>
      <c r="J766" s="4"/>
      <c r="L766" s="4"/>
      <c r="O766" s="4"/>
      <c r="Q766" s="4"/>
      <c r="R766" s="4"/>
      <c r="S766" s="4"/>
      <c r="T766" s="4"/>
      <c r="V766" s="4"/>
      <c r="W766" s="4"/>
      <c r="X766" s="4"/>
      <c r="Y766" s="4"/>
      <c r="Z766" s="4"/>
    </row>
    <row r="767">
      <c r="A767" s="5"/>
      <c r="B767" s="4"/>
      <c r="D767" s="4"/>
      <c r="G767" s="4"/>
      <c r="H767" s="4"/>
      <c r="I767" s="5"/>
      <c r="J767" s="4"/>
      <c r="L767" s="4"/>
      <c r="O767" s="4"/>
      <c r="Q767" s="4"/>
      <c r="R767" s="4"/>
      <c r="S767" s="4"/>
      <c r="T767" s="4"/>
      <c r="V767" s="4"/>
      <c r="W767" s="4"/>
      <c r="X767" s="4"/>
      <c r="Y767" s="4"/>
      <c r="Z767" s="4"/>
    </row>
    <row r="768">
      <c r="A768" s="5"/>
      <c r="B768" s="4"/>
      <c r="D768" s="4"/>
      <c r="G768" s="4"/>
      <c r="H768" s="4"/>
      <c r="I768" s="5"/>
      <c r="J768" s="4"/>
      <c r="L768" s="4"/>
      <c r="O768" s="4"/>
      <c r="Q768" s="4"/>
      <c r="R768" s="4"/>
      <c r="S768" s="4"/>
      <c r="T768" s="4"/>
      <c r="V768" s="4"/>
      <c r="W768" s="4"/>
      <c r="X768" s="4"/>
      <c r="Y768" s="4"/>
      <c r="Z768" s="4"/>
    </row>
    <row r="769">
      <c r="A769" s="5"/>
      <c r="B769" s="4"/>
      <c r="D769" s="4"/>
      <c r="G769" s="4"/>
      <c r="H769" s="4"/>
      <c r="I769" s="5"/>
      <c r="J769" s="4"/>
      <c r="L769" s="4"/>
      <c r="O769" s="4"/>
      <c r="Q769" s="4"/>
      <c r="R769" s="4"/>
      <c r="S769" s="4"/>
      <c r="T769" s="4"/>
      <c r="V769" s="4"/>
      <c r="W769" s="4"/>
      <c r="X769" s="4"/>
      <c r="Y769" s="4"/>
      <c r="Z769" s="4"/>
    </row>
    <row r="770">
      <c r="A770" s="5"/>
      <c r="B770" s="4"/>
      <c r="D770" s="4"/>
      <c r="G770" s="4"/>
      <c r="H770" s="4"/>
      <c r="I770" s="5"/>
      <c r="J770" s="4"/>
      <c r="L770" s="4"/>
      <c r="O770" s="4"/>
      <c r="Q770" s="4"/>
      <c r="R770" s="4"/>
      <c r="S770" s="4"/>
      <c r="T770" s="4"/>
      <c r="V770" s="4"/>
      <c r="W770" s="4"/>
      <c r="X770" s="4"/>
      <c r="Y770" s="4"/>
      <c r="Z770" s="4"/>
    </row>
    <row r="771">
      <c r="A771" s="5"/>
      <c r="B771" s="4"/>
      <c r="D771" s="4"/>
      <c r="G771" s="4"/>
      <c r="H771" s="4"/>
      <c r="I771" s="5"/>
      <c r="J771" s="4"/>
      <c r="L771" s="4"/>
      <c r="O771" s="4"/>
      <c r="Q771" s="4"/>
      <c r="R771" s="4"/>
      <c r="S771" s="4"/>
      <c r="T771" s="4"/>
      <c r="V771" s="4"/>
      <c r="W771" s="4"/>
      <c r="X771" s="4"/>
      <c r="Y771" s="4"/>
      <c r="Z771" s="4"/>
    </row>
    <row r="772">
      <c r="A772" s="5"/>
      <c r="B772" s="4"/>
      <c r="D772" s="4"/>
      <c r="G772" s="4"/>
      <c r="H772" s="4"/>
      <c r="I772" s="5"/>
      <c r="J772" s="4"/>
      <c r="L772" s="4"/>
      <c r="O772" s="4"/>
      <c r="Q772" s="4"/>
      <c r="R772" s="4"/>
      <c r="S772" s="4"/>
      <c r="T772" s="4"/>
      <c r="V772" s="4"/>
      <c r="W772" s="4"/>
      <c r="X772" s="4"/>
      <c r="Y772" s="4"/>
      <c r="Z772" s="4"/>
    </row>
    <row r="773">
      <c r="A773" s="5"/>
      <c r="B773" s="4"/>
      <c r="D773" s="4"/>
      <c r="G773" s="4"/>
      <c r="H773" s="4"/>
      <c r="I773" s="5"/>
      <c r="J773" s="4"/>
      <c r="L773" s="4"/>
      <c r="O773" s="4"/>
      <c r="Q773" s="4"/>
      <c r="R773" s="4"/>
      <c r="S773" s="4"/>
      <c r="T773" s="4"/>
      <c r="V773" s="4"/>
      <c r="W773" s="4"/>
      <c r="X773" s="4"/>
      <c r="Y773" s="4"/>
      <c r="Z773" s="4"/>
    </row>
    <row r="774">
      <c r="A774" s="5"/>
      <c r="B774" s="4"/>
      <c r="D774" s="4"/>
      <c r="G774" s="4"/>
      <c r="H774" s="4"/>
      <c r="I774" s="5"/>
      <c r="J774" s="4"/>
      <c r="L774" s="4"/>
      <c r="O774" s="4"/>
      <c r="Q774" s="4"/>
      <c r="R774" s="4"/>
      <c r="S774" s="4"/>
      <c r="T774" s="4"/>
      <c r="V774" s="4"/>
      <c r="W774" s="4"/>
      <c r="X774" s="4"/>
      <c r="Y774" s="4"/>
      <c r="Z774" s="4"/>
    </row>
    <row r="775">
      <c r="A775" s="5"/>
      <c r="B775" s="4"/>
      <c r="D775" s="4"/>
      <c r="G775" s="4"/>
      <c r="H775" s="4"/>
      <c r="I775" s="5"/>
      <c r="J775" s="4"/>
      <c r="L775" s="4"/>
      <c r="O775" s="4"/>
      <c r="Q775" s="4"/>
      <c r="R775" s="4"/>
      <c r="S775" s="4"/>
      <c r="T775" s="4"/>
      <c r="V775" s="4"/>
      <c r="W775" s="4"/>
      <c r="X775" s="4"/>
      <c r="Y775" s="4"/>
      <c r="Z775" s="4"/>
    </row>
    <row r="776">
      <c r="A776" s="5"/>
      <c r="B776" s="4"/>
      <c r="D776" s="4"/>
      <c r="G776" s="4"/>
      <c r="H776" s="4"/>
      <c r="I776" s="5"/>
      <c r="J776" s="4"/>
      <c r="L776" s="4"/>
      <c r="O776" s="4"/>
      <c r="Q776" s="4"/>
      <c r="R776" s="4"/>
      <c r="S776" s="4"/>
      <c r="T776" s="4"/>
      <c r="V776" s="4"/>
      <c r="W776" s="4"/>
      <c r="X776" s="4"/>
      <c r="Y776" s="4"/>
      <c r="Z776" s="4"/>
    </row>
    <row r="777">
      <c r="A777" s="5"/>
      <c r="B777" s="4"/>
      <c r="D777" s="4"/>
      <c r="G777" s="4"/>
      <c r="H777" s="4"/>
      <c r="I777" s="5"/>
      <c r="J777" s="4"/>
      <c r="L777" s="4"/>
      <c r="O777" s="4"/>
      <c r="Q777" s="4"/>
      <c r="R777" s="4"/>
      <c r="S777" s="4"/>
      <c r="T777" s="4"/>
      <c r="V777" s="4"/>
      <c r="W777" s="4"/>
      <c r="X777" s="4"/>
      <c r="Y777" s="4"/>
      <c r="Z777" s="4"/>
    </row>
    <row r="778">
      <c r="A778" s="5"/>
      <c r="B778" s="4"/>
      <c r="D778" s="4"/>
      <c r="G778" s="4"/>
      <c r="H778" s="4"/>
      <c r="I778" s="5"/>
      <c r="J778" s="4"/>
      <c r="L778" s="4"/>
      <c r="O778" s="4"/>
      <c r="Q778" s="4"/>
      <c r="R778" s="4"/>
      <c r="S778" s="4"/>
      <c r="T778" s="4"/>
      <c r="V778" s="4"/>
      <c r="W778" s="4"/>
      <c r="X778" s="4"/>
      <c r="Y778" s="4"/>
      <c r="Z778" s="4"/>
    </row>
    <row r="779">
      <c r="A779" s="5"/>
      <c r="B779" s="4"/>
      <c r="D779" s="4"/>
      <c r="G779" s="4"/>
      <c r="H779" s="4"/>
      <c r="I779" s="5"/>
      <c r="J779" s="4"/>
      <c r="L779" s="4"/>
      <c r="O779" s="4"/>
      <c r="Q779" s="4"/>
      <c r="R779" s="4"/>
      <c r="S779" s="4"/>
      <c r="T779" s="4"/>
      <c r="V779" s="4"/>
      <c r="W779" s="4"/>
      <c r="X779" s="4"/>
      <c r="Y779" s="4"/>
      <c r="Z779" s="4"/>
    </row>
    <row r="780">
      <c r="A780" s="5"/>
      <c r="B780" s="4"/>
      <c r="D780" s="4"/>
      <c r="G780" s="4"/>
      <c r="H780" s="4"/>
      <c r="I780" s="5"/>
      <c r="J780" s="4"/>
      <c r="L780" s="4"/>
      <c r="O780" s="4"/>
      <c r="Q780" s="4"/>
      <c r="R780" s="4"/>
      <c r="S780" s="4"/>
      <c r="T780" s="4"/>
      <c r="V780" s="4"/>
      <c r="W780" s="4"/>
      <c r="X780" s="4"/>
      <c r="Y780" s="4"/>
      <c r="Z780" s="4"/>
    </row>
    <row r="781">
      <c r="A781" s="5"/>
      <c r="B781" s="4"/>
      <c r="D781" s="4"/>
      <c r="G781" s="4"/>
      <c r="H781" s="4"/>
      <c r="I781" s="5"/>
      <c r="J781" s="4"/>
      <c r="L781" s="4"/>
      <c r="O781" s="4"/>
      <c r="Q781" s="4"/>
      <c r="R781" s="4"/>
      <c r="S781" s="4"/>
      <c r="T781" s="4"/>
      <c r="V781" s="4"/>
      <c r="W781" s="4"/>
      <c r="X781" s="4"/>
      <c r="Y781" s="4"/>
      <c r="Z781" s="4"/>
    </row>
    <row r="782">
      <c r="A782" s="5"/>
      <c r="B782" s="4"/>
      <c r="D782" s="4"/>
      <c r="G782" s="4"/>
      <c r="H782" s="4"/>
      <c r="I782" s="5"/>
      <c r="J782" s="4"/>
      <c r="L782" s="4"/>
      <c r="O782" s="4"/>
      <c r="Q782" s="4"/>
      <c r="R782" s="4"/>
      <c r="S782" s="4"/>
      <c r="T782" s="4"/>
      <c r="V782" s="4"/>
      <c r="W782" s="4"/>
      <c r="X782" s="4"/>
      <c r="Y782" s="4"/>
      <c r="Z782" s="4"/>
    </row>
    <row r="783">
      <c r="A783" s="5"/>
      <c r="B783" s="4"/>
      <c r="D783" s="4"/>
      <c r="G783" s="4"/>
      <c r="H783" s="4"/>
      <c r="I783" s="5"/>
      <c r="J783" s="4"/>
      <c r="L783" s="4"/>
      <c r="O783" s="4"/>
      <c r="Q783" s="4"/>
      <c r="R783" s="4"/>
      <c r="S783" s="4"/>
      <c r="T783" s="4"/>
      <c r="V783" s="4"/>
      <c r="W783" s="4"/>
      <c r="X783" s="4"/>
      <c r="Y783" s="4"/>
      <c r="Z783" s="4"/>
    </row>
    <row r="784">
      <c r="A784" s="5"/>
      <c r="B784" s="4"/>
      <c r="D784" s="4"/>
      <c r="G784" s="4"/>
      <c r="H784" s="4"/>
      <c r="I784" s="5"/>
      <c r="J784" s="4"/>
      <c r="L784" s="4"/>
      <c r="O784" s="4"/>
      <c r="Q784" s="4"/>
      <c r="R784" s="4"/>
      <c r="S784" s="4"/>
      <c r="T784" s="4"/>
      <c r="V784" s="4"/>
      <c r="W784" s="4"/>
      <c r="X784" s="4"/>
      <c r="Y784" s="4"/>
      <c r="Z784" s="4"/>
    </row>
    <row r="785">
      <c r="A785" s="5"/>
      <c r="B785" s="4"/>
      <c r="D785" s="4"/>
      <c r="G785" s="4"/>
      <c r="H785" s="4"/>
      <c r="I785" s="5"/>
      <c r="J785" s="4"/>
      <c r="L785" s="4"/>
      <c r="O785" s="4"/>
      <c r="Q785" s="4"/>
      <c r="R785" s="4"/>
      <c r="S785" s="4"/>
      <c r="T785" s="4"/>
      <c r="V785" s="4"/>
      <c r="W785" s="4"/>
      <c r="X785" s="4"/>
      <c r="Y785" s="4"/>
      <c r="Z785" s="4"/>
    </row>
    <row r="786">
      <c r="A786" s="5"/>
      <c r="B786" s="4"/>
      <c r="D786" s="4"/>
      <c r="G786" s="4"/>
      <c r="H786" s="4"/>
      <c r="I786" s="5"/>
      <c r="J786" s="4"/>
      <c r="L786" s="4"/>
      <c r="O786" s="4"/>
      <c r="Q786" s="4"/>
      <c r="R786" s="4"/>
      <c r="S786" s="4"/>
      <c r="T786" s="4"/>
      <c r="V786" s="4"/>
      <c r="W786" s="4"/>
      <c r="X786" s="4"/>
      <c r="Y786" s="4"/>
      <c r="Z786" s="4"/>
    </row>
    <row r="787">
      <c r="A787" s="5"/>
      <c r="B787" s="4"/>
      <c r="D787" s="4"/>
      <c r="G787" s="4"/>
      <c r="H787" s="4"/>
      <c r="I787" s="5"/>
      <c r="J787" s="4"/>
      <c r="L787" s="4"/>
      <c r="O787" s="4"/>
      <c r="Q787" s="4"/>
      <c r="R787" s="4"/>
      <c r="S787" s="4"/>
      <c r="T787" s="4"/>
      <c r="V787" s="4"/>
      <c r="W787" s="4"/>
      <c r="X787" s="4"/>
      <c r="Y787" s="4"/>
      <c r="Z787" s="4"/>
    </row>
    <row r="788">
      <c r="A788" s="5"/>
      <c r="B788" s="4"/>
      <c r="D788" s="4"/>
      <c r="G788" s="4"/>
      <c r="H788" s="4"/>
      <c r="I788" s="5"/>
      <c r="J788" s="4"/>
      <c r="L788" s="4"/>
      <c r="O788" s="4"/>
      <c r="Q788" s="4"/>
      <c r="R788" s="4"/>
      <c r="S788" s="4"/>
      <c r="T788" s="4"/>
      <c r="V788" s="4"/>
      <c r="W788" s="4"/>
      <c r="X788" s="4"/>
      <c r="Y788" s="4"/>
      <c r="Z788" s="4"/>
    </row>
    <row r="789">
      <c r="A789" s="5"/>
      <c r="B789" s="4"/>
      <c r="D789" s="4"/>
      <c r="G789" s="4"/>
      <c r="H789" s="4"/>
      <c r="I789" s="5"/>
      <c r="J789" s="4"/>
      <c r="L789" s="4"/>
      <c r="O789" s="4"/>
      <c r="Q789" s="4"/>
      <c r="R789" s="4"/>
      <c r="S789" s="4"/>
      <c r="T789" s="4"/>
      <c r="V789" s="4"/>
      <c r="W789" s="4"/>
      <c r="X789" s="4"/>
      <c r="Y789" s="4"/>
      <c r="Z789" s="4"/>
    </row>
    <row r="790">
      <c r="A790" s="5"/>
      <c r="B790" s="4"/>
      <c r="D790" s="4"/>
      <c r="G790" s="4"/>
      <c r="H790" s="4"/>
      <c r="I790" s="5"/>
      <c r="J790" s="4"/>
      <c r="L790" s="4"/>
      <c r="O790" s="4"/>
      <c r="Q790" s="4"/>
      <c r="R790" s="4"/>
      <c r="S790" s="4"/>
      <c r="T790" s="4"/>
      <c r="V790" s="4"/>
      <c r="W790" s="4"/>
      <c r="X790" s="4"/>
      <c r="Y790" s="4"/>
      <c r="Z790" s="4"/>
    </row>
    <row r="791">
      <c r="A791" s="5"/>
      <c r="B791" s="4"/>
      <c r="D791" s="4"/>
      <c r="G791" s="4"/>
      <c r="H791" s="4"/>
      <c r="I791" s="5"/>
      <c r="J791" s="4"/>
      <c r="L791" s="4"/>
      <c r="O791" s="4"/>
      <c r="Q791" s="4"/>
      <c r="R791" s="4"/>
      <c r="S791" s="4"/>
      <c r="T791" s="4"/>
      <c r="V791" s="4"/>
      <c r="W791" s="4"/>
      <c r="X791" s="4"/>
      <c r="Y791" s="4"/>
      <c r="Z791" s="4"/>
    </row>
    <row r="792">
      <c r="A792" s="5"/>
      <c r="B792" s="4"/>
      <c r="D792" s="4"/>
      <c r="G792" s="4"/>
      <c r="H792" s="4"/>
      <c r="I792" s="5"/>
      <c r="J792" s="4"/>
      <c r="L792" s="4"/>
      <c r="O792" s="4"/>
      <c r="Q792" s="4"/>
      <c r="R792" s="4"/>
      <c r="S792" s="4"/>
      <c r="T792" s="4"/>
      <c r="V792" s="4"/>
      <c r="W792" s="4"/>
      <c r="X792" s="4"/>
      <c r="Y792" s="4"/>
      <c r="Z792" s="4"/>
    </row>
    <row r="793">
      <c r="A793" s="5"/>
      <c r="B793" s="4"/>
      <c r="D793" s="4"/>
      <c r="G793" s="4"/>
      <c r="H793" s="4"/>
      <c r="I793" s="5"/>
      <c r="J793" s="4"/>
      <c r="L793" s="4"/>
      <c r="O793" s="4"/>
      <c r="Q793" s="4"/>
      <c r="R793" s="4"/>
      <c r="S793" s="4"/>
      <c r="T793" s="4"/>
      <c r="V793" s="4"/>
      <c r="W793" s="4"/>
      <c r="X793" s="4"/>
      <c r="Y793" s="4"/>
      <c r="Z793" s="4"/>
    </row>
    <row r="794">
      <c r="A794" s="5"/>
      <c r="B794" s="4"/>
      <c r="D794" s="4"/>
      <c r="G794" s="4"/>
      <c r="H794" s="4"/>
      <c r="I794" s="5"/>
      <c r="J794" s="4"/>
      <c r="L794" s="4"/>
      <c r="O794" s="4"/>
      <c r="Q794" s="4"/>
      <c r="R794" s="4"/>
      <c r="S794" s="4"/>
      <c r="T794" s="4"/>
      <c r="V794" s="4"/>
      <c r="W794" s="4"/>
      <c r="X794" s="4"/>
      <c r="Y794" s="4"/>
      <c r="Z794" s="4"/>
    </row>
    <row r="795">
      <c r="A795" s="5"/>
      <c r="B795" s="4"/>
      <c r="D795" s="4"/>
      <c r="G795" s="4"/>
      <c r="H795" s="4"/>
      <c r="I795" s="5"/>
      <c r="J795" s="4"/>
      <c r="L795" s="4"/>
      <c r="O795" s="4"/>
      <c r="Q795" s="4"/>
      <c r="R795" s="4"/>
      <c r="S795" s="4"/>
      <c r="T795" s="4"/>
      <c r="V795" s="4"/>
      <c r="W795" s="4"/>
      <c r="X795" s="4"/>
      <c r="Y795" s="4"/>
      <c r="Z795" s="4"/>
    </row>
    <row r="796">
      <c r="A796" s="5"/>
      <c r="B796" s="4"/>
      <c r="D796" s="4"/>
      <c r="G796" s="4"/>
      <c r="H796" s="4"/>
      <c r="I796" s="5"/>
      <c r="J796" s="4"/>
      <c r="L796" s="4"/>
      <c r="O796" s="4"/>
      <c r="Q796" s="4"/>
      <c r="R796" s="4"/>
      <c r="S796" s="4"/>
      <c r="T796" s="4"/>
      <c r="V796" s="4"/>
      <c r="W796" s="4"/>
      <c r="X796" s="4"/>
      <c r="Y796" s="4"/>
      <c r="Z796" s="4"/>
    </row>
    <row r="797">
      <c r="A797" s="5"/>
      <c r="B797" s="4"/>
      <c r="D797" s="4"/>
      <c r="G797" s="4"/>
      <c r="H797" s="4"/>
      <c r="I797" s="5"/>
      <c r="J797" s="4"/>
      <c r="L797" s="4"/>
      <c r="O797" s="4"/>
      <c r="Q797" s="4"/>
      <c r="R797" s="4"/>
      <c r="S797" s="4"/>
      <c r="T797" s="4"/>
      <c r="V797" s="4"/>
      <c r="W797" s="4"/>
      <c r="X797" s="4"/>
      <c r="Y797" s="4"/>
      <c r="Z797" s="4"/>
    </row>
    <row r="798">
      <c r="A798" s="5"/>
      <c r="B798" s="4"/>
      <c r="D798" s="4"/>
      <c r="G798" s="4"/>
      <c r="H798" s="4"/>
      <c r="I798" s="5"/>
      <c r="J798" s="4"/>
      <c r="L798" s="4"/>
      <c r="O798" s="4"/>
      <c r="Q798" s="4"/>
      <c r="R798" s="4"/>
      <c r="S798" s="4"/>
      <c r="T798" s="4"/>
      <c r="V798" s="4"/>
      <c r="W798" s="4"/>
      <c r="X798" s="4"/>
      <c r="Y798" s="4"/>
      <c r="Z798" s="4"/>
    </row>
    <row r="799">
      <c r="A799" s="5"/>
      <c r="B799" s="4"/>
      <c r="D799" s="4"/>
      <c r="G799" s="4"/>
      <c r="H799" s="4"/>
      <c r="I799" s="5"/>
      <c r="J799" s="4"/>
      <c r="L799" s="4"/>
      <c r="O799" s="4"/>
      <c r="Q799" s="4"/>
      <c r="R799" s="4"/>
      <c r="S799" s="4"/>
      <c r="T799" s="4"/>
      <c r="V799" s="4"/>
      <c r="W799" s="4"/>
      <c r="X799" s="4"/>
      <c r="Y799" s="4"/>
      <c r="Z799" s="4"/>
    </row>
    <row r="800">
      <c r="A800" s="5"/>
      <c r="B800" s="4"/>
      <c r="D800" s="4"/>
      <c r="G800" s="4"/>
      <c r="H800" s="4"/>
      <c r="I800" s="5"/>
      <c r="J800" s="4"/>
      <c r="L800" s="4"/>
      <c r="O800" s="4"/>
      <c r="Q800" s="4"/>
      <c r="R800" s="4"/>
      <c r="S800" s="4"/>
      <c r="T800" s="4"/>
      <c r="V800" s="4"/>
      <c r="W800" s="4"/>
      <c r="X800" s="4"/>
      <c r="Y800" s="4"/>
      <c r="Z800" s="4"/>
    </row>
    <row r="801">
      <c r="A801" s="5"/>
      <c r="B801" s="4"/>
      <c r="D801" s="4"/>
      <c r="G801" s="4"/>
      <c r="H801" s="4"/>
      <c r="I801" s="5"/>
      <c r="J801" s="4"/>
      <c r="L801" s="4"/>
      <c r="O801" s="4"/>
      <c r="Q801" s="4"/>
      <c r="R801" s="4"/>
      <c r="S801" s="4"/>
      <c r="T801" s="4"/>
      <c r="V801" s="4"/>
      <c r="W801" s="4"/>
      <c r="X801" s="4"/>
      <c r="Y801" s="4"/>
      <c r="Z801" s="4"/>
    </row>
    <row r="802">
      <c r="A802" s="5"/>
      <c r="B802" s="4"/>
      <c r="D802" s="4"/>
      <c r="G802" s="4"/>
      <c r="H802" s="4"/>
      <c r="I802" s="5"/>
      <c r="J802" s="4"/>
      <c r="L802" s="4"/>
      <c r="O802" s="4"/>
      <c r="Q802" s="4"/>
      <c r="R802" s="4"/>
      <c r="S802" s="4"/>
      <c r="T802" s="4"/>
      <c r="V802" s="4"/>
      <c r="W802" s="4"/>
      <c r="X802" s="4"/>
      <c r="Y802" s="4"/>
      <c r="Z802" s="4"/>
    </row>
    <row r="803">
      <c r="A803" s="5"/>
      <c r="B803" s="4"/>
      <c r="D803" s="4"/>
      <c r="G803" s="4"/>
      <c r="H803" s="4"/>
      <c r="I803" s="5"/>
      <c r="J803" s="4"/>
      <c r="L803" s="4"/>
      <c r="O803" s="4"/>
      <c r="Q803" s="4"/>
      <c r="R803" s="4"/>
      <c r="S803" s="4"/>
      <c r="T803" s="4"/>
      <c r="V803" s="4"/>
      <c r="W803" s="4"/>
      <c r="X803" s="4"/>
      <c r="Y803" s="4"/>
      <c r="Z803" s="4"/>
    </row>
    <row r="804">
      <c r="A804" s="5"/>
      <c r="B804" s="4"/>
      <c r="D804" s="4"/>
      <c r="G804" s="4"/>
      <c r="H804" s="4"/>
      <c r="I804" s="5"/>
      <c r="J804" s="4"/>
      <c r="L804" s="4"/>
      <c r="O804" s="4"/>
      <c r="Q804" s="4"/>
      <c r="R804" s="4"/>
      <c r="S804" s="4"/>
      <c r="T804" s="4"/>
      <c r="V804" s="4"/>
      <c r="W804" s="4"/>
      <c r="X804" s="4"/>
      <c r="Y804" s="4"/>
      <c r="Z804" s="4"/>
    </row>
    <row r="805">
      <c r="A805" s="5"/>
      <c r="B805" s="4"/>
      <c r="D805" s="4"/>
      <c r="G805" s="4"/>
      <c r="H805" s="4"/>
      <c r="I805" s="5"/>
      <c r="J805" s="4"/>
      <c r="L805" s="4"/>
      <c r="O805" s="4"/>
      <c r="Q805" s="4"/>
      <c r="R805" s="4"/>
      <c r="S805" s="4"/>
      <c r="T805" s="4"/>
      <c r="V805" s="4"/>
      <c r="W805" s="4"/>
      <c r="X805" s="4"/>
      <c r="Y805" s="4"/>
      <c r="Z805" s="4"/>
    </row>
    <row r="806">
      <c r="A806" s="5"/>
      <c r="B806" s="4"/>
      <c r="D806" s="4"/>
      <c r="G806" s="4"/>
      <c r="H806" s="4"/>
      <c r="I806" s="5"/>
      <c r="J806" s="4"/>
      <c r="L806" s="4"/>
      <c r="O806" s="4"/>
      <c r="Q806" s="4"/>
      <c r="R806" s="4"/>
      <c r="S806" s="4"/>
      <c r="T806" s="4"/>
      <c r="V806" s="4"/>
      <c r="W806" s="4"/>
      <c r="X806" s="4"/>
      <c r="Y806" s="4"/>
      <c r="Z806" s="4"/>
    </row>
    <row r="807">
      <c r="A807" s="5"/>
      <c r="B807" s="4"/>
      <c r="D807" s="4"/>
      <c r="G807" s="4"/>
      <c r="H807" s="4"/>
      <c r="I807" s="5"/>
      <c r="J807" s="4"/>
      <c r="L807" s="4"/>
      <c r="O807" s="4"/>
      <c r="Q807" s="4"/>
      <c r="R807" s="4"/>
      <c r="S807" s="4"/>
      <c r="T807" s="4"/>
      <c r="V807" s="4"/>
      <c r="W807" s="4"/>
      <c r="X807" s="4"/>
      <c r="Y807" s="4"/>
      <c r="Z807" s="4"/>
    </row>
    <row r="808">
      <c r="A808" s="5"/>
      <c r="B808" s="4"/>
      <c r="D808" s="4"/>
      <c r="G808" s="4"/>
      <c r="H808" s="4"/>
      <c r="I808" s="5"/>
      <c r="J808" s="4"/>
      <c r="L808" s="4"/>
      <c r="O808" s="4"/>
      <c r="Q808" s="4"/>
      <c r="R808" s="4"/>
      <c r="S808" s="4"/>
      <c r="T808" s="4"/>
      <c r="V808" s="4"/>
      <c r="W808" s="4"/>
      <c r="X808" s="4"/>
      <c r="Y808" s="4"/>
      <c r="Z808" s="4"/>
    </row>
    <row r="809">
      <c r="A809" s="5"/>
      <c r="B809" s="4"/>
      <c r="D809" s="4"/>
      <c r="G809" s="4"/>
      <c r="H809" s="4"/>
      <c r="I809" s="5"/>
      <c r="J809" s="4"/>
      <c r="L809" s="4"/>
      <c r="O809" s="4"/>
      <c r="Q809" s="4"/>
      <c r="R809" s="4"/>
      <c r="S809" s="4"/>
      <c r="T809" s="4"/>
      <c r="V809" s="4"/>
      <c r="W809" s="4"/>
      <c r="X809" s="4"/>
      <c r="Y809" s="4"/>
      <c r="Z809" s="4"/>
    </row>
    <row r="810">
      <c r="A810" s="5"/>
      <c r="B810" s="4"/>
      <c r="D810" s="4"/>
      <c r="G810" s="4"/>
      <c r="H810" s="4"/>
      <c r="I810" s="5"/>
      <c r="J810" s="4"/>
      <c r="L810" s="4"/>
      <c r="O810" s="4"/>
      <c r="Q810" s="4"/>
      <c r="R810" s="4"/>
      <c r="S810" s="4"/>
      <c r="T810" s="4"/>
      <c r="V810" s="4"/>
      <c r="W810" s="4"/>
      <c r="X810" s="4"/>
      <c r="Y810" s="4"/>
      <c r="Z810" s="4"/>
    </row>
    <row r="811">
      <c r="A811" s="5"/>
      <c r="B811" s="4"/>
      <c r="D811" s="4"/>
      <c r="G811" s="4"/>
      <c r="H811" s="4"/>
      <c r="I811" s="5"/>
      <c r="J811" s="4"/>
      <c r="L811" s="4"/>
      <c r="O811" s="4"/>
      <c r="Q811" s="4"/>
      <c r="R811" s="4"/>
      <c r="S811" s="4"/>
      <c r="T811" s="4"/>
      <c r="V811" s="4"/>
      <c r="W811" s="4"/>
      <c r="X811" s="4"/>
      <c r="Y811" s="4"/>
      <c r="Z811" s="4"/>
    </row>
    <row r="812">
      <c r="A812" s="5"/>
      <c r="B812" s="4"/>
      <c r="D812" s="4"/>
      <c r="G812" s="4"/>
      <c r="H812" s="4"/>
      <c r="I812" s="5"/>
      <c r="J812" s="4"/>
      <c r="L812" s="4"/>
      <c r="O812" s="4"/>
      <c r="Q812" s="4"/>
      <c r="R812" s="4"/>
      <c r="S812" s="4"/>
      <c r="T812" s="4"/>
      <c r="V812" s="4"/>
      <c r="W812" s="4"/>
      <c r="X812" s="4"/>
      <c r="Y812" s="4"/>
      <c r="Z812" s="4"/>
    </row>
    <row r="813">
      <c r="A813" s="5"/>
      <c r="B813" s="4"/>
      <c r="D813" s="4"/>
      <c r="G813" s="4"/>
      <c r="H813" s="4"/>
      <c r="I813" s="5"/>
      <c r="J813" s="4"/>
      <c r="L813" s="4"/>
      <c r="O813" s="4"/>
      <c r="Q813" s="4"/>
      <c r="R813" s="4"/>
      <c r="S813" s="4"/>
      <c r="T813" s="4"/>
      <c r="V813" s="4"/>
      <c r="W813" s="4"/>
      <c r="X813" s="4"/>
      <c r="Y813" s="4"/>
      <c r="Z813" s="4"/>
    </row>
    <row r="814">
      <c r="A814" s="5"/>
      <c r="B814" s="4"/>
      <c r="D814" s="4"/>
      <c r="G814" s="4"/>
      <c r="H814" s="4"/>
      <c r="I814" s="5"/>
      <c r="J814" s="4"/>
      <c r="L814" s="4"/>
      <c r="O814" s="4"/>
      <c r="Q814" s="4"/>
      <c r="R814" s="4"/>
      <c r="S814" s="4"/>
      <c r="T814" s="4"/>
      <c r="V814" s="4"/>
      <c r="W814" s="4"/>
      <c r="X814" s="4"/>
      <c r="Y814" s="4"/>
      <c r="Z814" s="4"/>
    </row>
    <row r="815">
      <c r="A815" s="5"/>
      <c r="B815" s="4"/>
      <c r="D815" s="4"/>
      <c r="G815" s="4"/>
      <c r="H815" s="4"/>
      <c r="I815" s="5"/>
      <c r="J815" s="4"/>
      <c r="L815" s="4"/>
      <c r="O815" s="4"/>
      <c r="Q815" s="4"/>
      <c r="R815" s="4"/>
      <c r="S815" s="4"/>
      <c r="T815" s="4"/>
      <c r="V815" s="4"/>
      <c r="W815" s="4"/>
      <c r="X815" s="4"/>
      <c r="Y815" s="4"/>
      <c r="Z815" s="4"/>
    </row>
    <row r="816">
      <c r="A816" s="5"/>
      <c r="B816" s="4"/>
      <c r="D816" s="4"/>
      <c r="G816" s="4"/>
      <c r="H816" s="4"/>
      <c r="I816" s="5"/>
      <c r="J816" s="4"/>
      <c r="L816" s="4"/>
      <c r="O816" s="4"/>
      <c r="Q816" s="4"/>
      <c r="R816" s="4"/>
      <c r="S816" s="4"/>
      <c r="T816" s="4"/>
      <c r="V816" s="4"/>
      <c r="W816" s="4"/>
      <c r="X816" s="4"/>
      <c r="Y816" s="4"/>
      <c r="Z816" s="4"/>
    </row>
    <row r="817">
      <c r="A817" s="5"/>
      <c r="B817" s="4"/>
      <c r="D817" s="4"/>
      <c r="G817" s="4"/>
      <c r="H817" s="4"/>
      <c r="I817" s="5"/>
      <c r="J817" s="4"/>
      <c r="L817" s="4"/>
      <c r="O817" s="4"/>
      <c r="Q817" s="4"/>
      <c r="R817" s="4"/>
      <c r="S817" s="4"/>
      <c r="T817" s="4"/>
      <c r="V817" s="4"/>
      <c r="W817" s="4"/>
      <c r="X817" s="4"/>
      <c r="Y817" s="4"/>
      <c r="Z817" s="4"/>
    </row>
    <row r="818">
      <c r="A818" s="5"/>
      <c r="B818" s="4"/>
      <c r="D818" s="4"/>
      <c r="G818" s="4"/>
      <c r="H818" s="4"/>
      <c r="I818" s="5"/>
      <c r="J818" s="4"/>
      <c r="L818" s="4"/>
      <c r="O818" s="4"/>
      <c r="Q818" s="4"/>
      <c r="R818" s="4"/>
      <c r="S818" s="4"/>
      <c r="T818" s="4"/>
      <c r="V818" s="4"/>
      <c r="W818" s="4"/>
      <c r="X818" s="4"/>
      <c r="Y818" s="4"/>
      <c r="Z818" s="4"/>
    </row>
    <row r="819">
      <c r="A819" s="5"/>
      <c r="B819" s="4"/>
      <c r="D819" s="4"/>
      <c r="G819" s="4"/>
      <c r="H819" s="4"/>
      <c r="I819" s="5"/>
      <c r="J819" s="4"/>
      <c r="L819" s="4"/>
      <c r="O819" s="4"/>
      <c r="Q819" s="4"/>
      <c r="R819" s="4"/>
      <c r="S819" s="4"/>
      <c r="T819" s="4"/>
      <c r="V819" s="4"/>
      <c r="W819" s="4"/>
      <c r="X819" s="4"/>
      <c r="Y819" s="4"/>
      <c r="Z819" s="4"/>
    </row>
    <row r="820">
      <c r="A820" s="5"/>
      <c r="B820" s="4"/>
      <c r="D820" s="4"/>
      <c r="G820" s="4"/>
      <c r="H820" s="4"/>
      <c r="I820" s="5"/>
      <c r="J820" s="4"/>
      <c r="L820" s="4"/>
      <c r="O820" s="4"/>
      <c r="Q820" s="4"/>
      <c r="R820" s="4"/>
      <c r="S820" s="4"/>
      <c r="T820" s="4"/>
      <c r="V820" s="4"/>
      <c r="W820" s="4"/>
      <c r="X820" s="4"/>
      <c r="Y820" s="4"/>
      <c r="Z820" s="4"/>
    </row>
    <row r="821">
      <c r="A821" s="5"/>
      <c r="B821" s="4"/>
      <c r="D821" s="4"/>
      <c r="G821" s="4"/>
      <c r="H821" s="4"/>
      <c r="I821" s="5"/>
      <c r="J821" s="4"/>
      <c r="L821" s="4"/>
      <c r="O821" s="4"/>
      <c r="Q821" s="4"/>
      <c r="R821" s="4"/>
      <c r="S821" s="4"/>
      <c r="T821" s="4"/>
      <c r="V821" s="4"/>
      <c r="W821" s="4"/>
      <c r="X821" s="4"/>
      <c r="Y821" s="4"/>
      <c r="Z821" s="4"/>
    </row>
    <row r="822">
      <c r="A822" s="5"/>
      <c r="B822" s="4"/>
      <c r="D822" s="4"/>
      <c r="G822" s="4"/>
      <c r="H822" s="4"/>
      <c r="I822" s="5"/>
      <c r="J822" s="4"/>
      <c r="L822" s="4"/>
      <c r="O822" s="4"/>
      <c r="Q822" s="4"/>
      <c r="R822" s="4"/>
      <c r="S822" s="4"/>
      <c r="T822" s="4"/>
      <c r="V822" s="4"/>
      <c r="W822" s="4"/>
      <c r="X822" s="4"/>
      <c r="Y822" s="4"/>
      <c r="Z822" s="4"/>
    </row>
    <row r="823">
      <c r="A823" s="5"/>
      <c r="B823" s="4"/>
      <c r="D823" s="4"/>
      <c r="G823" s="4"/>
      <c r="H823" s="4"/>
      <c r="I823" s="5"/>
      <c r="J823" s="4"/>
      <c r="L823" s="4"/>
      <c r="O823" s="4"/>
      <c r="Q823" s="4"/>
      <c r="R823" s="4"/>
      <c r="S823" s="4"/>
      <c r="T823" s="4"/>
      <c r="V823" s="4"/>
      <c r="W823" s="4"/>
      <c r="X823" s="4"/>
      <c r="Y823" s="4"/>
      <c r="Z823" s="4"/>
    </row>
    <row r="824">
      <c r="A824" s="5"/>
      <c r="B824" s="4"/>
      <c r="D824" s="4"/>
      <c r="G824" s="4"/>
      <c r="H824" s="4"/>
      <c r="I824" s="5"/>
      <c r="J824" s="4"/>
      <c r="L824" s="4"/>
      <c r="O824" s="4"/>
      <c r="Q824" s="4"/>
      <c r="R824" s="4"/>
      <c r="S824" s="4"/>
      <c r="T824" s="4"/>
      <c r="V824" s="4"/>
      <c r="W824" s="4"/>
      <c r="X824" s="4"/>
      <c r="Y824" s="4"/>
      <c r="Z824" s="4"/>
    </row>
    <row r="825">
      <c r="A825" s="5"/>
      <c r="B825" s="4"/>
      <c r="D825" s="4"/>
      <c r="G825" s="4"/>
      <c r="H825" s="4"/>
      <c r="I825" s="5"/>
      <c r="J825" s="4"/>
      <c r="L825" s="4"/>
      <c r="O825" s="4"/>
      <c r="Q825" s="4"/>
      <c r="R825" s="4"/>
      <c r="S825" s="4"/>
      <c r="T825" s="4"/>
      <c r="V825" s="4"/>
      <c r="W825" s="4"/>
      <c r="X825" s="4"/>
      <c r="Y825" s="4"/>
      <c r="Z825" s="4"/>
    </row>
    <row r="826">
      <c r="A826" s="5"/>
      <c r="B826" s="4"/>
      <c r="D826" s="4"/>
      <c r="G826" s="4"/>
      <c r="H826" s="4"/>
      <c r="I826" s="5"/>
      <c r="J826" s="4"/>
      <c r="L826" s="4"/>
      <c r="O826" s="4"/>
      <c r="Q826" s="4"/>
      <c r="R826" s="4"/>
      <c r="S826" s="4"/>
      <c r="T826" s="4"/>
      <c r="V826" s="4"/>
      <c r="W826" s="4"/>
      <c r="X826" s="4"/>
      <c r="Y826" s="4"/>
      <c r="Z826" s="4"/>
    </row>
    <row r="827">
      <c r="A827" s="5"/>
      <c r="B827" s="4"/>
      <c r="D827" s="4"/>
      <c r="G827" s="4"/>
      <c r="H827" s="4"/>
      <c r="I827" s="5"/>
      <c r="J827" s="4"/>
      <c r="L827" s="4"/>
      <c r="O827" s="4"/>
      <c r="Q827" s="4"/>
      <c r="R827" s="4"/>
      <c r="S827" s="4"/>
      <c r="T827" s="4"/>
      <c r="V827" s="4"/>
      <c r="W827" s="4"/>
      <c r="X827" s="4"/>
      <c r="Y827" s="4"/>
      <c r="Z827" s="4"/>
    </row>
    <row r="828">
      <c r="A828" s="5"/>
      <c r="B828" s="4"/>
      <c r="D828" s="4"/>
      <c r="G828" s="4"/>
      <c r="H828" s="4"/>
      <c r="I828" s="5"/>
      <c r="J828" s="4"/>
      <c r="L828" s="4"/>
      <c r="O828" s="4"/>
      <c r="Q828" s="4"/>
      <c r="R828" s="4"/>
      <c r="S828" s="4"/>
      <c r="T828" s="4"/>
      <c r="V828" s="4"/>
      <c r="W828" s="4"/>
      <c r="X828" s="4"/>
      <c r="Y828" s="4"/>
      <c r="Z828" s="4"/>
    </row>
    <row r="829">
      <c r="A829" s="5"/>
      <c r="B829" s="4"/>
      <c r="D829" s="4"/>
      <c r="G829" s="4"/>
      <c r="H829" s="4"/>
      <c r="I829" s="5"/>
      <c r="J829" s="4"/>
      <c r="L829" s="4"/>
      <c r="O829" s="4"/>
      <c r="Q829" s="4"/>
      <c r="R829" s="4"/>
      <c r="S829" s="4"/>
      <c r="T829" s="4"/>
      <c r="V829" s="4"/>
      <c r="W829" s="4"/>
      <c r="X829" s="4"/>
      <c r="Y829" s="4"/>
      <c r="Z829" s="4"/>
    </row>
    <row r="830">
      <c r="A830" s="5"/>
      <c r="B830" s="4"/>
      <c r="D830" s="4"/>
      <c r="G830" s="4"/>
      <c r="H830" s="4"/>
      <c r="I830" s="5"/>
      <c r="J830" s="4"/>
      <c r="L830" s="4"/>
      <c r="O830" s="4"/>
      <c r="Q830" s="4"/>
      <c r="R830" s="4"/>
      <c r="S830" s="4"/>
      <c r="T830" s="4"/>
      <c r="V830" s="4"/>
      <c r="W830" s="4"/>
      <c r="X830" s="4"/>
      <c r="Y830" s="4"/>
      <c r="Z830" s="4"/>
    </row>
    <row r="831">
      <c r="A831" s="5"/>
      <c r="B831" s="4"/>
      <c r="D831" s="4"/>
      <c r="G831" s="4"/>
      <c r="H831" s="4"/>
      <c r="I831" s="5"/>
      <c r="J831" s="4"/>
      <c r="L831" s="4"/>
      <c r="O831" s="4"/>
      <c r="Q831" s="4"/>
      <c r="R831" s="4"/>
      <c r="S831" s="4"/>
      <c r="T831" s="4"/>
      <c r="V831" s="4"/>
      <c r="W831" s="4"/>
      <c r="X831" s="4"/>
      <c r="Y831" s="4"/>
      <c r="Z831" s="4"/>
    </row>
    <row r="832">
      <c r="A832" s="5"/>
      <c r="B832" s="4"/>
      <c r="D832" s="4"/>
      <c r="G832" s="4"/>
      <c r="H832" s="4"/>
      <c r="I832" s="5"/>
      <c r="J832" s="4"/>
      <c r="L832" s="4"/>
      <c r="O832" s="4"/>
      <c r="Q832" s="4"/>
      <c r="R832" s="4"/>
      <c r="S832" s="4"/>
      <c r="T832" s="4"/>
      <c r="V832" s="4"/>
      <c r="W832" s="4"/>
      <c r="X832" s="4"/>
      <c r="Y832" s="4"/>
      <c r="Z832" s="4"/>
    </row>
    <row r="833">
      <c r="A833" s="5"/>
      <c r="B833" s="4"/>
      <c r="D833" s="4"/>
      <c r="G833" s="4"/>
      <c r="H833" s="4"/>
      <c r="I833" s="5"/>
      <c r="J833" s="4"/>
      <c r="L833" s="4"/>
      <c r="O833" s="4"/>
      <c r="Q833" s="4"/>
      <c r="R833" s="4"/>
      <c r="S833" s="4"/>
      <c r="T833" s="4"/>
      <c r="V833" s="4"/>
      <c r="W833" s="4"/>
      <c r="X833" s="4"/>
      <c r="Y833" s="4"/>
      <c r="Z833" s="4"/>
    </row>
    <row r="834">
      <c r="A834" s="5"/>
      <c r="B834" s="4"/>
      <c r="D834" s="4"/>
      <c r="G834" s="4"/>
      <c r="H834" s="4"/>
      <c r="I834" s="5"/>
      <c r="J834" s="4"/>
      <c r="L834" s="4"/>
      <c r="O834" s="4"/>
      <c r="Q834" s="4"/>
      <c r="R834" s="4"/>
      <c r="S834" s="4"/>
      <c r="T834" s="4"/>
      <c r="V834" s="4"/>
      <c r="W834" s="4"/>
      <c r="X834" s="4"/>
      <c r="Y834" s="4"/>
      <c r="Z834" s="4"/>
    </row>
    <row r="835">
      <c r="A835" s="5"/>
      <c r="B835" s="4"/>
      <c r="D835" s="4"/>
      <c r="G835" s="4"/>
      <c r="H835" s="4"/>
      <c r="I835" s="5"/>
      <c r="J835" s="4"/>
      <c r="L835" s="4"/>
      <c r="O835" s="4"/>
      <c r="Q835" s="4"/>
      <c r="R835" s="4"/>
      <c r="S835" s="4"/>
      <c r="T835" s="4"/>
      <c r="V835" s="4"/>
      <c r="W835" s="4"/>
      <c r="X835" s="4"/>
      <c r="Y835" s="4"/>
      <c r="Z835" s="4"/>
    </row>
    <row r="836">
      <c r="A836" s="5"/>
      <c r="B836" s="4"/>
      <c r="D836" s="4"/>
      <c r="G836" s="4"/>
      <c r="H836" s="4"/>
      <c r="I836" s="5"/>
      <c r="J836" s="4"/>
      <c r="L836" s="4"/>
      <c r="O836" s="4"/>
      <c r="Q836" s="4"/>
      <c r="R836" s="4"/>
      <c r="S836" s="4"/>
      <c r="T836" s="4"/>
      <c r="V836" s="4"/>
      <c r="W836" s="4"/>
      <c r="X836" s="4"/>
      <c r="Y836" s="4"/>
      <c r="Z836" s="4"/>
    </row>
    <row r="837">
      <c r="A837" s="5"/>
      <c r="B837" s="4"/>
      <c r="D837" s="4"/>
      <c r="G837" s="4"/>
      <c r="H837" s="4"/>
      <c r="I837" s="5"/>
      <c r="J837" s="4"/>
      <c r="L837" s="4"/>
      <c r="O837" s="4"/>
      <c r="Q837" s="4"/>
      <c r="R837" s="4"/>
      <c r="S837" s="4"/>
      <c r="T837" s="4"/>
      <c r="V837" s="4"/>
      <c r="W837" s="4"/>
      <c r="X837" s="4"/>
      <c r="Y837" s="4"/>
      <c r="Z837" s="4"/>
    </row>
    <row r="838">
      <c r="A838" s="5"/>
      <c r="B838" s="4"/>
      <c r="D838" s="4"/>
      <c r="G838" s="4"/>
      <c r="H838" s="4"/>
      <c r="I838" s="5"/>
      <c r="J838" s="4"/>
      <c r="L838" s="4"/>
      <c r="O838" s="4"/>
      <c r="Q838" s="4"/>
      <c r="R838" s="4"/>
      <c r="S838" s="4"/>
      <c r="T838" s="4"/>
      <c r="V838" s="4"/>
      <c r="W838" s="4"/>
      <c r="X838" s="4"/>
      <c r="Y838" s="4"/>
      <c r="Z838" s="4"/>
    </row>
    <row r="839">
      <c r="A839" s="5"/>
      <c r="B839" s="4"/>
      <c r="D839" s="4"/>
      <c r="G839" s="4"/>
      <c r="H839" s="4"/>
      <c r="I839" s="5"/>
      <c r="J839" s="4"/>
      <c r="L839" s="4"/>
      <c r="O839" s="4"/>
      <c r="Q839" s="4"/>
      <c r="R839" s="4"/>
      <c r="S839" s="4"/>
      <c r="T839" s="4"/>
      <c r="V839" s="4"/>
      <c r="W839" s="4"/>
      <c r="X839" s="4"/>
      <c r="Y839" s="4"/>
      <c r="Z839" s="4"/>
    </row>
    <row r="840">
      <c r="A840" s="5"/>
      <c r="B840" s="4"/>
      <c r="D840" s="4"/>
      <c r="G840" s="4"/>
      <c r="H840" s="4"/>
      <c r="I840" s="5"/>
      <c r="J840" s="4"/>
      <c r="L840" s="4"/>
      <c r="O840" s="4"/>
      <c r="Q840" s="4"/>
      <c r="R840" s="4"/>
      <c r="S840" s="4"/>
      <c r="T840" s="4"/>
      <c r="V840" s="4"/>
      <c r="W840" s="4"/>
      <c r="X840" s="4"/>
      <c r="Y840" s="4"/>
      <c r="Z840" s="4"/>
    </row>
    <row r="841">
      <c r="A841" s="5"/>
      <c r="B841" s="4"/>
      <c r="D841" s="4"/>
      <c r="G841" s="4"/>
      <c r="H841" s="4"/>
      <c r="I841" s="5"/>
      <c r="J841" s="4"/>
      <c r="L841" s="4"/>
      <c r="O841" s="4"/>
      <c r="Q841" s="4"/>
      <c r="R841" s="4"/>
      <c r="S841" s="4"/>
      <c r="T841" s="4"/>
      <c r="V841" s="4"/>
      <c r="W841" s="4"/>
      <c r="X841" s="4"/>
      <c r="Y841" s="4"/>
      <c r="Z841" s="4"/>
    </row>
    <row r="842">
      <c r="A842" s="5"/>
      <c r="B842" s="4"/>
      <c r="D842" s="4"/>
      <c r="G842" s="4"/>
      <c r="H842" s="4"/>
      <c r="I842" s="5"/>
      <c r="J842" s="4"/>
      <c r="L842" s="4"/>
      <c r="O842" s="4"/>
      <c r="Q842" s="4"/>
      <c r="R842" s="4"/>
      <c r="S842" s="4"/>
      <c r="T842" s="4"/>
      <c r="V842" s="4"/>
      <c r="W842" s="4"/>
      <c r="X842" s="4"/>
      <c r="Y842" s="4"/>
      <c r="Z842" s="4"/>
    </row>
    <row r="843">
      <c r="A843" s="5"/>
      <c r="B843" s="4"/>
      <c r="D843" s="4"/>
      <c r="G843" s="4"/>
      <c r="H843" s="4"/>
      <c r="I843" s="5"/>
      <c r="J843" s="4"/>
      <c r="L843" s="4"/>
      <c r="O843" s="4"/>
      <c r="Q843" s="4"/>
      <c r="R843" s="4"/>
      <c r="S843" s="4"/>
      <c r="T843" s="4"/>
      <c r="V843" s="4"/>
      <c r="W843" s="4"/>
      <c r="X843" s="4"/>
      <c r="Y843" s="4"/>
      <c r="Z843" s="4"/>
    </row>
    <row r="844">
      <c r="A844" s="5"/>
      <c r="B844" s="4"/>
      <c r="D844" s="4"/>
      <c r="G844" s="4"/>
      <c r="H844" s="4"/>
      <c r="I844" s="5"/>
      <c r="J844" s="4"/>
      <c r="L844" s="4"/>
      <c r="O844" s="4"/>
      <c r="Q844" s="4"/>
      <c r="R844" s="4"/>
      <c r="S844" s="4"/>
      <c r="T844" s="4"/>
      <c r="V844" s="4"/>
      <c r="W844" s="4"/>
      <c r="X844" s="4"/>
      <c r="Y844" s="4"/>
      <c r="Z844" s="4"/>
    </row>
    <row r="845">
      <c r="A845" s="5"/>
      <c r="B845" s="4"/>
      <c r="D845" s="4"/>
      <c r="G845" s="4"/>
      <c r="H845" s="4"/>
      <c r="I845" s="5"/>
      <c r="J845" s="4"/>
      <c r="L845" s="4"/>
      <c r="O845" s="4"/>
      <c r="Q845" s="4"/>
      <c r="R845" s="4"/>
      <c r="S845" s="4"/>
      <c r="T845" s="4"/>
      <c r="V845" s="4"/>
      <c r="W845" s="4"/>
      <c r="X845" s="4"/>
      <c r="Y845" s="4"/>
      <c r="Z845" s="4"/>
    </row>
    <row r="846">
      <c r="A846" s="5"/>
      <c r="B846" s="4"/>
      <c r="D846" s="4"/>
      <c r="G846" s="4"/>
      <c r="H846" s="4"/>
      <c r="I846" s="5"/>
      <c r="J846" s="4"/>
      <c r="L846" s="4"/>
      <c r="O846" s="4"/>
      <c r="Q846" s="4"/>
      <c r="R846" s="4"/>
      <c r="S846" s="4"/>
      <c r="T846" s="4"/>
      <c r="V846" s="4"/>
      <c r="W846" s="4"/>
      <c r="X846" s="4"/>
      <c r="Y846" s="4"/>
      <c r="Z846" s="4"/>
    </row>
    <row r="847">
      <c r="A847" s="5"/>
      <c r="B847" s="4"/>
      <c r="D847" s="4"/>
      <c r="G847" s="4"/>
      <c r="H847" s="4"/>
      <c r="I847" s="5"/>
      <c r="J847" s="4"/>
      <c r="L847" s="4"/>
      <c r="O847" s="4"/>
      <c r="Q847" s="4"/>
      <c r="R847" s="4"/>
      <c r="S847" s="4"/>
      <c r="T847" s="4"/>
      <c r="V847" s="4"/>
      <c r="W847" s="4"/>
      <c r="X847" s="4"/>
      <c r="Y847" s="4"/>
      <c r="Z847" s="4"/>
    </row>
    <row r="848">
      <c r="A848" s="5"/>
      <c r="B848" s="4"/>
      <c r="D848" s="4"/>
      <c r="G848" s="4"/>
      <c r="H848" s="4"/>
      <c r="I848" s="5"/>
      <c r="J848" s="4"/>
      <c r="L848" s="4"/>
      <c r="O848" s="4"/>
      <c r="Q848" s="4"/>
      <c r="R848" s="4"/>
      <c r="S848" s="4"/>
      <c r="T848" s="4"/>
      <c r="V848" s="4"/>
      <c r="W848" s="4"/>
      <c r="X848" s="4"/>
      <c r="Y848" s="4"/>
      <c r="Z848" s="4"/>
    </row>
    <row r="849">
      <c r="A849" s="5"/>
      <c r="B849" s="4"/>
      <c r="D849" s="4"/>
      <c r="G849" s="4"/>
      <c r="H849" s="4"/>
      <c r="I849" s="5"/>
      <c r="J849" s="4"/>
      <c r="L849" s="4"/>
      <c r="O849" s="4"/>
      <c r="Q849" s="4"/>
      <c r="R849" s="4"/>
      <c r="S849" s="4"/>
      <c r="T849" s="4"/>
      <c r="V849" s="4"/>
      <c r="W849" s="4"/>
      <c r="X849" s="4"/>
      <c r="Y849" s="4"/>
      <c r="Z849" s="4"/>
    </row>
    <row r="850">
      <c r="A850" s="5"/>
      <c r="B850" s="4"/>
      <c r="D850" s="4"/>
      <c r="G850" s="4"/>
      <c r="H850" s="4"/>
      <c r="I850" s="5"/>
      <c r="J850" s="4"/>
      <c r="L850" s="4"/>
      <c r="O850" s="4"/>
      <c r="Q850" s="4"/>
      <c r="R850" s="4"/>
      <c r="S850" s="4"/>
      <c r="T850" s="4"/>
      <c r="V850" s="4"/>
      <c r="W850" s="4"/>
      <c r="X850" s="4"/>
      <c r="Y850" s="4"/>
      <c r="Z850" s="4"/>
    </row>
    <row r="851">
      <c r="A851" s="5"/>
      <c r="B851" s="4"/>
      <c r="D851" s="4"/>
      <c r="G851" s="4"/>
      <c r="H851" s="4"/>
      <c r="I851" s="5"/>
      <c r="J851" s="4"/>
      <c r="L851" s="4"/>
      <c r="O851" s="4"/>
      <c r="Q851" s="4"/>
      <c r="R851" s="4"/>
      <c r="S851" s="4"/>
      <c r="T851" s="4"/>
      <c r="V851" s="4"/>
      <c r="W851" s="4"/>
      <c r="X851" s="4"/>
      <c r="Y851" s="4"/>
      <c r="Z851" s="4"/>
    </row>
    <row r="852">
      <c r="A852" s="5"/>
      <c r="B852" s="4"/>
      <c r="D852" s="4"/>
      <c r="G852" s="4"/>
      <c r="H852" s="4"/>
      <c r="I852" s="5"/>
      <c r="J852" s="4"/>
      <c r="L852" s="4"/>
      <c r="O852" s="4"/>
      <c r="Q852" s="4"/>
      <c r="R852" s="4"/>
      <c r="S852" s="4"/>
      <c r="T852" s="4"/>
      <c r="V852" s="4"/>
      <c r="W852" s="4"/>
      <c r="X852" s="4"/>
      <c r="Y852" s="4"/>
      <c r="Z852" s="4"/>
    </row>
    <row r="853">
      <c r="A853" s="5"/>
      <c r="B853" s="4"/>
      <c r="D853" s="4"/>
      <c r="G853" s="4"/>
      <c r="H853" s="4"/>
      <c r="I853" s="5"/>
      <c r="J853" s="4"/>
      <c r="L853" s="4"/>
      <c r="O853" s="4"/>
      <c r="Q853" s="4"/>
      <c r="R853" s="4"/>
      <c r="S853" s="4"/>
      <c r="T853" s="4"/>
      <c r="V853" s="4"/>
      <c r="W853" s="4"/>
      <c r="X853" s="4"/>
      <c r="Y853" s="4"/>
      <c r="Z853" s="4"/>
    </row>
    <row r="854">
      <c r="A854" s="5"/>
      <c r="B854" s="4"/>
      <c r="D854" s="4"/>
      <c r="G854" s="4"/>
      <c r="H854" s="4"/>
      <c r="I854" s="5"/>
      <c r="J854" s="4"/>
      <c r="L854" s="4"/>
      <c r="O854" s="4"/>
      <c r="Q854" s="4"/>
      <c r="R854" s="4"/>
      <c r="S854" s="4"/>
      <c r="T854" s="4"/>
      <c r="V854" s="4"/>
      <c r="W854" s="4"/>
      <c r="X854" s="4"/>
      <c r="Y854" s="4"/>
      <c r="Z854" s="4"/>
    </row>
    <row r="855">
      <c r="A855" s="5"/>
      <c r="B855" s="4"/>
      <c r="D855" s="4"/>
      <c r="G855" s="4"/>
      <c r="H855" s="4"/>
      <c r="I855" s="5"/>
      <c r="J855" s="4"/>
      <c r="L855" s="4"/>
      <c r="O855" s="4"/>
      <c r="Q855" s="4"/>
      <c r="R855" s="4"/>
      <c r="S855" s="4"/>
      <c r="T855" s="4"/>
      <c r="V855" s="4"/>
      <c r="W855" s="4"/>
      <c r="X855" s="4"/>
      <c r="Y855" s="4"/>
      <c r="Z855" s="4"/>
    </row>
    <row r="856">
      <c r="A856" s="5"/>
      <c r="B856" s="4"/>
      <c r="D856" s="4"/>
      <c r="G856" s="4"/>
      <c r="H856" s="4"/>
      <c r="I856" s="5"/>
      <c r="J856" s="4"/>
      <c r="L856" s="4"/>
      <c r="O856" s="4"/>
      <c r="Q856" s="4"/>
      <c r="R856" s="4"/>
      <c r="S856" s="4"/>
      <c r="T856" s="4"/>
      <c r="V856" s="4"/>
      <c r="W856" s="4"/>
      <c r="X856" s="4"/>
      <c r="Y856" s="4"/>
      <c r="Z856" s="4"/>
    </row>
    <row r="857">
      <c r="A857" s="5"/>
      <c r="B857" s="4"/>
      <c r="D857" s="4"/>
      <c r="G857" s="4"/>
      <c r="H857" s="4"/>
      <c r="I857" s="5"/>
      <c r="J857" s="4"/>
      <c r="L857" s="4"/>
      <c r="O857" s="4"/>
      <c r="Q857" s="4"/>
      <c r="R857" s="4"/>
      <c r="S857" s="4"/>
      <c r="T857" s="4"/>
      <c r="V857" s="4"/>
      <c r="W857" s="4"/>
      <c r="X857" s="4"/>
      <c r="Y857" s="4"/>
      <c r="Z857" s="4"/>
    </row>
    <row r="858">
      <c r="A858" s="5"/>
      <c r="B858" s="4"/>
      <c r="D858" s="4"/>
      <c r="G858" s="4"/>
      <c r="H858" s="4"/>
      <c r="I858" s="5"/>
      <c r="J858" s="4"/>
      <c r="L858" s="4"/>
      <c r="O858" s="4"/>
      <c r="Q858" s="4"/>
      <c r="R858" s="4"/>
      <c r="S858" s="4"/>
      <c r="T858" s="4"/>
      <c r="V858" s="4"/>
      <c r="W858" s="4"/>
      <c r="X858" s="4"/>
      <c r="Y858" s="4"/>
      <c r="Z858" s="4"/>
    </row>
    <row r="859">
      <c r="A859" s="5"/>
      <c r="B859" s="4"/>
      <c r="D859" s="4"/>
      <c r="G859" s="4"/>
      <c r="H859" s="4"/>
      <c r="I859" s="5"/>
      <c r="J859" s="4"/>
      <c r="L859" s="4"/>
      <c r="O859" s="4"/>
      <c r="Q859" s="4"/>
      <c r="R859" s="4"/>
      <c r="S859" s="4"/>
      <c r="T859" s="4"/>
      <c r="V859" s="4"/>
      <c r="W859" s="4"/>
      <c r="X859" s="4"/>
      <c r="Y859" s="4"/>
      <c r="Z859" s="4"/>
    </row>
    <row r="860">
      <c r="A860" s="5"/>
      <c r="B860" s="4"/>
      <c r="D860" s="4"/>
      <c r="G860" s="4"/>
      <c r="H860" s="4"/>
      <c r="I860" s="5"/>
      <c r="J860" s="4"/>
      <c r="L860" s="4"/>
      <c r="O860" s="4"/>
      <c r="Q860" s="4"/>
      <c r="R860" s="4"/>
      <c r="S860" s="4"/>
      <c r="T860" s="4"/>
      <c r="V860" s="4"/>
      <c r="W860" s="4"/>
      <c r="X860" s="4"/>
      <c r="Y860" s="4"/>
      <c r="Z860" s="4"/>
    </row>
    <row r="861">
      <c r="A861" s="5"/>
      <c r="B861" s="4"/>
      <c r="D861" s="4"/>
      <c r="G861" s="4"/>
      <c r="H861" s="4"/>
      <c r="I861" s="5"/>
      <c r="J861" s="4"/>
      <c r="L861" s="4"/>
      <c r="O861" s="4"/>
      <c r="Q861" s="4"/>
      <c r="R861" s="4"/>
      <c r="S861" s="4"/>
      <c r="T861" s="4"/>
      <c r="V861" s="4"/>
      <c r="W861" s="4"/>
      <c r="X861" s="4"/>
      <c r="Y861" s="4"/>
      <c r="Z861" s="4"/>
    </row>
    <row r="862">
      <c r="A862" s="5"/>
      <c r="B862" s="4"/>
      <c r="D862" s="4"/>
      <c r="G862" s="4"/>
      <c r="H862" s="4"/>
      <c r="I862" s="5"/>
      <c r="J862" s="4"/>
      <c r="L862" s="4"/>
      <c r="O862" s="4"/>
      <c r="Q862" s="4"/>
      <c r="R862" s="4"/>
      <c r="S862" s="4"/>
      <c r="T862" s="4"/>
      <c r="V862" s="4"/>
      <c r="W862" s="4"/>
      <c r="X862" s="4"/>
      <c r="Y862" s="4"/>
      <c r="Z862" s="4"/>
    </row>
    <row r="863">
      <c r="A863" s="5"/>
      <c r="B863" s="4"/>
      <c r="D863" s="4"/>
      <c r="G863" s="4"/>
      <c r="H863" s="4"/>
      <c r="I863" s="5"/>
      <c r="J863" s="4"/>
      <c r="L863" s="4"/>
      <c r="O863" s="4"/>
      <c r="Q863" s="4"/>
      <c r="R863" s="4"/>
      <c r="S863" s="4"/>
      <c r="T863" s="4"/>
      <c r="V863" s="4"/>
      <c r="W863" s="4"/>
      <c r="X863" s="4"/>
      <c r="Y863" s="4"/>
      <c r="Z863" s="4"/>
    </row>
    <row r="864">
      <c r="A864" s="5"/>
      <c r="B864" s="4"/>
      <c r="D864" s="4"/>
      <c r="G864" s="4"/>
      <c r="H864" s="4"/>
      <c r="I864" s="5"/>
      <c r="J864" s="4"/>
      <c r="L864" s="4"/>
      <c r="O864" s="4"/>
      <c r="Q864" s="4"/>
      <c r="R864" s="4"/>
      <c r="S864" s="4"/>
      <c r="T864" s="4"/>
      <c r="V864" s="4"/>
      <c r="W864" s="4"/>
      <c r="X864" s="4"/>
      <c r="Y864" s="4"/>
      <c r="Z864" s="4"/>
    </row>
    <row r="865">
      <c r="A865" s="5"/>
      <c r="B865" s="4"/>
      <c r="D865" s="4"/>
      <c r="G865" s="4"/>
      <c r="H865" s="4"/>
      <c r="I865" s="5"/>
      <c r="J865" s="4"/>
      <c r="L865" s="4"/>
      <c r="O865" s="4"/>
      <c r="Q865" s="4"/>
      <c r="R865" s="4"/>
      <c r="S865" s="4"/>
      <c r="T865" s="4"/>
      <c r="V865" s="4"/>
      <c r="W865" s="4"/>
      <c r="X865" s="4"/>
      <c r="Y865" s="4"/>
      <c r="Z865" s="4"/>
    </row>
    <row r="866">
      <c r="A866" s="5"/>
      <c r="B866" s="4"/>
      <c r="D866" s="4"/>
      <c r="G866" s="4"/>
      <c r="H866" s="4"/>
      <c r="I866" s="5"/>
      <c r="J866" s="4"/>
      <c r="L866" s="4"/>
      <c r="O866" s="4"/>
      <c r="Q866" s="4"/>
      <c r="R866" s="4"/>
      <c r="S866" s="4"/>
      <c r="T866" s="4"/>
      <c r="V866" s="4"/>
      <c r="W866" s="4"/>
      <c r="X866" s="4"/>
      <c r="Y866" s="4"/>
      <c r="Z866" s="4"/>
    </row>
    <row r="867">
      <c r="A867" s="5"/>
      <c r="B867" s="4"/>
      <c r="D867" s="4"/>
      <c r="G867" s="4"/>
      <c r="H867" s="4"/>
      <c r="I867" s="5"/>
      <c r="J867" s="4"/>
      <c r="L867" s="4"/>
      <c r="O867" s="4"/>
      <c r="Q867" s="4"/>
      <c r="R867" s="4"/>
      <c r="S867" s="4"/>
      <c r="T867" s="4"/>
      <c r="V867" s="4"/>
      <c r="W867" s="4"/>
      <c r="X867" s="4"/>
      <c r="Y867" s="4"/>
      <c r="Z867" s="4"/>
    </row>
    <row r="868">
      <c r="A868" s="5"/>
      <c r="B868" s="4"/>
      <c r="D868" s="4"/>
      <c r="G868" s="4"/>
      <c r="H868" s="4"/>
      <c r="I868" s="5"/>
      <c r="J868" s="4"/>
      <c r="L868" s="4"/>
      <c r="O868" s="4"/>
      <c r="Q868" s="4"/>
      <c r="R868" s="4"/>
      <c r="S868" s="4"/>
      <c r="T868" s="4"/>
      <c r="V868" s="4"/>
      <c r="W868" s="4"/>
      <c r="X868" s="4"/>
      <c r="Y868" s="4"/>
      <c r="Z868" s="4"/>
    </row>
    <row r="869">
      <c r="A869" s="5"/>
      <c r="B869" s="4"/>
      <c r="D869" s="4"/>
      <c r="G869" s="4"/>
      <c r="H869" s="4"/>
      <c r="I869" s="5"/>
      <c r="J869" s="4"/>
      <c r="L869" s="4"/>
      <c r="O869" s="4"/>
      <c r="Q869" s="4"/>
      <c r="R869" s="4"/>
      <c r="S869" s="4"/>
      <c r="T869" s="4"/>
      <c r="V869" s="4"/>
      <c r="W869" s="4"/>
      <c r="X869" s="4"/>
      <c r="Y869" s="4"/>
      <c r="Z869" s="4"/>
    </row>
    <row r="870">
      <c r="A870" s="5"/>
      <c r="B870" s="4"/>
      <c r="D870" s="4"/>
      <c r="G870" s="4"/>
      <c r="H870" s="4"/>
      <c r="I870" s="5"/>
      <c r="J870" s="4"/>
      <c r="L870" s="4"/>
      <c r="O870" s="4"/>
      <c r="Q870" s="4"/>
      <c r="R870" s="4"/>
      <c r="S870" s="4"/>
      <c r="T870" s="4"/>
      <c r="V870" s="4"/>
      <c r="W870" s="4"/>
      <c r="X870" s="4"/>
      <c r="Y870" s="4"/>
      <c r="Z870" s="4"/>
    </row>
    <row r="871">
      <c r="A871" s="5"/>
      <c r="B871" s="4"/>
      <c r="D871" s="4"/>
      <c r="G871" s="4"/>
      <c r="H871" s="4"/>
      <c r="I871" s="5"/>
      <c r="J871" s="4"/>
      <c r="L871" s="4"/>
      <c r="O871" s="4"/>
      <c r="Q871" s="4"/>
      <c r="R871" s="4"/>
      <c r="S871" s="4"/>
      <c r="T871" s="4"/>
      <c r="V871" s="4"/>
      <c r="W871" s="4"/>
      <c r="X871" s="4"/>
      <c r="Y871" s="4"/>
      <c r="Z871" s="4"/>
    </row>
    <row r="872">
      <c r="A872" s="5"/>
      <c r="B872" s="4"/>
      <c r="D872" s="4"/>
      <c r="G872" s="4"/>
      <c r="H872" s="4"/>
      <c r="I872" s="5"/>
      <c r="J872" s="4"/>
      <c r="L872" s="4"/>
      <c r="O872" s="4"/>
      <c r="Q872" s="4"/>
      <c r="R872" s="4"/>
      <c r="S872" s="4"/>
      <c r="T872" s="4"/>
      <c r="V872" s="4"/>
      <c r="W872" s="4"/>
      <c r="X872" s="4"/>
      <c r="Y872" s="4"/>
      <c r="Z872" s="4"/>
    </row>
    <row r="873">
      <c r="A873" s="5"/>
      <c r="B873" s="4"/>
      <c r="D873" s="4"/>
      <c r="G873" s="4"/>
      <c r="H873" s="4"/>
      <c r="I873" s="5"/>
      <c r="J873" s="4"/>
      <c r="L873" s="4"/>
      <c r="O873" s="4"/>
      <c r="Q873" s="4"/>
      <c r="R873" s="4"/>
      <c r="S873" s="4"/>
      <c r="T873" s="4"/>
      <c r="V873" s="4"/>
      <c r="W873" s="4"/>
      <c r="X873" s="4"/>
      <c r="Y873" s="4"/>
      <c r="Z873" s="4"/>
    </row>
    <row r="874">
      <c r="A874" s="5"/>
      <c r="B874" s="4"/>
      <c r="D874" s="4"/>
      <c r="G874" s="4"/>
      <c r="H874" s="4"/>
      <c r="I874" s="5"/>
      <c r="J874" s="4"/>
      <c r="L874" s="4"/>
      <c r="O874" s="4"/>
      <c r="Q874" s="4"/>
      <c r="R874" s="4"/>
      <c r="S874" s="4"/>
      <c r="T874" s="4"/>
      <c r="V874" s="4"/>
      <c r="W874" s="4"/>
      <c r="X874" s="4"/>
      <c r="Y874" s="4"/>
      <c r="Z874" s="4"/>
    </row>
    <row r="875">
      <c r="A875" s="5"/>
      <c r="B875" s="4"/>
      <c r="D875" s="4"/>
      <c r="G875" s="4"/>
      <c r="H875" s="4"/>
      <c r="I875" s="5"/>
      <c r="J875" s="4"/>
      <c r="L875" s="4"/>
      <c r="O875" s="4"/>
      <c r="Q875" s="4"/>
      <c r="R875" s="4"/>
      <c r="S875" s="4"/>
      <c r="T875" s="4"/>
      <c r="V875" s="4"/>
      <c r="W875" s="4"/>
      <c r="X875" s="4"/>
      <c r="Y875" s="4"/>
      <c r="Z875" s="4"/>
    </row>
    <row r="876">
      <c r="A876" s="5"/>
      <c r="B876" s="4"/>
      <c r="D876" s="4"/>
      <c r="G876" s="4"/>
      <c r="H876" s="4"/>
      <c r="I876" s="5"/>
      <c r="J876" s="4"/>
      <c r="L876" s="4"/>
      <c r="O876" s="4"/>
      <c r="Q876" s="4"/>
      <c r="R876" s="4"/>
      <c r="S876" s="4"/>
      <c r="T876" s="4"/>
      <c r="V876" s="4"/>
      <c r="W876" s="4"/>
      <c r="X876" s="4"/>
      <c r="Y876" s="4"/>
      <c r="Z876" s="4"/>
    </row>
    <row r="877">
      <c r="A877" s="5"/>
      <c r="B877" s="4"/>
      <c r="D877" s="4"/>
      <c r="G877" s="4"/>
      <c r="H877" s="4"/>
      <c r="I877" s="5"/>
      <c r="J877" s="4"/>
      <c r="L877" s="4"/>
      <c r="O877" s="4"/>
      <c r="Q877" s="4"/>
      <c r="R877" s="4"/>
      <c r="S877" s="4"/>
      <c r="T877" s="4"/>
      <c r="V877" s="4"/>
      <c r="W877" s="4"/>
      <c r="X877" s="4"/>
      <c r="Y877" s="4"/>
      <c r="Z877" s="4"/>
    </row>
    <row r="878">
      <c r="A878" s="5"/>
      <c r="B878" s="4"/>
      <c r="D878" s="4"/>
      <c r="G878" s="4"/>
      <c r="H878" s="4"/>
      <c r="I878" s="5"/>
      <c r="J878" s="4"/>
      <c r="L878" s="4"/>
      <c r="O878" s="4"/>
      <c r="Q878" s="4"/>
      <c r="R878" s="4"/>
      <c r="S878" s="4"/>
      <c r="T878" s="4"/>
      <c r="V878" s="4"/>
      <c r="W878" s="4"/>
      <c r="X878" s="4"/>
      <c r="Y878" s="4"/>
      <c r="Z878" s="4"/>
    </row>
    <row r="879">
      <c r="A879" s="5"/>
      <c r="B879" s="4"/>
      <c r="D879" s="4"/>
      <c r="G879" s="4"/>
      <c r="H879" s="4"/>
      <c r="I879" s="5"/>
      <c r="J879" s="4"/>
      <c r="L879" s="4"/>
      <c r="O879" s="4"/>
      <c r="Q879" s="4"/>
      <c r="R879" s="4"/>
      <c r="S879" s="4"/>
      <c r="T879" s="4"/>
      <c r="V879" s="4"/>
      <c r="W879" s="4"/>
      <c r="X879" s="4"/>
      <c r="Y879" s="4"/>
      <c r="Z879" s="4"/>
    </row>
    <row r="880">
      <c r="A880" s="5"/>
      <c r="B880" s="4"/>
      <c r="D880" s="4"/>
      <c r="G880" s="4"/>
      <c r="H880" s="4"/>
      <c r="I880" s="5"/>
      <c r="J880" s="4"/>
      <c r="L880" s="4"/>
      <c r="O880" s="4"/>
      <c r="Q880" s="4"/>
      <c r="R880" s="4"/>
      <c r="S880" s="4"/>
      <c r="T880" s="4"/>
      <c r="V880" s="4"/>
      <c r="W880" s="4"/>
      <c r="X880" s="4"/>
      <c r="Y880" s="4"/>
      <c r="Z880" s="4"/>
    </row>
    <row r="881">
      <c r="A881" s="5"/>
      <c r="B881" s="4"/>
      <c r="D881" s="4"/>
      <c r="G881" s="4"/>
      <c r="H881" s="4"/>
      <c r="I881" s="5"/>
      <c r="J881" s="4"/>
      <c r="L881" s="4"/>
      <c r="O881" s="4"/>
      <c r="Q881" s="4"/>
      <c r="R881" s="4"/>
      <c r="S881" s="4"/>
      <c r="T881" s="4"/>
      <c r="V881" s="4"/>
      <c r="W881" s="4"/>
      <c r="X881" s="4"/>
      <c r="Y881" s="4"/>
      <c r="Z881" s="4"/>
    </row>
    <row r="882">
      <c r="A882" s="5"/>
      <c r="B882" s="4"/>
      <c r="D882" s="4"/>
      <c r="G882" s="4"/>
      <c r="H882" s="4"/>
      <c r="I882" s="5"/>
      <c r="J882" s="4"/>
      <c r="L882" s="4"/>
      <c r="O882" s="4"/>
      <c r="Q882" s="4"/>
      <c r="R882" s="4"/>
      <c r="S882" s="4"/>
      <c r="T882" s="4"/>
      <c r="V882" s="4"/>
      <c r="W882" s="4"/>
      <c r="X882" s="4"/>
      <c r="Y882" s="4"/>
      <c r="Z882" s="4"/>
    </row>
    <row r="883">
      <c r="A883" s="5"/>
      <c r="B883" s="4"/>
      <c r="D883" s="4"/>
      <c r="G883" s="4"/>
      <c r="H883" s="4"/>
      <c r="I883" s="5"/>
      <c r="J883" s="4"/>
      <c r="L883" s="4"/>
      <c r="O883" s="4"/>
      <c r="Q883" s="4"/>
      <c r="R883" s="4"/>
      <c r="S883" s="4"/>
      <c r="T883" s="4"/>
      <c r="V883" s="4"/>
      <c r="W883" s="4"/>
      <c r="X883" s="4"/>
      <c r="Y883" s="4"/>
      <c r="Z883" s="4"/>
    </row>
    <row r="884">
      <c r="A884" s="5"/>
      <c r="B884" s="4"/>
      <c r="D884" s="4"/>
      <c r="G884" s="4"/>
      <c r="H884" s="4"/>
      <c r="I884" s="5"/>
      <c r="J884" s="4"/>
      <c r="L884" s="4"/>
      <c r="O884" s="4"/>
      <c r="Q884" s="4"/>
      <c r="R884" s="4"/>
      <c r="S884" s="4"/>
      <c r="T884" s="4"/>
      <c r="V884" s="4"/>
      <c r="W884" s="4"/>
      <c r="X884" s="4"/>
      <c r="Y884" s="4"/>
      <c r="Z884" s="4"/>
    </row>
    <row r="885">
      <c r="A885" s="5"/>
      <c r="B885" s="4"/>
      <c r="D885" s="4"/>
      <c r="G885" s="4"/>
      <c r="H885" s="4"/>
      <c r="I885" s="5"/>
      <c r="J885" s="4"/>
      <c r="L885" s="4"/>
      <c r="O885" s="4"/>
      <c r="Q885" s="4"/>
      <c r="R885" s="4"/>
      <c r="S885" s="4"/>
      <c r="T885" s="4"/>
      <c r="V885" s="4"/>
      <c r="W885" s="4"/>
      <c r="X885" s="4"/>
      <c r="Y885" s="4"/>
      <c r="Z885" s="4"/>
    </row>
    <row r="886">
      <c r="A886" s="5"/>
      <c r="B886" s="4"/>
      <c r="D886" s="4"/>
      <c r="G886" s="4"/>
      <c r="H886" s="4"/>
      <c r="I886" s="5"/>
      <c r="J886" s="4"/>
      <c r="L886" s="4"/>
      <c r="O886" s="4"/>
      <c r="Q886" s="4"/>
      <c r="R886" s="4"/>
      <c r="S886" s="4"/>
      <c r="T886" s="4"/>
      <c r="V886" s="4"/>
      <c r="W886" s="4"/>
      <c r="X886" s="4"/>
      <c r="Y886" s="4"/>
      <c r="Z886" s="4"/>
    </row>
    <row r="887">
      <c r="A887" s="5"/>
      <c r="B887" s="4"/>
      <c r="D887" s="4"/>
      <c r="G887" s="4"/>
      <c r="H887" s="4"/>
      <c r="I887" s="5"/>
      <c r="J887" s="4"/>
      <c r="L887" s="4"/>
      <c r="O887" s="4"/>
      <c r="Q887" s="4"/>
      <c r="R887" s="4"/>
      <c r="S887" s="4"/>
      <c r="T887" s="4"/>
      <c r="V887" s="4"/>
      <c r="W887" s="4"/>
      <c r="X887" s="4"/>
      <c r="Y887" s="4"/>
      <c r="Z887" s="4"/>
    </row>
    <row r="888">
      <c r="A888" s="5"/>
      <c r="B888" s="4"/>
      <c r="D888" s="4"/>
      <c r="G888" s="4"/>
      <c r="H888" s="4"/>
      <c r="I888" s="5"/>
      <c r="J888" s="4"/>
      <c r="L888" s="4"/>
      <c r="O888" s="4"/>
      <c r="Q888" s="4"/>
      <c r="R888" s="4"/>
      <c r="S888" s="4"/>
      <c r="T888" s="4"/>
      <c r="V888" s="4"/>
      <c r="W888" s="4"/>
      <c r="X888" s="4"/>
      <c r="Y888" s="4"/>
      <c r="Z888" s="4"/>
    </row>
    <row r="889">
      <c r="A889" s="5"/>
      <c r="B889" s="4"/>
      <c r="D889" s="4"/>
      <c r="G889" s="4"/>
      <c r="H889" s="4"/>
      <c r="I889" s="5"/>
      <c r="J889" s="4"/>
      <c r="L889" s="4"/>
      <c r="O889" s="4"/>
      <c r="Q889" s="4"/>
      <c r="R889" s="4"/>
      <c r="S889" s="4"/>
      <c r="T889" s="4"/>
      <c r="V889" s="4"/>
      <c r="W889" s="4"/>
      <c r="X889" s="4"/>
      <c r="Y889" s="4"/>
      <c r="Z889" s="4"/>
    </row>
    <row r="890">
      <c r="A890" s="5"/>
      <c r="B890" s="4"/>
      <c r="D890" s="4"/>
      <c r="G890" s="4"/>
      <c r="H890" s="4"/>
      <c r="I890" s="5"/>
      <c r="J890" s="4"/>
      <c r="L890" s="4"/>
      <c r="O890" s="4"/>
      <c r="Q890" s="4"/>
      <c r="R890" s="4"/>
      <c r="S890" s="4"/>
      <c r="T890" s="4"/>
      <c r="V890" s="4"/>
      <c r="W890" s="4"/>
      <c r="X890" s="4"/>
      <c r="Y890" s="4"/>
      <c r="Z890" s="4"/>
    </row>
    <row r="891">
      <c r="A891" s="5"/>
      <c r="B891" s="4"/>
      <c r="D891" s="4"/>
      <c r="G891" s="4"/>
      <c r="H891" s="4"/>
      <c r="I891" s="5"/>
      <c r="J891" s="4"/>
      <c r="L891" s="4"/>
      <c r="O891" s="4"/>
      <c r="Q891" s="4"/>
      <c r="R891" s="4"/>
      <c r="S891" s="4"/>
      <c r="T891" s="4"/>
      <c r="V891" s="4"/>
      <c r="W891" s="4"/>
      <c r="X891" s="4"/>
      <c r="Y891" s="4"/>
      <c r="Z891" s="4"/>
    </row>
    <row r="892">
      <c r="A892" s="5"/>
      <c r="B892" s="4"/>
      <c r="D892" s="4"/>
      <c r="G892" s="4"/>
      <c r="H892" s="4"/>
      <c r="I892" s="5"/>
      <c r="J892" s="4"/>
      <c r="L892" s="4"/>
      <c r="O892" s="4"/>
      <c r="Q892" s="4"/>
      <c r="R892" s="4"/>
      <c r="S892" s="4"/>
      <c r="T892" s="4"/>
      <c r="V892" s="4"/>
      <c r="W892" s="4"/>
      <c r="X892" s="4"/>
      <c r="Y892" s="4"/>
      <c r="Z892" s="4"/>
    </row>
    <row r="893">
      <c r="A893" s="5"/>
      <c r="B893" s="4"/>
      <c r="D893" s="4"/>
      <c r="G893" s="4"/>
      <c r="H893" s="4"/>
      <c r="I893" s="5"/>
      <c r="J893" s="4"/>
      <c r="L893" s="4"/>
      <c r="O893" s="4"/>
      <c r="Q893" s="4"/>
      <c r="R893" s="4"/>
      <c r="S893" s="4"/>
      <c r="T893" s="4"/>
      <c r="V893" s="4"/>
      <c r="W893" s="4"/>
      <c r="X893" s="4"/>
      <c r="Y893" s="4"/>
      <c r="Z893" s="4"/>
    </row>
    <row r="894">
      <c r="A894" s="5"/>
      <c r="B894" s="4"/>
      <c r="D894" s="4"/>
      <c r="G894" s="4"/>
      <c r="H894" s="4"/>
      <c r="I894" s="5"/>
      <c r="J894" s="4"/>
      <c r="L894" s="4"/>
      <c r="O894" s="4"/>
      <c r="Q894" s="4"/>
      <c r="R894" s="4"/>
      <c r="S894" s="4"/>
      <c r="T894" s="4"/>
      <c r="V894" s="4"/>
      <c r="W894" s="4"/>
      <c r="X894" s="4"/>
      <c r="Y894" s="4"/>
      <c r="Z894" s="4"/>
    </row>
    <row r="895">
      <c r="A895" s="5"/>
      <c r="B895" s="4"/>
      <c r="D895" s="4"/>
      <c r="G895" s="4"/>
      <c r="H895" s="4"/>
      <c r="I895" s="5"/>
      <c r="J895" s="4"/>
      <c r="L895" s="4"/>
      <c r="O895" s="4"/>
      <c r="Q895" s="4"/>
      <c r="R895" s="4"/>
      <c r="S895" s="4"/>
      <c r="T895" s="4"/>
      <c r="V895" s="4"/>
      <c r="W895" s="4"/>
      <c r="X895" s="4"/>
      <c r="Y895" s="4"/>
      <c r="Z895" s="4"/>
    </row>
    <row r="896">
      <c r="A896" s="5"/>
      <c r="B896" s="4"/>
      <c r="D896" s="4"/>
      <c r="G896" s="4"/>
      <c r="H896" s="4"/>
      <c r="I896" s="5"/>
      <c r="J896" s="4"/>
      <c r="L896" s="4"/>
      <c r="O896" s="4"/>
      <c r="Q896" s="4"/>
      <c r="R896" s="4"/>
      <c r="S896" s="4"/>
      <c r="T896" s="4"/>
      <c r="V896" s="4"/>
      <c r="W896" s="4"/>
      <c r="X896" s="4"/>
      <c r="Y896" s="4"/>
      <c r="Z896" s="4"/>
    </row>
    <row r="897">
      <c r="A897" s="5"/>
      <c r="B897" s="4"/>
      <c r="D897" s="4"/>
      <c r="G897" s="4"/>
      <c r="H897" s="4"/>
      <c r="I897" s="5"/>
      <c r="J897" s="4"/>
      <c r="L897" s="4"/>
      <c r="O897" s="4"/>
      <c r="Q897" s="4"/>
      <c r="R897" s="4"/>
      <c r="S897" s="4"/>
      <c r="T897" s="4"/>
      <c r="V897" s="4"/>
      <c r="W897" s="4"/>
      <c r="X897" s="4"/>
      <c r="Y897" s="4"/>
      <c r="Z897" s="4"/>
    </row>
    <row r="898">
      <c r="A898" s="5"/>
      <c r="B898" s="4"/>
      <c r="D898" s="4"/>
      <c r="G898" s="4"/>
      <c r="H898" s="4"/>
      <c r="I898" s="5"/>
      <c r="J898" s="4"/>
      <c r="L898" s="4"/>
      <c r="O898" s="4"/>
      <c r="Q898" s="4"/>
      <c r="R898" s="4"/>
      <c r="S898" s="4"/>
      <c r="T898" s="4"/>
      <c r="V898" s="4"/>
      <c r="W898" s="4"/>
      <c r="X898" s="4"/>
      <c r="Y898" s="4"/>
      <c r="Z898" s="4"/>
    </row>
    <row r="899">
      <c r="A899" s="5"/>
      <c r="B899" s="4"/>
      <c r="D899" s="4"/>
      <c r="G899" s="4"/>
      <c r="H899" s="4"/>
      <c r="I899" s="5"/>
      <c r="J899" s="4"/>
      <c r="L899" s="4"/>
      <c r="O899" s="4"/>
      <c r="Q899" s="4"/>
      <c r="R899" s="4"/>
      <c r="S899" s="4"/>
      <c r="T899" s="4"/>
      <c r="V899" s="4"/>
      <c r="W899" s="4"/>
      <c r="X899" s="4"/>
      <c r="Y899" s="4"/>
      <c r="Z899" s="4"/>
    </row>
    <row r="900">
      <c r="A900" s="5"/>
      <c r="B900" s="4"/>
      <c r="D900" s="4"/>
      <c r="G900" s="4"/>
      <c r="H900" s="4"/>
      <c r="I900" s="5"/>
      <c r="J900" s="4"/>
      <c r="L900" s="4"/>
      <c r="O900" s="4"/>
      <c r="Q900" s="4"/>
      <c r="R900" s="4"/>
      <c r="S900" s="4"/>
      <c r="T900" s="4"/>
      <c r="V900" s="4"/>
      <c r="W900" s="4"/>
      <c r="X900" s="4"/>
      <c r="Y900" s="4"/>
      <c r="Z900" s="4"/>
    </row>
    <row r="901">
      <c r="A901" s="5"/>
      <c r="B901" s="4"/>
      <c r="D901" s="4"/>
      <c r="G901" s="4"/>
      <c r="H901" s="4"/>
      <c r="I901" s="5"/>
      <c r="J901" s="4"/>
      <c r="L901" s="4"/>
      <c r="O901" s="4"/>
      <c r="Q901" s="4"/>
      <c r="R901" s="4"/>
      <c r="S901" s="4"/>
      <c r="T901" s="4"/>
      <c r="V901" s="4"/>
      <c r="W901" s="4"/>
      <c r="X901" s="4"/>
      <c r="Y901" s="4"/>
      <c r="Z901" s="4"/>
    </row>
    <row r="902">
      <c r="A902" s="5"/>
      <c r="B902" s="4"/>
      <c r="D902" s="4"/>
      <c r="G902" s="4"/>
      <c r="H902" s="4"/>
      <c r="I902" s="5"/>
      <c r="J902" s="4"/>
      <c r="L902" s="4"/>
      <c r="O902" s="4"/>
      <c r="Q902" s="4"/>
      <c r="R902" s="4"/>
      <c r="S902" s="4"/>
      <c r="T902" s="4"/>
      <c r="V902" s="4"/>
      <c r="W902" s="4"/>
      <c r="X902" s="4"/>
      <c r="Y902" s="4"/>
      <c r="Z902" s="4"/>
    </row>
    <row r="903">
      <c r="A903" s="5"/>
      <c r="B903" s="4"/>
      <c r="D903" s="4"/>
      <c r="G903" s="4"/>
      <c r="H903" s="4"/>
      <c r="I903" s="5"/>
      <c r="J903" s="4"/>
      <c r="L903" s="4"/>
      <c r="O903" s="4"/>
      <c r="Q903" s="4"/>
      <c r="R903" s="4"/>
      <c r="S903" s="4"/>
      <c r="T903" s="4"/>
      <c r="V903" s="4"/>
      <c r="W903" s="4"/>
      <c r="X903" s="4"/>
      <c r="Y903" s="4"/>
      <c r="Z903" s="4"/>
    </row>
    <row r="904">
      <c r="A904" s="5"/>
      <c r="B904" s="4"/>
      <c r="D904" s="4"/>
      <c r="G904" s="4"/>
      <c r="H904" s="4"/>
      <c r="I904" s="5"/>
      <c r="J904" s="4"/>
      <c r="L904" s="4"/>
      <c r="O904" s="4"/>
      <c r="Q904" s="4"/>
      <c r="R904" s="4"/>
      <c r="S904" s="4"/>
      <c r="T904" s="4"/>
      <c r="V904" s="4"/>
      <c r="W904" s="4"/>
      <c r="X904" s="4"/>
      <c r="Y904" s="4"/>
      <c r="Z904" s="4"/>
    </row>
    <row r="905">
      <c r="A905" s="5"/>
      <c r="B905" s="4"/>
      <c r="D905" s="4"/>
      <c r="G905" s="4"/>
      <c r="H905" s="4"/>
      <c r="I905" s="5"/>
      <c r="J905" s="4"/>
      <c r="L905" s="4"/>
      <c r="O905" s="4"/>
      <c r="Q905" s="4"/>
      <c r="R905" s="4"/>
      <c r="S905" s="4"/>
      <c r="T905" s="4"/>
      <c r="V905" s="4"/>
      <c r="W905" s="4"/>
      <c r="X905" s="4"/>
      <c r="Y905" s="4"/>
      <c r="Z905" s="4"/>
    </row>
    <row r="906">
      <c r="A906" s="5"/>
      <c r="B906" s="4"/>
      <c r="D906" s="4"/>
      <c r="G906" s="4"/>
      <c r="H906" s="4"/>
      <c r="I906" s="5"/>
      <c r="J906" s="4"/>
      <c r="L906" s="4"/>
      <c r="O906" s="4"/>
      <c r="Q906" s="4"/>
      <c r="R906" s="4"/>
      <c r="S906" s="4"/>
      <c r="T906" s="4"/>
      <c r="V906" s="4"/>
      <c r="W906" s="4"/>
      <c r="X906" s="4"/>
      <c r="Y906" s="4"/>
      <c r="Z906" s="4"/>
    </row>
    <row r="907">
      <c r="A907" s="5"/>
      <c r="B907" s="4"/>
      <c r="D907" s="4"/>
      <c r="G907" s="4"/>
      <c r="H907" s="4"/>
      <c r="I907" s="5"/>
      <c r="J907" s="4"/>
      <c r="L907" s="4"/>
      <c r="O907" s="4"/>
      <c r="Q907" s="4"/>
      <c r="R907" s="4"/>
      <c r="S907" s="4"/>
      <c r="T907" s="4"/>
      <c r="V907" s="4"/>
      <c r="W907" s="4"/>
      <c r="X907" s="4"/>
      <c r="Y907" s="4"/>
      <c r="Z907" s="4"/>
    </row>
    <row r="908">
      <c r="A908" s="5"/>
      <c r="B908" s="4"/>
      <c r="D908" s="4"/>
      <c r="G908" s="4"/>
      <c r="H908" s="4"/>
      <c r="I908" s="5"/>
      <c r="J908" s="4"/>
      <c r="L908" s="4"/>
      <c r="O908" s="4"/>
      <c r="Q908" s="4"/>
      <c r="R908" s="4"/>
      <c r="S908" s="4"/>
      <c r="T908" s="4"/>
      <c r="V908" s="4"/>
      <c r="W908" s="4"/>
      <c r="X908" s="4"/>
      <c r="Y908" s="4"/>
      <c r="Z908" s="4"/>
    </row>
    <row r="909">
      <c r="A909" s="5"/>
      <c r="B909" s="4"/>
      <c r="D909" s="4"/>
      <c r="G909" s="4"/>
      <c r="H909" s="4"/>
      <c r="I909" s="5"/>
      <c r="J909" s="4"/>
      <c r="L909" s="4"/>
      <c r="O909" s="4"/>
      <c r="Q909" s="4"/>
      <c r="R909" s="4"/>
      <c r="S909" s="4"/>
      <c r="T909" s="4"/>
      <c r="V909" s="4"/>
      <c r="W909" s="4"/>
      <c r="X909" s="4"/>
      <c r="Y909" s="4"/>
      <c r="Z909" s="4"/>
    </row>
    <row r="910">
      <c r="A910" s="5"/>
      <c r="B910" s="4"/>
      <c r="D910" s="4"/>
      <c r="G910" s="4"/>
      <c r="H910" s="4"/>
      <c r="I910" s="5"/>
      <c r="J910" s="4"/>
      <c r="L910" s="4"/>
      <c r="O910" s="4"/>
      <c r="Q910" s="4"/>
      <c r="R910" s="4"/>
      <c r="S910" s="4"/>
      <c r="T910" s="4"/>
      <c r="V910" s="4"/>
      <c r="W910" s="4"/>
      <c r="X910" s="4"/>
      <c r="Y910" s="4"/>
      <c r="Z910" s="4"/>
    </row>
    <row r="911">
      <c r="A911" s="5"/>
      <c r="B911" s="4"/>
      <c r="D911" s="4"/>
      <c r="G911" s="4"/>
      <c r="H911" s="4"/>
      <c r="I911" s="5"/>
      <c r="J911" s="4"/>
      <c r="L911" s="4"/>
      <c r="O911" s="4"/>
      <c r="Q911" s="4"/>
      <c r="R911" s="4"/>
      <c r="S911" s="4"/>
      <c r="T911" s="4"/>
      <c r="V911" s="4"/>
      <c r="W911" s="4"/>
      <c r="X911" s="4"/>
      <c r="Y911" s="4"/>
      <c r="Z911" s="4"/>
    </row>
    <row r="912">
      <c r="A912" s="5"/>
      <c r="B912" s="4"/>
      <c r="D912" s="4"/>
      <c r="G912" s="4"/>
      <c r="H912" s="4"/>
      <c r="I912" s="5"/>
      <c r="J912" s="4"/>
      <c r="L912" s="4"/>
      <c r="O912" s="4"/>
      <c r="Q912" s="4"/>
      <c r="R912" s="4"/>
      <c r="S912" s="4"/>
      <c r="T912" s="4"/>
      <c r="V912" s="4"/>
      <c r="W912" s="4"/>
      <c r="X912" s="4"/>
      <c r="Y912" s="4"/>
      <c r="Z912" s="4"/>
    </row>
    <row r="913">
      <c r="A913" s="5"/>
      <c r="B913" s="4"/>
      <c r="D913" s="4"/>
      <c r="G913" s="4"/>
      <c r="H913" s="4"/>
      <c r="I913" s="5"/>
      <c r="J913" s="4"/>
      <c r="L913" s="4"/>
      <c r="O913" s="4"/>
      <c r="Q913" s="4"/>
      <c r="R913" s="4"/>
      <c r="S913" s="4"/>
      <c r="T913" s="4"/>
      <c r="V913" s="4"/>
      <c r="W913" s="4"/>
      <c r="X913" s="4"/>
      <c r="Y913" s="4"/>
      <c r="Z913" s="4"/>
    </row>
    <row r="914">
      <c r="A914" s="5"/>
      <c r="B914" s="4"/>
      <c r="D914" s="4"/>
      <c r="G914" s="4"/>
      <c r="H914" s="4"/>
      <c r="I914" s="5"/>
      <c r="J914" s="4"/>
      <c r="L914" s="4"/>
      <c r="O914" s="4"/>
      <c r="Q914" s="4"/>
      <c r="R914" s="4"/>
      <c r="S914" s="4"/>
      <c r="T914" s="4"/>
      <c r="V914" s="4"/>
      <c r="W914" s="4"/>
      <c r="X914" s="4"/>
      <c r="Y914" s="4"/>
      <c r="Z914" s="4"/>
    </row>
    <row r="915">
      <c r="A915" s="5"/>
      <c r="B915" s="4"/>
      <c r="D915" s="4"/>
      <c r="G915" s="4"/>
      <c r="H915" s="4"/>
      <c r="I915" s="5"/>
      <c r="J915" s="4"/>
      <c r="L915" s="4"/>
      <c r="O915" s="4"/>
      <c r="Q915" s="4"/>
      <c r="R915" s="4"/>
      <c r="S915" s="4"/>
      <c r="T915" s="4"/>
      <c r="V915" s="4"/>
      <c r="W915" s="4"/>
      <c r="X915" s="4"/>
      <c r="Y915" s="4"/>
      <c r="Z915" s="4"/>
    </row>
    <row r="916">
      <c r="A916" s="5"/>
      <c r="B916" s="4"/>
      <c r="D916" s="4"/>
      <c r="G916" s="4"/>
      <c r="H916" s="4"/>
      <c r="I916" s="5"/>
      <c r="J916" s="4"/>
      <c r="L916" s="4"/>
      <c r="O916" s="4"/>
      <c r="Q916" s="4"/>
      <c r="R916" s="4"/>
      <c r="S916" s="4"/>
      <c r="T916" s="4"/>
      <c r="V916" s="4"/>
      <c r="W916" s="4"/>
      <c r="X916" s="4"/>
      <c r="Y916" s="4"/>
      <c r="Z916" s="4"/>
    </row>
    <row r="917">
      <c r="A917" s="5"/>
      <c r="B917" s="4"/>
      <c r="D917" s="4"/>
      <c r="G917" s="4"/>
      <c r="H917" s="4"/>
      <c r="I917" s="5"/>
      <c r="J917" s="4"/>
      <c r="L917" s="4"/>
      <c r="O917" s="4"/>
      <c r="Q917" s="4"/>
      <c r="R917" s="4"/>
      <c r="S917" s="4"/>
      <c r="T917" s="4"/>
      <c r="V917" s="4"/>
      <c r="W917" s="4"/>
      <c r="X917" s="4"/>
      <c r="Y917" s="4"/>
      <c r="Z917" s="4"/>
    </row>
    <row r="918">
      <c r="A918" s="5"/>
      <c r="B918" s="4"/>
      <c r="D918" s="4"/>
      <c r="G918" s="4"/>
      <c r="H918" s="4"/>
      <c r="I918" s="5"/>
      <c r="J918" s="4"/>
      <c r="L918" s="4"/>
      <c r="O918" s="4"/>
      <c r="Q918" s="4"/>
      <c r="R918" s="4"/>
      <c r="S918" s="4"/>
      <c r="T918" s="4"/>
      <c r="V918" s="4"/>
      <c r="W918" s="4"/>
      <c r="X918" s="4"/>
      <c r="Y918" s="4"/>
      <c r="Z918" s="4"/>
    </row>
    <row r="919">
      <c r="A919" s="5"/>
      <c r="B919" s="4"/>
      <c r="D919" s="4"/>
      <c r="G919" s="4"/>
      <c r="H919" s="4"/>
      <c r="I919" s="5"/>
      <c r="J919" s="4"/>
      <c r="L919" s="4"/>
      <c r="O919" s="4"/>
      <c r="Q919" s="4"/>
      <c r="R919" s="4"/>
      <c r="S919" s="4"/>
      <c r="T919" s="4"/>
      <c r="V919" s="4"/>
      <c r="W919" s="4"/>
      <c r="X919" s="4"/>
      <c r="Y919" s="4"/>
      <c r="Z919" s="4"/>
    </row>
    <row r="920">
      <c r="A920" s="5"/>
      <c r="B920" s="4"/>
      <c r="D920" s="4"/>
      <c r="G920" s="4"/>
      <c r="H920" s="4"/>
      <c r="I920" s="5"/>
      <c r="J920" s="4"/>
      <c r="L920" s="4"/>
      <c r="O920" s="4"/>
      <c r="Q920" s="4"/>
      <c r="R920" s="4"/>
      <c r="S920" s="4"/>
      <c r="T920" s="4"/>
      <c r="V920" s="4"/>
      <c r="W920" s="4"/>
      <c r="X920" s="4"/>
      <c r="Y920" s="4"/>
      <c r="Z920" s="4"/>
    </row>
    <row r="921">
      <c r="A921" s="5"/>
      <c r="B921" s="4"/>
      <c r="D921" s="4"/>
      <c r="G921" s="4"/>
      <c r="H921" s="4"/>
      <c r="I921" s="5"/>
      <c r="J921" s="4"/>
      <c r="L921" s="4"/>
      <c r="O921" s="4"/>
      <c r="Q921" s="4"/>
      <c r="R921" s="4"/>
      <c r="S921" s="4"/>
      <c r="T921" s="4"/>
      <c r="V921" s="4"/>
      <c r="W921" s="4"/>
      <c r="X921" s="4"/>
      <c r="Y921" s="4"/>
      <c r="Z921" s="4"/>
    </row>
    <row r="922">
      <c r="A922" s="5"/>
      <c r="B922" s="4"/>
      <c r="D922" s="4"/>
      <c r="G922" s="4"/>
      <c r="H922" s="4"/>
      <c r="I922" s="5"/>
      <c r="J922" s="4"/>
      <c r="L922" s="4"/>
      <c r="O922" s="4"/>
      <c r="Q922" s="4"/>
      <c r="R922" s="4"/>
      <c r="S922" s="4"/>
      <c r="T922" s="4"/>
      <c r="V922" s="4"/>
      <c r="W922" s="4"/>
      <c r="X922" s="4"/>
      <c r="Y922" s="4"/>
      <c r="Z922" s="4"/>
    </row>
    <row r="923">
      <c r="A923" s="5"/>
      <c r="B923" s="4"/>
      <c r="D923" s="4"/>
      <c r="G923" s="4"/>
      <c r="H923" s="4"/>
      <c r="I923" s="5"/>
      <c r="J923" s="4"/>
      <c r="L923" s="4"/>
      <c r="O923" s="4"/>
      <c r="Q923" s="4"/>
      <c r="R923" s="4"/>
      <c r="S923" s="4"/>
      <c r="T923" s="4"/>
      <c r="V923" s="4"/>
      <c r="W923" s="4"/>
      <c r="X923" s="4"/>
      <c r="Y923" s="4"/>
      <c r="Z923" s="4"/>
    </row>
    <row r="924">
      <c r="A924" s="5"/>
      <c r="B924" s="4"/>
      <c r="D924" s="4"/>
      <c r="G924" s="4"/>
      <c r="H924" s="4"/>
      <c r="I924" s="5"/>
      <c r="J924" s="4"/>
      <c r="L924" s="4"/>
      <c r="O924" s="4"/>
      <c r="Q924" s="4"/>
      <c r="R924" s="4"/>
      <c r="S924" s="4"/>
      <c r="T924" s="4"/>
      <c r="V924" s="4"/>
      <c r="W924" s="4"/>
      <c r="X924" s="4"/>
      <c r="Y924" s="4"/>
      <c r="Z924" s="4"/>
    </row>
    <row r="925">
      <c r="A925" s="5"/>
      <c r="B925" s="4"/>
      <c r="D925" s="4"/>
      <c r="G925" s="4"/>
      <c r="H925" s="4"/>
      <c r="I925" s="5"/>
      <c r="J925" s="4"/>
      <c r="L925" s="4"/>
      <c r="O925" s="4"/>
      <c r="Q925" s="4"/>
      <c r="R925" s="4"/>
      <c r="S925" s="4"/>
      <c r="T925" s="4"/>
      <c r="V925" s="4"/>
      <c r="W925" s="4"/>
      <c r="X925" s="4"/>
      <c r="Y925" s="4"/>
      <c r="Z925" s="4"/>
    </row>
    <row r="926">
      <c r="A926" s="5"/>
      <c r="B926" s="4"/>
      <c r="D926" s="4"/>
      <c r="G926" s="4"/>
      <c r="H926" s="4"/>
      <c r="I926" s="5"/>
      <c r="J926" s="4"/>
      <c r="L926" s="4"/>
      <c r="O926" s="4"/>
      <c r="Q926" s="4"/>
      <c r="R926" s="4"/>
      <c r="S926" s="4"/>
      <c r="T926" s="4"/>
      <c r="V926" s="4"/>
      <c r="W926" s="4"/>
      <c r="X926" s="4"/>
      <c r="Y926" s="4"/>
      <c r="Z926" s="4"/>
    </row>
    <row r="927">
      <c r="A927" s="5"/>
      <c r="B927" s="4"/>
      <c r="D927" s="4"/>
      <c r="G927" s="4"/>
      <c r="H927" s="4"/>
      <c r="I927" s="5"/>
      <c r="J927" s="4"/>
      <c r="L927" s="4"/>
      <c r="O927" s="4"/>
      <c r="Q927" s="4"/>
      <c r="R927" s="4"/>
      <c r="S927" s="4"/>
      <c r="T927" s="4"/>
      <c r="V927" s="4"/>
      <c r="W927" s="4"/>
      <c r="X927" s="4"/>
      <c r="Y927" s="4"/>
      <c r="Z927" s="4"/>
    </row>
    <row r="928">
      <c r="A928" s="5"/>
      <c r="B928" s="4"/>
      <c r="D928" s="4"/>
      <c r="G928" s="4"/>
      <c r="H928" s="4"/>
      <c r="I928" s="5"/>
      <c r="J928" s="4"/>
      <c r="L928" s="4"/>
      <c r="O928" s="4"/>
      <c r="Q928" s="4"/>
      <c r="R928" s="4"/>
      <c r="S928" s="4"/>
      <c r="T928" s="4"/>
      <c r="V928" s="4"/>
      <c r="W928" s="4"/>
      <c r="X928" s="4"/>
      <c r="Y928" s="4"/>
      <c r="Z928" s="4"/>
    </row>
    <row r="929">
      <c r="A929" s="5"/>
      <c r="B929" s="4"/>
      <c r="D929" s="4"/>
      <c r="G929" s="4"/>
      <c r="H929" s="4"/>
      <c r="I929" s="5"/>
      <c r="J929" s="4"/>
      <c r="L929" s="4"/>
      <c r="O929" s="4"/>
      <c r="Q929" s="4"/>
      <c r="R929" s="4"/>
      <c r="S929" s="4"/>
      <c r="T929" s="4"/>
      <c r="V929" s="4"/>
      <c r="W929" s="4"/>
      <c r="X929" s="4"/>
      <c r="Y929" s="4"/>
      <c r="Z929" s="4"/>
    </row>
    <row r="930">
      <c r="A930" s="5"/>
      <c r="B930" s="4"/>
      <c r="D930" s="4"/>
      <c r="G930" s="4"/>
      <c r="H930" s="4"/>
      <c r="I930" s="5"/>
      <c r="J930" s="4"/>
      <c r="L930" s="4"/>
      <c r="O930" s="4"/>
      <c r="Q930" s="4"/>
      <c r="R930" s="4"/>
      <c r="S930" s="4"/>
      <c r="T930" s="4"/>
      <c r="V930" s="4"/>
      <c r="W930" s="4"/>
      <c r="X930" s="4"/>
      <c r="Y930" s="4"/>
      <c r="Z930" s="4"/>
    </row>
    <row r="931">
      <c r="A931" s="5"/>
      <c r="B931" s="4"/>
      <c r="D931" s="4"/>
      <c r="G931" s="4"/>
      <c r="H931" s="4"/>
      <c r="I931" s="5"/>
      <c r="J931" s="4"/>
      <c r="L931" s="4"/>
      <c r="O931" s="4"/>
      <c r="Q931" s="4"/>
      <c r="R931" s="4"/>
      <c r="S931" s="4"/>
      <c r="T931" s="4"/>
      <c r="V931" s="4"/>
      <c r="W931" s="4"/>
      <c r="X931" s="4"/>
      <c r="Y931" s="4"/>
      <c r="Z931" s="4"/>
    </row>
    <row r="932">
      <c r="A932" s="5"/>
      <c r="B932" s="4"/>
      <c r="D932" s="4"/>
      <c r="G932" s="4"/>
      <c r="H932" s="4"/>
      <c r="I932" s="5"/>
      <c r="J932" s="4"/>
      <c r="L932" s="4"/>
      <c r="O932" s="4"/>
      <c r="Q932" s="4"/>
      <c r="R932" s="4"/>
      <c r="S932" s="4"/>
      <c r="T932" s="4"/>
      <c r="V932" s="4"/>
      <c r="W932" s="4"/>
      <c r="X932" s="4"/>
      <c r="Y932" s="4"/>
      <c r="Z932" s="4"/>
    </row>
    <row r="933">
      <c r="A933" s="5"/>
      <c r="B933" s="4"/>
      <c r="D933" s="4"/>
      <c r="G933" s="4"/>
      <c r="H933" s="4"/>
      <c r="I933" s="5"/>
      <c r="J933" s="4"/>
      <c r="L933" s="4"/>
      <c r="O933" s="4"/>
      <c r="Q933" s="4"/>
      <c r="R933" s="4"/>
      <c r="S933" s="4"/>
      <c r="T933" s="4"/>
      <c r="V933" s="4"/>
      <c r="W933" s="4"/>
      <c r="X933" s="4"/>
      <c r="Y933" s="4"/>
      <c r="Z933" s="4"/>
    </row>
    <row r="934">
      <c r="A934" s="5"/>
      <c r="B934" s="4"/>
      <c r="D934" s="4"/>
      <c r="G934" s="4"/>
      <c r="H934" s="4"/>
      <c r="I934" s="5"/>
      <c r="J934" s="4"/>
      <c r="L934" s="4"/>
      <c r="O934" s="4"/>
      <c r="Q934" s="4"/>
      <c r="R934" s="4"/>
      <c r="S934" s="4"/>
      <c r="T934" s="4"/>
      <c r="V934" s="4"/>
      <c r="W934" s="4"/>
      <c r="X934" s="4"/>
      <c r="Y934" s="4"/>
      <c r="Z934" s="4"/>
    </row>
    <row r="935">
      <c r="A935" s="5"/>
      <c r="B935" s="4"/>
      <c r="D935" s="4"/>
      <c r="G935" s="4"/>
      <c r="H935" s="4"/>
      <c r="I935" s="5"/>
      <c r="J935" s="4"/>
      <c r="L935" s="4"/>
      <c r="O935" s="4"/>
      <c r="Q935" s="4"/>
      <c r="R935" s="4"/>
      <c r="S935" s="4"/>
      <c r="T935" s="4"/>
      <c r="V935" s="4"/>
      <c r="W935" s="4"/>
      <c r="X935" s="4"/>
      <c r="Y935" s="4"/>
      <c r="Z935" s="4"/>
    </row>
    <row r="936">
      <c r="A936" s="5"/>
      <c r="B936" s="4"/>
      <c r="D936" s="4"/>
      <c r="G936" s="4"/>
      <c r="H936" s="4"/>
      <c r="I936" s="5"/>
      <c r="J936" s="4"/>
      <c r="L936" s="4"/>
      <c r="O936" s="4"/>
      <c r="Q936" s="4"/>
      <c r="R936" s="4"/>
      <c r="S936" s="4"/>
      <c r="T936" s="4"/>
      <c r="V936" s="4"/>
      <c r="W936" s="4"/>
      <c r="X936" s="4"/>
      <c r="Y936" s="4"/>
      <c r="Z936" s="4"/>
    </row>
    <row r="937">
      <c r="A937" s="5"/>
      <c r="B937" s="4"/>
      <c r="D937" s="4"/>
      <c r="G937" s="4"/>
      <c r="H937" s="4"/>
      <c r="I937" s="5"/>
      <c r="J937" s="4"/>
      <c r="L937" s="4"/>
      <c r="O937" s="4"/>
      <c r="Q937" s="4"/>
      <c r="R937" s="4"/>
      <c r="S937" s="4"/>
      <c r="T937" s="4"/>
      <c r="V937" s="4"/>
      <c r="W937" s="4"/>
      <c r="X937" s="4"/>
      <c r="Y937" s="4"/>
      <c r="Z937" s="4"/>
    </row>
    <row r="938">
      <c r="A938" s="5"/>
      <c r="B938" s="4"/>
      <c r="D938" s="4"/>
      <c r="G938" s="4"/>
      <c r="H938" s="4"/>
      <c r="I938" s="5"/>
      <c r="J938" s="4"/>
      <c r="L938" s="4"/>
      <c r="O938" s="4"/>
      <c r="Q938" s="4"/>
      <c r="R938" s="4"/>
      <c r="S938" s="4"/>
      <c r="T938" s="4"/>
      <c r="V938" s="4"/>
      <c r="W938" s="4"/>
      <c r="X938" s="4"/>
      <c r="Y938" s="4"/>
      <c r="Z938" s="4"/>
    </row>
    <row r="939">
      <c r="A939" s="5"/>
      <c r="B939" s="4"/>
      <c r="D939" s="4"/>
      <c r="G939" s="4"/>
      <c r="H939" s="4"/>
      <c r="I939" s="5"/>
      <c r="J939" s="4"/>
      <c r="L939" s="4"/>
      <c r="O939" s="4"/>
      <c r="Q939" s="4"/>
      <c r="R939" s="4"/>
      <c r="S939" s="4"/>
      <c r="T939" s="4"/>
      <c r="V939" s="4"/>
      <c r="W939" s="4"/>
      <c r="X939" s="4"/>
      <c r="Y939" s="4"/>
      <c r="Z939" s="4"/>
    </row>
    <row r="940">
      <c r="A940" s="5"/>
      <c r="B940" s="4"/>
      <c r="D940" s="4"/>
      <c r="G940" s="4"/>
      <c r="H940" s="4"/>
      <c r="I940" s="5"/>
      <c r="J940" s="4"/>
      <c r="L940" s="4"/>
      <c r="O940" s="4"/>
      <c r="Q940" s="4"/>
      <c r="R940" s="4"/>
      <c r="S940" s="4"/>
      <c r="T940" s="4"/>
      <c r="V940" s="4"/>
      <c r="W940" s="4"/>
      <c r="X940" s="4"/>
      <c r="Y940" s="4"/>
      <c r="Z940" s="4"/>
    </row>
    <row r="941">
      <c r="A941" s="5"/>
      <c r="B941" s="4"/>
      <c r="D941" s="4"/>
      <c r="G941" s="4"/>
      <c r="H941" s="4"/>
      <c r="I941" s="5"/>
      <c r="J941" s="4"/>
      <c r="L941" s="4"/>
      <c r="O941" s="4"/>
      <c r="Q941" s="4"/>
      <c r="R941" s="4"/>
      <c r="S941" s="4"/>
      <c r="T941" s="4"/>
      <c r="V941" s="4"/>
      <c r="W941" s="4"/>
      <c r="X941" s="4"/>
      <c r="Y941" s="4"/>
      <c r="Z941" s="4"/>
    </row>
    <row r="942">
      <c r="A942" s="5"/>
      <c r="B942" s="4"/>
      <c r="D942" s="4"/>
      <c r="G942" s="4"/>
      <c r="H942" s="4"/>
      <c r="I942" s="5"/>
      <c r="J942" s="4"/>
      <c r="L942" s="4"/>
      <c r="O942" s="4"/>
      <c r="Q942" s="4"/>
      <c r="R942" s="4"/>
      <c r="S942" s="4"/>
      <c r="T942" s="4"/>
      <c r="V942" s="4"/>
      <c r="W942" s="4"/>
      <c r="X942" s="4"/>
      <c r="Y942" s="4"/>
      <c r="Z942" s="4"/>
    </row>
    <row r="943">
      <c r="A943" s="5"/>
      <c r="B943" s="4"/>
      <c r="D943" s="4"/>
      <c r="G943" s="4"/>
      <c r="H943" s="4"/>
      <c r="I943" s="5"/>
      <c r="J943" s="4"/>
      <c r="L943" s="4"/>
      <c r="O943" s="4"/>
      <c r="Q943" s="4"/>
      <c r="R943" s="4"/>
      <c r="S943" s="4"/>
      <c r="T943" s="4"/>
      <c r="V943" s="4"/>
      <c r="W943" s="4"/>
      <c r="X943" s="4"/>
      <c r="Y943" s="4"/>
      <c r="Z943" s="4"/>
    </row>
    <row r="944">
      <c r="A944" s="5"/>
      <c r="B944" s="4"/>
      <c r="D944" s="4"/>
      <c r="G944" s="4"/>
      <c r="H944" s="4"/>
      <c r="I944" s="5"/>
      <c r="J944" s="4"/>
      <c r="L944" s="4"/>
      <c r="O944" s="4"/>
      <c r="Q944" s="4"/>
      <c r="R944" s="4"/>
      <c r="S944" s="4"/>
      <c r="T944" s="4"/>
      <c r="V944" s="4"/>
      <c r="W944" s="4"/>
      <c r="X944" s="4"/>
      <c r="Y944" s="4"/>
      <c r="Z944" s="4"/>
    </row>
    <row r="945">
      <c r="A945" s="5"/>
      <c r="B945" s="4"/>
      <c r="D945" s="4"/>
      <c r="G945" s="4"/>
      <c r="H945" s="4"/>
      <c r="I945" s="5"/>
      <c r="J945" s="4"/>
      <c r="L945" s="4"/>
      <c r="O945" s="4"/>
      <c r="Q945" s="4"/>
      <c r="R945" s="4"/>
      <c r="S945" s="4"/>
      <c r="T945" s="4"/>
      <c r="V945" s="4"/>
      <c r="W945" s="4"/>
      <c r="X945" s="4"/>
      <c r="Y945" s="4"/>
      <c r="Z945" s="4"/>
    </row>
    <row r="946">
      <c r="A946" s="5"/>
      <c r="B946" s="4"/>
      <c r="D946" s="4"/>
      <c r="G946" s="4"/>
      <c r="H946" s="4"/>
      <c r="I946" s="5"/>
      <c r="J946" s="4"/>
      <c r="L946" s="4"/>
      <c r="O946" s="4"/>
      <c r="Q946" s="4"/>
      <c r="R946" s="4"/>
      <c r="S946" s="4"/>
      <c r="T946" s="4"/>
      <c r="V946" s="4"/>
      <c r="W946" s="4"/>
      <c r="X946" s="4"/>
      <c r="Y946" s="4"/>
      <c r="Z946" s="4"/>
    </row>
    <row r="947">
      <c r="A947" s="5"/>
      <c r="B947" s="4"/>
      <c r="D947" s="4"/>
      <c r="G947" s="4"/>
      <c r="H947" s="4"/>
      <c r="I947" s="5"/>
      <c r="J947" s="4"/>
      <c r="L947" s="4"/>
      <c r="O947" s="4"/>
      <c r="Q947" s="4"/>
      <c r="R947" s="4"/>
      <c r="S947" s="4"/>
      <c r="T947" s="4"/>
      <c r="V947" s="4"/>
      <c r="W947" s="4"/>
      <c r="X947" s="4"/>
      <c r="Y947" s="4"/>
      <c r="Z947" s="4"/>
    </row>
    <row r="948">
      <c r="A948" s="5"/>
      <c r="B948" s="4"/>
      <c r="D948" s="4"/>
      <c r="G948" s="4"/>
      <c r="H948" s="4"/>
      <c r="I948" s="5"/>
      <c r="J948" s="4"/>
      <c r="L948" s="4"/>
      <c r="O948" s="4"/>
      <c r="Q948" s="4"/>
      <c r="R948" s="4"/>
      <c r="S948" s="4"/>
      <c r="T948" s="4"/>
      <c r="V948" s="4"/>
      <c r="W948" s="4"/>
      <c r="X948" s="4"/>
      <c r="Y948" s="4"/>
      <c r="Z948" s="4"/>
    </row>
    <row r="949">
      <c r="A949" s="5"/>
      <c r="B949" s="4"/>
      <c r="D949" s="4"/>
      <c r="G949" s="4"/>
      <c r="H949" s="4"/>
      <c r="I949" s="5"/>
      <c r="J949" s="4"/>
      <c r="L949" s="4"/>
      <c r="O949" s="4"/>
      <c r="Q949" s="4"/>
      <c r="R949" s="4"/>
      <c r="S949" s="4"/>
      <c r="T949" s="4"/>
      <c r="V949" s="4"/>
      <c r="W949" s="4"/>
      <c r="X949" s="4"/>
      <c r="Y949" s="4"/>
      <c r="Z949" s="4"/>
    </row>
    <row r="950">
      <c r="A950" s="5"/>
      <c r="B950" s="4"/>
      <c r="D950" s="4"/>
      <c r="G950" s="4"/>
      <c r="H950" s="4"/>
      <c r="I950" s="5"/>
      <c r="J950" s="4"/>
      <c r="L950" s="4"/>
      <c r="O950" s="4"/>
      <c r="Q950" s="4"/>
      <c r="R950" s="4"/>
      <c r="S950" s="4"/>
      <c r="T950" s="4"/>
      <c r="V950" s="4"/>
      <c r="W950" s="4"/>
      <c r="X950" s="4"/>
      <c r="Y950" s="4"/>
      <c r="Z950" s="4"/>
    </row>
    <row r="951">
      <c r="A951" s="5"/>
      <c r="B951" s="4"/>
      <c r="D951" s="4"/>
      <c r="G951" s="4"/>
      <c r="H951" s="4"/>
      <c r="I951" s="5"/>
      <c r="J951" s="4"/>
      <c r="L951" s="4"/>
      <c r="O951" s="4"/>
      <c r="Q951" s="4"/>
      <c r="R951" s="4"/>
      <c r="S951" s="4"/>
      <c r="T951" s="4"/>
      <c r="V951" s="4"/>
      <c r="W951" s="4"/>
      <c r="X951" s="4"/>
      <c r="Y951" s="4"/>
      <c r="Z951" s="4"/>
    </row>
    <row r="952">
      <c r="A952" s="5"/>
      <c r="B952" s="4"/>
      <c r="D952" s="4"/>
      <c r="G952" s="4"/>
      <c r="H952" s="4"/>
      <c r="I952" s="5"/>
      <c r="J952" s="4"/>
      <c r="L952" s="4"/>
      <c r="O952" s="4"/>
      <c r="Q952" s="4"/>
      <c r="R952" s="4"/>
      <c r="S952" s="4"/>
      <c r="T952" s="4"/>
      <c r="V952" s="4"/>
      <c r="W952" s="4"/>
      <c r="X952" s="4"/>
      <c r="Y952" s="4"/>
      <c r="Z952" s="4"/>
    </row>
    <row r="953">
      <c r="A953" s="5"/>
      <c r="B953" s="4"/>
      <c r="D953" s="4"/>
      <c r="G953" s="4"/>
      <c r="H953" s="4"/>
      <c r="I953" s="5"/>
      <c r="J953" s="4"/>
      <c r="L953" s="4"/>
      <c r="O953" s="4"/>
      <c r="Q953" s="4"/>
      <c r="R953" s="4"/>
      <c r="S953" s="4"/>
      <c r="T953" s="4"/>
      <c r="V953" s="4"/>
      <c r="W953" s="4"/>
      <c r="X953" s="4"/>
      <c r="Y953" s="4"/>
      <c r="Z953" s="4"/>
    </row>
    <row r="954">
      <c r="A954" s="5"/>
      <c r="B954" s="4"/>
      <c r="D954" s="4"/>
      <c r="G954" s="4"/>
      <c r="H954" s="4"/>
      <c r="I954" s="5"/>
      <c r="J954" s="4"/>
      <c r="L954" s="4"/>
      <c r="O954" s="4"/>
      <c r="Q954" s="4"/>
      <c r="R954" s="4"/>
      <c r="S954" s="4"/>
      <c r="T954" s="4"/>
      <c r="V954" s="4"/>
      <c r="W954" s="4"/>
      <c r="X954" s="4"/>
      <c r="Y954" s="4"/>
      <c r="Z954" s="4"/>
    </row>
    <row r="955">
      <c r="A955" s="5"/>
      <c r="B955" s="4"/>
      <c r="D955" s="4"/>
      <c r="G955" s="4"/>
      <c r="H955" s="4"/>
      <c r="I955" s="5"/>
      <c r="J955" s="4"/>
      <c r="L955" s="4"/>
      <c r="O955" s="4"/>
      <c r="Q955" s="4"/>
      <c r="R955" s="4"/>
      <c r="S955" s="4"/>
      <c r="T955" s="4"/>
      <c r="V955" s="4"/>
      <c r="W955" s="4"/>
      <c r="X955" s="4"/>
      <c r="Y955" s="4"/>
      <c r="Z955" s="4"/>
    </row>
    <row r="956">
      <c r="A956" s="5"/>
      <c r="B956" s="4"/>
      <c r="D956" s="4"/>
      <c r="G956" s="4"/>
      <c r="H956" s="4"/>
      <c r="I956" s="5"/>
      <c r="J956" s="4"/>
      <c r="L956" s="4"/>
      <c r="O956" s="4"/>
      <c r="Q956" s="4"/>
      <c r="R956" s="4"/>
      <c r="S956" s="4"/>
      <c r="T956" s="4"/>
      <c r="V956" s="4"/>
      <c r="W956" s="4"/>
      <c r="X956" s="4"/>
      <c r="Y956" s="4"/>
      <c r="Z956" s="4"/>
    </row>
    <row r="957">
      <c r="A957" s="5"/>
      <c r="B957" s="4"/>
      <c r="D957" s="4"/>
      <c r="G957" s="4"/>
      <c r="H957" s="4"/>
      <c r="I957" s="5"/>
      <c r="J957" s="4"/>
      <c r="L957" s="4"/>
      <c r="O957" s="4"/>
      <c r="Q957" s="4"/>
      <c r="R957" s="4"/>
      <c r="S957" s="4"/>
      <c r="T957" s="4"/>
      <c r="V957" s="4"/>
      <c r="W957" s="4"/>
      <c r="X957" s="4"/>
      <c r="Y957" s="4"/>
      <c r="Z957" s="4"/>
    </row>
    <row r="958">
      <c r="A958" s="5"/>
      <c r="B958" s="4"/>
      <c r="D958" s="4"/>
      <c r="G958" s="4"/>
      <c r="H958" s="4"/>
      <c r="I958" s="5"/>
      <c r="J958" s="4"/>
      <c r="L958" s="4"/>
      <c r="O958" s="4"/>
      <c r="Q958" s="4"/>
      <c r="R958" s="4"/>
      <c r="S958" s="4"/>
      <c r="T958" s="4"/>
      <c r="V958" s="4"/>
      <c r="W958" s="4"/>
      <c r="X958" s="4"/>
      <c r="Y958" s="4"/>
      <c r="Z958" s="4"/>
    </row>
    <row r="959">
      <c r="A959" s="5"/>
      <c r="B959" s="4"/>
      <c r="D959" s="4"/>
      <c r="G959" s="4"/>
      <c r="H959" s="4"/>
      <c r="I959" s="5"/>
      <c r="J959" s="4"/>
      <c r="L959" s="4"/>
      <c r="O959" s="4"/>
      <c r="Q959" s="4"/>
      <c r="R959" s="4"/>
      <c r="S959" s="4"/>
      <c r="T959" s="4"/>
      <c r="V959" s="4"/>
      <c r="W959" s="4"/>
      <c r="X959" s="4"/>
      <c r="Y959" s="4"/>
      <c r="Z959" s="4"/>
    </row>
    <row r="960">
      <c r="A960" s="5"/>
      <c r="B960" s="4"/>
      <c r="D960" s="4"/>
      <c r="G960" s="4"/>
      <c r="H960" s="4"/>
      <c r="I960" s="5"/>
      <c r="J960" s="4"/>
      <c r="L960" s="4"/>
      <c r="O960" s="4"/>
      <c r="Q960" s="4"/>
      <c r="R960" s="4"/>
      <c r="S960" s="4"/>
      <c r="T960" s="4"/>
      <c r="V960" s="4"/>
      <c r="W960" s="4"/>
      <c r="X960" s="4"/>
      <c r="Y960" s="4"/>
      <c r="Z960" s="4"/>
    </row>
    <row r="961">
      <c r="A961" s="5"/>
      <c r="B961" s="4"/>
      <c r="D961" s="4"/>
      <c r="G961" s="4"/>
      <c r="H961" s="4"/>
      <c r="I961" s="5"/>
      <c r="J961" s="4"/>
      <c r="L961" s="4"/>
      <c r="O961" s="4"/>
      <c r="Q961" s="4"/>
      <c r="R961" s="4"/>
      <c r="S961" s="4"/>
      <c r="T961" s="4"/>
      <c r="V961" s="4"/>
      <c r="W961" s="4"/>
      <c r="X961" s="4"/>
      <c r="Y961" s="4"/>
      <c r="Z961" s="4"/>
    </row>
    <row r="962">
      <c r="A962" s="5"/>
      <c r="B962" s="4"/>
      <c r="D962" s="4"/>
      <c r="G962" s="4"/>
      <c r="H962" s="4"/>
      <c r="I962" s="5"/>
      <c r="J962" s="4"/>
      <c r="L962" s="4"/>
      <c r="O962" s="4"/>
      <c r="Q962" s="4"/>
      <c r="R962" s="4"/>
      <c r="S962" s="4"/>
      <c r="T962" s="4"/>
      <c r="V962" s="4"/>
      <c r="W962" s="4"/>
      <c r="X962" s="4"/>
      <c r="Y962" s="4"/>
      <c r="Z962" s="4"/>
    </row>
    <row r="963">
      <c r="A963" s="5"/>
      <c r="B963" s="4"/>
      <c r="D963" s="4"/>
      <c r="G963" s="4"/>
      <c r="H963" s="4"/>
      <c r="I963" s="5"/>
      <c r="J963" s="4"/>
      <c r="L963" s="4"/>
      <c r="O963" s="4"/>
      <c r="Q963" s="4"/>
      <c r="R963" s="4"/>
      <c r="S963" s="4"/>
      <c r="T963" s="4"/>
      <c r="V963" s="4"/>
      <c r="W963" s="4"/>
      <c r="X963" s="4"/>
      <c r="Y963" s="4"/>
      <c r="Z963" s="4"/>
    </row>
    <row r="964">
      <c r="A964" s="5"/>
      <c r="B964" s="4"/>
      <c r="D964" s="4"/>
      <c r="G964" s="4"/>
      <c r="H964" s="4"/>
      <c r="I964" s="5"/>
      <c r="J964" s="4"/>
      <c r="L964" s="4"/>
      <c r="O964" s="4"/>
      <c r="Q964" s="4"/>
      <c r="R964" s="4"/>
      <c r="S964" s="4"/>
      <c r="T964" s="4"/>
      <c r="V964" s="4"/>
      <c r="W964" s="4"/>
      <c r="X964" s="4"/>
      <c r="Y964" s="4"/>
      <c r="Z964" s="4"/>
    </row>
    <row r="965">
      <c r="A965" s="5"/>
      <c r="B965" s="4"/>
      <c r="D965" s="4"/>
      <c r="G965" s="4"/>
      <c r="H965" s="4"/>
      <c r="I965" s="5"/>
      <c r="J965" s="4"/>
      <c r="L965" s="4"/>
      <c r="O965" s="4"/>
      <c r="Q965" s="4"/>
      <c r="R965" s="4"/>
      <c r="S965" s="4"/>
      <c r="T965" s="4"/>
      <c r="V965" s="4"/>
      <c r="W965" s="4"/>
      <c r="X965" s="4"/>
      <c r="Y965" s="4"/>
      <c r="Z965" s="4"/>
    </row>
    <row r="966">
      <c r="A966" s="5"/>
      <c r="B966" s="4"/>
      <c r="D966" s="4"/>
      <c r="G966" s="4"/>
      <c r="H966" s="4"/>
      <c r="I966" s="5"/>
      <c r="J966" s="4"/>
      <c r="L966" s="4"/>
      <c r="O966" s="4"/>
      <c r="Q966" s="4"/>
      <c r="R966" s="4"/>
      <c r="S966" s="4"/>
      <c r="T966" s="4"/>
      <c r="V966" s="4"/>
      <c r="W966" s="4"/>
      <c r="X966" s="4"/>
      <c r="Y966" s="4"/>
      <c r="Z966" s="4"/>
    </row>
    <row r="967">
      <c r="A967" s="5"/>
      <c r="B967" s="4"/>
      <c r="D967" s="4"/>
      <c r="G967" s="4"/>
      <c r="H967" s="4"/>
      <c r="I967" s="5"/>
      <c r="J967" s="4"/>
      <c r="L967" s="4"/>
      <c r="O967" s="4"/>
      <c r="Q967" s="4"/>
      <c r="R967" s="4"/>
      <c r="S967" s="4"/>
      <c r="T967" s="4"/>
      <c r="V967" s="4"/>
      <c r="W967" s="4"/>
      <c r="X967" s="4"/>
      <c r="Y967" s="4"/>
      <c r="Z967" s="4"/>
    </row>
    <row r="968">
      <c r="A968" s="5"/>
      <c r="B968" s="4"/>
      <c r="D968" s="4"/>
      <c r="G968" s="4"/>
      <c r="H968" s="4"/>
      <c r="I968" s="5"/>
      <c r="J968" s="4"/>
      <c r="L968" s="4"/>
      <c r="O968" s="4"/>
      <c r="Q968" s="4"/>
      <c r="R968" s="4"/>
      <c r="S968" s="4"/>
      <c r="T968" s="4"/>
      <c r="V968" s="4"/>
      <c r="W968" s="4"/>
      <c r="X968" s="4"/>
      <c r="Y968" s="4"/>
      <c r="Z968" s="4"/>
    </row>
    <row r="969">
      <c r="A969" s="5"/>
      <c r="B969" s="4"/>
      <c r="D969" s="4"/>
      <c r="G969" s="4"/>
      <c r="H969" s="4"/>
      <c r="I969" s="5"/>
      <c r="J969" s="4"/>
      <c r="L969" s="4"/>
      <c r="O969" s="4"/>
      <c r="Q969" s="4"/>
      <c r="R969" s="4"/>
      <c r="S969" s="4"/>
      <c r="T969" s="4"/>
      <c r="V969" s="4"/>
      <c r="W969" s="4"/>
      <c r="X969" s="4"/>
      <c r="Y969" s="4"/>
      <c r="Z969" s="4"/>
    </row>
    <row r="970">
      <c r="A970" s="5"/>
      <c r="B970" s="4"/>
      <c r="D970" s="4"/>
      <c r="G970" s="4"/>
      <c r="H970" s="4"/>
      <c r="I970" s="5"/>
      <c r="J970" s="4"/>
      <c r="L970" s="4"/>
      <c r="O970" s="4"/>
      <c r="Q970" s="4"/>
      <c r="R970" s="4"/>
      <c r="S970" s="4"/>
      <c r="T970" s="4"/>
      <c r="V970" s="4"/>
      <c r="W970" s="4"/>
      <c r="X970" s="4"/>
      <c r="Y970" s="4"/>
      <c r="Z970" s="4"/>
    </row>
    <row r="971">
      <c r="A971" s="5"/>
      <c r="B971" s="4"/>
      <c r="D971" s="4"/>
      <c r="G971" s="4"/>
      <c r="H971" s="4"/>
      <c r="I971" s="5"/>
      <c r="J971" s="4"/>
      <c r="L971" s="4"/>
      <c r="O971" s="4"/>
      <c r="Q971" s="4"/>
      <c r="R971" s="4"/>
      <c r="S971" s="4"/>
      <c r="T971" s="4"/>
      <c r="V971" s="4"/>
      <c r="W971" s="4"/>
      <c r="X971" s="4"/>
      <c r="Y971" s="4"/>
      <c r="Z971" s="4"/>
    </row>
    <row r="972">
      <c r="A972" s="5"/>
      <c r="B972" s="4"/>
      <c r="D972" s="4"/>
      <c r="G972" s="4"/>
      <c r="H972" s="4"/>
      <c r="I972" s="5"/>
      <c r="J972" s="4"/>
      <c r="L972" s="4"/>
      <c r="O972" s="4"/>
      <c r="Q972" s="4"/>
      <c r="R972" s="4"/>
      <c r="S972" s="4"/>
      <c r="T972" s="4"/>
      <c r="V972" s="4"/>
      <c r="W972" s="4"/>
      <c r="X972" s="4"/>
      <c r="Y972" s="4"/>
      <c r="Z972" s="4"/>
    </row>
    <row r="973">
      <c r="A973" s="5"/>
      <c r="B973" s="4"/>
      <c r="D973" s="4"/>
      <c r="G973" s="4"/>
      <c r="H973" s="4"/>
      <c r="I973" s="5"/>
      <c r="J973" s="4"/>
      <c r="L973" s="4"/>
      <c r="O973" s="4"/>
      <c r="Q973" s="4"/>
      <c r="R973" s="4"/>
      <c r="S973" s="4"/>
      <c r="T973" s="4"/>
      <c r="V973" s="4"/>
      <c r="W973" s="4"/>
      <c r="X973" s="4"/>
      <c r="Y973" s="4"/>
      <c r="Z973" s="4"/>
    </row>
    <row r="974">
      <c r="A974" s="5"/>
      <c r="B974" s="4"/>
      <c r="D974" s="4"/>
      <c r="G974" s="4"/>
      <c r="H974" s="4"/>
      <c r="I974" s="5"/>
      <c r="J974" s="4"/>
      <c r="L974" s="4"/>
      <c r="O974" s="4"/>
      <c r="Q974" s="4"/>
      <c r="R974" s="4"/>
      <c r="S974" s="4"/>
      <c r="T974" s="4"/>
      <c r="V974" s="4"/>
      <c r="W974" s="4"/>
      <c r="X974" s="4"/>
      <c r="Y974" s="4"/>
      <c r="Z974" s="4"/>
    </row>
    <row r="975">
      <c r="A975" s="5"/>
      <c r="B975" s="4"/>
      <c r="D975" s="4"/>
      <c r="G975" s="4"/>
      <c r="H975" s="4"/>
      <c r="I975" s="5"/>
      <c r="J975" s="4"/>
      <c r="L975" s="4"/>
      <c r="O975" s="4"/>
      <c r="Q975" s="4"/>
      <c r="R975" s="4"/>
      <c r="S975" s="4"/>
      <c r="T975" s="4"/>
      <c r="V975" s="4"/>
      <c r="W975" s="4"/>
      <c r="X975" s="4"/>
      <c r="Y975" s="4"/>
      <c r="Z975" s="4"/>
    </row>
    <row r="976">
      <c r="A976" s="5"/>
      <c r="B976" s="4"/>
      <c r="D976" s="4"/>
      <c r="G976" s="4"/>
      <c r="H976" s="4"/>
      <c r="I976" s="5"/>
      <c r="J976" s="4"/>
      <c r="L976" s="4"/>
      <c r="O976" s="4"/>
      <c r="Q976" s="4"/>
      <c r="R976" s="4"/>
      <c r="S976" s="4"/>
      <c r="T976" s="4"/>
      <c r="V976" s="4"/>
      <c r="W976" s="4"/>
      <c r="X976" s="4"/>
      <c r="Y976" s="4"/>
      <c r="Z976" s="4"/>
    </row>
    <row r="977">
      <c r="A977" s="5"/>
      <c r="B977" s="4"/>
      <c r="D977" s="4"/>
      <c r="G977" s="4"/>
      <c r="H977" s="4"/>
      <c r="I977" s="5"/>
      <c r="J977" s="4"/>
      <c r="L977" s="4"/>
      <c r="O977" s="4"/>
      <c r="Q977" s="4"/>
      <c r="R977" s="4"/>
      <c r="S977" s="4"/>
      <c r="T977" s="4"/>
      <c r="V977" s="4"/>
      <c r="W977" s="4"/>
      <c r="X977" s="4"/>
      <c r="Y977" s="4"/>
      <c r="Z977" s="4"/>
    </row>
    <row r="978">
      <c r="A978" s="5"/>
      <c r="B978" s="4"/>
      <c r="D978" s="4"/>
      <c r="G978" s="4"/>
      <c r="H978" s="4"/>
      <c r="I978" s="5"/>
      <c r="J978" s="4"/>
      <c r="L978" s="4"/>
      <c r="O978" s="4"/>
      <c r="Q978" s="4"/>
      <c r="R978" s="4"/>
      <c r="S978" s="4"/>
      <c r="T978" s="4"/>
      <c r="V978" s="4"/>
      <c r="W978" s="4"/>
      <c r="X978" s="4"/>
      <c r="Y978" s="4"/>
      <c r="Z978" s="4"/>
    </row>
    <row r="979">
      <c r="A979" s="5"/>
      <c r="B979" s="4"/>
      <c r="D979" s="4"/>
      <c r="G979" s="4"/>
      <c r="H979" s="4"/>
      <c r="I979" s="5"/>
      <c r="J979" s="4"/>
      <c r="L979" s="4"/>
      <c r="O979" s="4"/>
      <c r="Q979" s="4"/>
      <c r="R979" s="4"/>
      <c r="S979" s="4"/>
      <c r="T979" s="4"/>
      <c r="V979" s="4"/>
      <c r="W979" s="4"/>
      <c r="X979" s="4"/>
      <c r="Y979" s="4"/>
      <c r="Z979" s="4"/>
    </row>
    <row r="980">
      <c r="A980" s="5"/>
      <c r="B980" s="4"/>
      <c r="D980" s="4"/>
      <c r="G980" s="4"/>
      <c r="H980" s="4"/>
      <c r="I980" s="5"/>
      <c r="J980" s="4"/>
      <c r="L980" s="4"/>
      <c r="O980" s="4"/>
      <c r="Q980" s="4"/>
      <c r="R980" s="4"/>
      <c r="S980" s="4"/>
      <c r="T980" s="4"/>
      <c r="V980" s="4"/>
      <c r="W980" s="4"/>
      <c r="X980" s="4"/>
      <c r="Y980" s="4"/>
      <c r="Z980" s="4"/>
    </row>
    <row r="981">
      <c r="A981" s="5"/>
      <c r="B981" s="4"/>
      <c r="D981" s="4"/>
      <c r="G981" s="4"/>
      <c r="H981" s="4"/>
      <c r="I981" s="5"/>
      <c r="J981" s="4"/>
      <c r="L981" s="4"/>
      <c r="O981" s="4"/>
      <c r="Q981" s="4"/>
      <c r="R981" s="4"/>
      <c r="S981" s="4"/>
      <c r="T981" s="4"/>
      <c r="V981" s="4"/>
      <c r="W981" s="4"/>
      <c r="X981" s="4"/>
      <c r="Y981" s="4"/>
      <c r="Z981" s="4"/>
    </row>
    <row r="982">
      <c r="A982" s="5"/>
      <c r="B982" s="4"/>
      <c r="D982" s="4"/>
      <c r="G982" s="4"/>
      <c r="H982" s="4"/>
      <c r="I982" s="5"/>
      <c r="J982" s="4"/>
      <c r="L982" s="4"/>
      <c r="O982" s="4"/>
      <c r="Q982" s="4"/>
      <c r="R982" s="4"/>
      <c r="S982" s="4"/>
      <c r="T982" s="4"/>
      <c r="V982" s="4"/>
      <c r="W982" s="4"/>
      <c r="X982" s="4"/>
      <c r="Y982" s="4"/>
      <c r="Z982" s="4"/>
    </row>
    <row r="983">
      <c r="A983" s="5"/>
      <c r="B983" s="4"/>
      <c r="D983" s="4"/>
      <c r="G983" s="4"/>
      <c r="H983" s="4"/>
      <c r="I983" s="5"/>
      <c r="J983" s="4"/>
      <c r="L983" s="4"/>
      <c r="O983" s="4"/>
      <c r="Q983" s="4"/>
      <c r="R983" s="4"/>
      <c r="S983" s="4"/>
      <c r="T983" s="4"/>
      <c r="V983" s="4"/>
      <c r="W983" s="4"/>
      <c r="X983" s="4"/>
      <c r="Y983" s="4"/>
      <c r="Z983" s="4"/>
    </row>
    <row r="984">
      <c r="A984" s="5"/>
      <c r="B984" s="4"/>
      <c r="D984" s="4"/>
      <c r="G984" s="4"/>
      <c r="H984" s="4"/>
      <c r="I984" s="5"/>
      <c r="J984" s="4"/>
      <c r="L984" s="4"/>
      <c r="O984" s="4"/>
      <c r="Q984" s="4"/>
      <c r="R984" s="4"/>
      <c r="S984" s="4"/>
      <c r="T984" s="4"/>
      <c r="V984" s="4"/>
      <c r="W984" s="4"/>
      <c r="X984" s="4"/>
      <c r="Y984" s="4"/>
      <c r="Z984" s="4"/>
    </row>
    <row r="985">
      <c r="A985" s="5"/>
      <c r="B985" s="4"/>
      <c r="D985" s="4"/>
      <c r="G985" s="4"/>
      <c r="H985" s="4"/>
      <c r="I985" s="5"/>
      <c r="J985" s="4"/>
      <c r="L985" s="4"/>
      <c r="O985" s="4"/>
      <c r="Q985" s="4"/>
      <c r="R985" s="4"/>
      <c r="S985" s="4"/>
      <c r="T985" s="4"/>
      <c r="V985" s="4"/>
      <c r="W985" s="4"/>
      <c r="X985" s="4"/>
      <c r="Y985" s="4"/>
      <c r="Z985" s="4"/>
    </row>
    <row r="986">
      <c r="A986" s="5"/>
      <c r="B986" s="4"/>
      <c r="D986" s="4"/>
      <c r="G986" s="4"/>
      <c r="H986" s="4"/>
      <c r="I986" s="5"/>
      <c r="J986" s="4"/>
      <c r="L986" s="4"/>
      <c r="O986" s="4"/>
      <c r="Q986" s="4"/>
      <c r="R986" s="4"/>
      <c r="S986" s="4"/>
      <c r="T986" s="4"/>
      <c r="V986" s="4"/>
      <c r="W986" s="4"/>
      <c r="X986" s="4"/>
      <c r="Y986" s="4"/>
      <c r="Z986" s="4"/>
    </row>
    <row r="987">
      <c r="A987" s="5"/>
      <c r="B987" s="4"/>
      <c r="D987" s="4"/>
      <c r="G987" s="4"/>
      <c r="H987" s="4"/>
      <c r="I987" s="5"/>
      <c r="J987" s="4"/>
      <c r="L987" s="4"/>
      <c r="O987" s="4"/>
      <c r="Q987" s="4"/>
      <c r="R987" s="4"/>
      <c r="S987" s="4"/>
      <c r="T987" s="4"/>
      <c r="V987" s="4"/>
      <c r="W987" s="4"/>
      <c r="X987" s="4"/>
      <c r="Y987" s="4"/>
      <c r="Z987" s="4"/>
    </row>
    <row r="988">
      <c r="A988" s="5"/>
      <c r="B988" s="4"/>
      <c r="D988" s="4"/>
      <c r="G988" s="4"/>
      <c r="H988" s="4"/>
      <c r="I988" s="5"/>
      <c r="J988" s="4"/>
      <c r="L988" s="4"/>
      <c r="O988" s="4"/>
      <c r="Q988" s="4"/>
      <c r="R988" s="4"/>
      <c r="S988" s="4"/>
      <c r="T988" s="4"/>
      <c r="V988" s="4"/>
      <c r="W988" s="4"/>
      <c r="X988" s="4"/>
      <c r="Y988" s="4"/>
      <c r="Z988" s="4"/>
    </row>
    <row r="989">
      <c r="A989" s="5"/>
      <c r="B989" s="4"/>
      <c r="D989" s="4"/>
      <c r="G989" s="4"/>
      <c r="H989" s="4"/>
      <c r="I989" s="5"/>
      <c r="J989" s="4"/>
      <c r="L989" s="4"/>
      <c r="O989" s="4"/>
      <c r="Q989" s="4"/>
      <c r="R989" s="4"/>
      <c r="S989" s="4"/>
      <c r="T989" s="4"/>
      <c r="V989" s="4"/>
      <c r="W989" s="4"/>
      <c r="X989" s="4"/>
      <c r="Y989" s="4"/>
      <c r="Z989" s="4"/>
    </row>
    <row r="990">
      <c r="A990" s="5"/>
      <c r="B990" s="4"/>
      <c r="D990" s="4"/>
      <c r="G990" s="4"/>
      <c r="H990" s="4"/>
      <c r="I990" s="5"/>
      <c r="J990" s="4"/>
      <c r="L990" s="4"/>
      <c r="O990" s="4"/>
      <c r="Q990" s="4"/>
      <c r="R990" s="4"/>
      <c r="S990" s="4"/>
      <c r="T990" s="4"/>
      <c r="V990" s="4"/>
      <c r="W990" s="4"/>
      <c r="X990" s="4"/>
      <c r="Y990" s="4"/>
      <c r="Z990" s="4"/>
    </row>
    <row r="991">
      <c r="A991" s="5"/>
      <c r="B991" s="4"/>
      <c r="D991" s="4"/>
      <c r="G991" s="4"/>
      <c r="H991" s="4"/>
      <c r="I991" s="5"/>
      <c r="J991" s="4"/>
      <c r="L991" s="4"/>
      <c r="O991" s="4"/>
      <c r="Q991" s="4"/>
      <c r="R991" s="4"/>
      <c r="S991" s="4"/>
      <c r="T991" s="4"/>
      <c r="V991" s="4"/>
      <c r="W991" s="4"/>
      <c r="X991" s="4"/>
      <c r="Y991" s="4"/>
      <c r="Z991" s="4"/>
    </row>
    <row r="992">
      <c r="A992" s="5"/>
      <c r="B992" s="4"/>
      <c r="D992" s="4"/>
      <c r="G992" s="4"/>
      <c r="H992" s="4"/>
      <c r="I992" s="5"/>
      <c r="J992" s="4"/>
      <c r="L992" s="4"/>
      <c r="O992" s="4"/>
      <c r="Q992" s="4"/>
      <c r="R992" s="4"/>
      <c r="S992" s="4"/>
      <c r="T992" s="4"/>
      <c r="V992" s="4"/>
      <c r="W992" s="4"/>
      <c r="X992" s="4"/>
      <c r="Y992" s="4"/>
      <c r="Z992" s="4"/>
    </row>
    <row r="993">
      <c r="A993" s="5"/>
      <c r="B993" s="4"/>
      <c r="D993" s="4"/>
      <c r="G993" s="4"/>
      <c r="H993" s="4"/>
      <c r="I993" s="5"/>
      <c r="J993" s="4"/>
      <c r="L993" s="4"/>
      <c r="O993" s="4"/>
      <c r="Q993" s="4"/>
      <c r="R993" s="4"/>
      <c r="S993" s="4"/>
      <c r="T993" s="4"/>
      <c r="V993" s="4"/>
      <c r="W993" s="4"/>
      <c r="X993" s="4"/>
      <c r="Y993" s="4"/>
      <c r="Z993" s="4"/>
    </row>
    <row r="994">
      <c r="A994" s="5"/>
      <c r="B994" s="4"/>
      <c r="D994" s="4"/>
      <c r="G994" s="4"/>
      <c r="H994" s="4"/>
      <c r="I994" s="5"/>
      <c r="J994" s="4"/>
      <c r="L994" s="4"/>
      <c r="O994" s="4"/>
      <c r="Q994" s="4"/>
      <c r="R994" s="4"/>
      <c r="S994" s="4"/>
      <c r="T994" s="4"/>
      <c r="V994" s="4"/>
      <c r="W994" s="4"/>
      <c r="X994" s="4"/>
      <c r="Y994" s="4"/>
      <c r="Z994" s="4"/>
    </row>
    <row r="995">
      <c r="A995" s="5"/>
      <c r="B995" s="4"/>
      <c r="D995" s="4"/>
      <c r="G995" s="4"/>
      <c r="H995" s="4"/>
      <c r="I995" s="5"/>
      <c r="J995" s="4"/>
      <c r="L995" s="4"/>
      <c r="O995" s="4"/>
      <c r="Q995" s="4"/>
      <c r="R995" s="4"/>
      <c r="S995" s="4"/>
      <c r="T995" s="4"/>
      <c r="V995" s="4"/>
      <c r="W995" s="4"/>
      <c r="X995" s="4"/>
      <c r="Y995" s="4"/>
      <c r="Z995" s="4"/>
    </row>
    <row r="996">
      <c r="A996" s="5"/>
      <c r="B996" s="4"/>
      <c r="D996" s="4"/>
      <c r="G996" s="4"/>
      <c r="H996" s="4"/>
      <c r="I996" s="5"/>
      <c r="J996" s="4"/>
      <c r="L996" s="4"/>
      <c r="O996" s="4"/>
      <c r="Q996" s="4"/>
      <c r="R996" s="4"/>
      <c r="S996" s="4"/>
      <c r="T996" s="4"/>
      <c r="V996" s="4"/>
      <c r="W996" s="4"/>
      <c r="X996" s="4"/>
      <c r="Y996" s="4"/>
      <c r="Z996" s="4"/>
    </row>
    <row r="997">
      <c r="A997" s="5"/>
      <c r="B997" s="4"/>
      <c r="D997" s="4"/>
      <c r="G997" s="4"/>
      <c r="H997" s="4"/>
      <c r="I997" s="5"/>
      <c r="J997" s="4"/>
      <c r="L997" s="4"/>
      <c r="O997" s="4"/>
      <c r="Q997" s="4"/>
      <c r="R997" s="4"/>
      <c r="S997" s="4"/>
      <c r="T997" s="4"/>
      <c r="V997" s="4"/>
      <c r="W997" s="4"/>
      <c r="X997" s="4"/>
      <c r="Y997" s="4"/>
      <c r="Z997" s="4"/>
    </row>
    <row r="998">
      <c r="A998" s="5"/>
      <c r="B998" s="4"/>
      <c r="D998" s="4"/>
      <c r="G998" s="4"/>
      <c r="H998" s="4"/>
      <c r="I998" s="5"/>
      <c r="J998" s="4"/>
      <c r="L998" s="4"/>
      <c r="O998" s="4"/>
      <c r="Q998" s="4"/>
      <c r="R998" s="4"/>
      <c r="S998" s="4"/>
      <c r="T998" s="4"/>
      <c r="V998" s="4"/>
      <c r="W998" s="4"/>
      <c r="X998" s="4"/>
      <c r="Y998" s="4"/>
      <c r="Z998" s="4"/>
    </row>
    <row r="999">
      <c r="A999" s="5"/>
      <c r="B999" s="4"/>
      <c r="D999" s="4"/>
      <c r="G999" s="4"/>
      <c r="H999" s="4"/>
      <c r="I999" s="5"/>
      <c r="J999" s="4"/>
      <c r="L999" s="4"/>
      <c r="O999" s="4"/>
      <c r="Q999" s="4"/>
      <c r="R999" s="4"/>
      <c r="S999" s="4"/>
      <c r="T999" s="4"/>
      <c r="V999" s="4"/>
      <c r="W999" s="4"/>
      <c r="X999" s="4"/>
      <c r="Y999" s="4"/>
      <c r="Z999" s="4"/>
    </row>
    <row r="1000">
      <c r="A1000" s="5"/>
      <c r="B1000" s="4"/>
      <c r="D1000" s="4"/>
      <c r="G1000" s="4"/>
      <c r="H1000" s="4"/>
      <c r="I1000" s="5"/>
      <c r="J1000" s="4"/>
      <c r="L1000" s="4"/>
      <c r="O1000" s="4"/>
      <c r="Q1000" s="4"/>
      <c r="R1000" s="4"/>
      <c r="S1000" s="4"/>
      <c r="T1000" s="4"/>
      <c r="V1000" s="4"/>
      <c r="W1000" s="4"/>
      <c r="X1000" s="4"/>
      <c r="Y1000" s="4"/>
      <c r="Z1000" s="4"/>
    </row>
  </sheetData>
  <mergeCells count="6000">
    <mergeCell ref="L57:N57"/>
    <mergeCell ref="O57:P57"/>
    <mergeCell ref="L58:N58"/>
    <mergeCell ref="O58:P58"/>
    <mergeCell ref="L59:N59"/>
    <mergeCell ref="O59:P59"/>
    <mergeCell ref="O60:P60"/>
    <mergeCell ref="L60:N60"/>
    <mergeCell ref="L61:N61"/>
    <mergeCell ref="O61:P61"/>
    <mergeCell ref="L62:N62"/>
    <mergeCell ref="O62:P62"/>
    <mergeCell ref="L63:N63"/>
    <mergeCell ref="O63:P63"/>
    <mergeCell ref="L39:N39"/>
    <mergeCell ref="O39:P39"/>
    <mergeCell ref="T39:U39"/>
    <mergeCell ref="L40:N40"/>
    <mergeCell ref="O40:P40"/>
    <mergeCell ref="L41:N41"/>
    <mergeCell ref="O41:P41"/>
    <mergeCell ref="L43:N43"/>
    <mergeCell ref="O43:P43"/>
    <mergeCell ref="L44:N44"/>
    <mergeCell ref="O44:P44"/>
    <mergeCell ref="L45:N45"/>
    <mergeCell ref="O45:P45"/>
    <mergeCell ref="O46:P46"/>
    <mergeCell ref="T40:U40"/>
    <mergeCell ref="T41:U41"/>
    <mergeCell ref="T43:U43"/>
    <mergeCell ref="T44:U44"/>
    <mergeCell ref="T45:U45"/>
    <mergeCell ref="T46:U46"/>
    <mergeCell ref="T47:U47"/>
    <mergeCell ref="L46:N46"/>
    <mergeCell ref="L47:N47"/>
    <mergeCell ref="O47:P47"/>
    <mergeCell ref="L48:N48"/>
    <mergeCell ref="O48:P48"/>
    <mergeCell ref="L49:N49"/>
    <mergeCell ref="O49:P49"/>
    <mergeCell ref="T48:U48"/>
    <mergeCell ref="T49:U49"/>
    <mergeCell ref="T50:U50"/>
    <mergeCell ref="T51:U51"/>
    <mergeCell ref="T52:U52"/>
    <mergeCell ref="T53:U53"/>
    <mergeCell ref="T54:U54"/>
    <mergeCell ref="L64:N64"/>
    <mergeCell ref="O64:P64"/>
    <mergeCell ref="T64:U64"/>
    <mergeCell ref="L128:N128"/>
    <mergeCell ref="O128:P128"/>
    <mergeCell ref="T128:U128"/>
    <mergeCell ref="T108:U108"/>
    <mergeCell ref="T109:U109"/>
    <mergeCell ref="L107:N107"/>
    <mergeCell ref="O107:P107"/>
    <mergeCell ref="T107:U107"/>
    <mergeCell ref="L108:N108"/>
    <mergeCell ref="O108:P108"/>
    <mergeCell ref="L109:N109"/>
    <mergeCell ref="O109:P109"/>
    <mergeCell ref="T111:U111"/>
    <mergeCell ref="T112:U112"/>
    <mergeCell ref="L110:N110"/>
    <mergeCell ref="O110:P110"/>
    <mergeCell ref="T110:U110"/>
    <mergeCell ref="L111:N111"/>
    <mergeCell ref="O111:P111"/>
    <mergeCell ref="L112:N112"/>
    <mergeCell ref="O112:P112"/>
    <mergeCell ref="T114:U114"/>
    <mergeCell ref="T115:U115"/>
    <mergeCell ref="L113:N113"/>
    <mergeCell ref="O113:P113"/>
    <mergeCell ref="T113:U113"/>
    <mergeCell ref="L114:N114"/>
    <mergeCell ref="O114:P114"/>
    <mergeCell ref="L115:N115"/>
    <mergeCell ref="O115:P115"/>
    <mergeCell ref="T117:U117"/>
    <mergeCell ref="T118:U118"/>
    <mergeCell ref="L116:N116"/>
    <mergeCell ref="O116:P116"/>
    <mergeCell ref="T116:U116"/>
    <mergeCell ref="L117:N117"/>
    <mergeCell ref="O117:P117"/>
    <mergeCell ref="L118:N118"/>
    <mergeCell ref="O118:P118"/>
    <mergeCell ref="T120:U120"/>
    <mergeCell ref="T121:U121"/>
    <mergeCell ref="L119:N119"/>
    <mergeCell ref="O119:P119"/>
    <mergeCell ref="T119:U119"/>
    <mergeCell ref="L120:N120"/>
    <mergeCell ref="O120:P120"/>
    <mergeCell ref="L121:N121"/>
    <mergeCell ref="O121:P121"/>
    <mergeCell ref="T123:U123"/>
    <mergeCell ref="T124:U124"/>
    <mergeCell ref="L122:N122"/>
    <mergeCell ref="O122:P122"/>
    <mergeCell ref="T122:U122"/>
    <mergeCell ref="L123:N123"/>
    <mergeCell ref="O123:P123"/>
    <mergeCell ref="L124:N124"/>
    <mergeCell ref="O124:P124"/>
    <mergeCell ref="T126:U126"/>
    <mergeCell ref="T127:U127"/>
    <mergeCell ref="L125:N125"/>
    <mergeCell ref="O125:P125"/>
    <mergeCell ref="T125:U125"/>
    <mergeCell ref="L126:N126"/>
    <mergeCell ref="O126:P126"/>
    <mergeCell ref="L127:N127"/>
    <mergeCell ref="O127:P127"/>
    <mergeCell ref="L31:N31"/>
    <mergeCell ref="O31:P31"/>
    <mergeCell ref="L32:N32"/>
    <mergeCell ref="O32:P32"/>
    <mergeCell ref="L33:N33"/>
    <mergeCell ref="O33:P33"/>
    <mergeCell ref="O34:P34"/>
    <mergeCell ref="L34:N34"/>
    <mergeCell ref="L35:N35"/>
    <mergeCell ref="O35:P35"/>
    <mergeCell ref="L36:N36"/>
    <mergeCell ref="O36:P36"/>
    <mergeCell ref="L37:N37"/>
    <mergeCell ref="O37:P37"/>
    <mergeCell ref="L14:N14"/>
    <mergeCell ref="O14:P14"/>
    <mergeCell ref="T14:U14"/>
    <mergeCell ref="L15:N15"/>
    <mergeCell ref="O15:P15"/>
    <mergeCell ref="L16:N16"/>
    <mergeCell ref="O16:P16"/>
    <mergeCell ref="L17:N17"/>
    <mergeCell ref="O17:P17"/>
    <mergeCell ref="L18:N18"/>
    <mergeCell ref="O18:P18"/>
    <mergeCell ref="L19:N19"/>
    <mergeCell ref="O19:P19"/>
    <mergeCell ref="O20:P20"/>
    <mergeCell ref="T15:U15"/>
    <mergeCell ref="T16:U16"/>
    <mergeCell ref="T17:U17"/>
    <mergeCell ref="T18:U18"/>
    <mergeCell ref="T19:U19"/>
    <mergeCell ref="T20:U20"/>
    <mergeCell ref="T21:U21"/>
    <mergeCell ref="L20:N20"/>
    <mergeCell ref="L21:N21"/>
    <mergeCell ref="O21:P21"/>
    <mergeCell ref="L22:N22"/>
    <mergeCell ref="O22:P22"/>
    <mergeCell ref="L23:N23"/>
    <mergeCell ref="O23:P23"/>
    <mergeCell ref="T22:U22"/>
    <mergeCell ref="T23:U23"/>
    <mergeCell ref="T24:U24"/>
    <mergeCell ref="T25:U25"/>
    <mergeCell ref="T26:U26"/>
    <mergeCell ref="T27:U27"/>
    <mergeCell ref="T28:U28"/>
    <mergeCell ref="L38:N38"/>
    <mergeCell ref="O38:P38"/>
    <mergeCell ref="T38:U38"/>
    <mergeCell ref="L42:N42"/>
    <mergeCell ref="O42:P42"/>
    <mergeCell ref="T42:U42"/>
    <mergeCell ref="T12:U12"/>
    <mergeCell ref="T13:U13"/>
    <mergeCell ref="T5:U5"/>
    <mergeCell ref="T6:U6"/>
    <mergeCell ref="T7:U7"/>
    <mergeCell ref="T8:U8"/>
    <mergeCell ref="T9:U9"/>
    <mergeCell ref="T10:U10"/>
    <mergeCell ref="T11:U11"/>
    <mergeCell ref="B1:C1"/>
    <mergeCell ref="D1:F1"/>
    <mergeCell ref="L1:N1"/>
    <mergeCell ref="O1:P1"/>
    <mergeCell ref="T1:U1"/>
    <mergeCell ref="D2:F2"/>
    <mergeCell ref="T2:U2"/>
    <mergeCell ref="L2:N2"/>
    <mergeCell ref="O2:P2"/>
    <mergeCell ref="L3:N3"/>
    <mergeCell ref="O3:P3"/>
    <mergeCell ref="T3:U3"/>
    <mergeCell ref="O4:P4"/>
    <mergeCell ref="T4:U4"/>
    <mergeCell ref="L4:N4"/>
    <mergeCell ref="L5:N5"/>
    <mergeCell ref="O5:P5"/>
    <mergeCell ref="L6:N6"/>
    <mergeCell ref="O6:P6"/>
    <mergeCell ref="L7:N7"/>
    <mergeCell ref="O7:P7"/>
    <mergeCell ref="B9:C9"/>
    <mergeCell ref="B10:C10"/>
    <mergeCell ref="B11:C11"/>
    <mergeCell ref="D10:F10"/>
    <mergeCell ref="D11:F11"/>
    <mergeCell ref="L8:N8"/>
    <mergeCell ref="O8:P8"/>
    <mergeCell ref="L9:N9"/>
    <mergeCell ref="O9:P9"/>
    <mergeCell ref="J10:K10"/>
    <mergeCell ref="L10:N10"/>
    <mergeCell ref="O10:P10"/>
    <mergeCell ref="J11:K11"/>
    <mergeCell ref="L11:N11"/>
    <mergeCell ref="O11:P11"/>
    <mergeCell ref="L12:N12"/>
    <mergeCell ref="O12:P12"/>
    <mergeCell ref="L13:N13"/>
    <mergeCell ref="O13:P13"/>
    <mergeCell ref="D30:F30"/>
    <mergeCell ref="D31:F31"/>
    <mergeCell ref="D23:F23"/>
    <mergeCell ref="D24:F24"/>
    <mergeCell ref="D25:F25"/>
    <mergeCell ref="D26:F26"/>
    <mergeCell ref="D27:F27"/>
    <mergeCell ref="D28:F28"/>
    <mergeCell ref="D29:F29"/>
    <mergeCell ref="L24:N24"/>
    <mergeCell ref="O24:P24"/>
    <mergeCell ref="L25:N25"/>
    <mergeCell ref="O25:P25"/>
    <mergeCell ref="L26:N26"/>
    <mergeCell ref="O26:P26"/>
    <mergeCell ref="O27:P27"/>
    <mergeCell ref="L27:N27"/>
    <mergeCell ref="L28:N28"/>
    <mergeCell ref="O28:P28"/>
    <mergeCell ref="L29:N29"/>
    <mergeCell ref="O29:P29"/>
    <mergeCell ref="L30:N30"/>
    <mergeCell ref="O30:P30"/>
    <mergeCell ref="T36:U36"/>
    <mergeCell ref="T37:U37"/>
    <mergeCell ref="T29:U29"/>
    <mergeCell ref="T30:U30"/>
    <mergeCell ref="T31:U31"/>
    <mergeCell ref="T32:U32"/>
    <mergeCell ref="T33:U33"/>
    <mergeCell ref="T34:U34"/>
    <mergeCell ref="T35:U35"/>
    <mergeCell ref="L50:N50"/>
    <mergeCell ref="O50:P50"/>
    <mergeCell ref="L51:N51"/>
    <mergeCell ref="O51:P51"/>
    <mergeCell ref="L52:N52"/>
    <mergeCell ref="O52:P52"/>
    <mergeCell ref="O53:P53"/>
    <mergeCell ref="L53:N53"/>
    <mergeCell ref="L54:N54"/>
    <mergeCell ref="O54:P54"/>
    <mergeCell ref="L55:N55"/>
    <mergeCell ref="O55:P55"/>
    <mergeCell ref="L56:N56"/>
    <mergeCell ref="O56:P56"/>
    <mergeCell ref="T62:U62"/>
    <mergeCell ref="T63:U63"/>
    <mergeCell ref="T55:U55"/>
    <mergeCell ref="T56:U56"/>
    <mergeCell ref="T57:U57"/>
    <mergeCell ref="T58:U58"/>
    <mergeCell ref="T59:U59"/>
    <mergeCell ref="T60:U60"/>
    <mergeCell ref="T61:U61"/>
    <mergeCell ref="B37:C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D44:F44"/>
    <mergeCell ref="B44:C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0:C50"/>
    <mergeCell ref="D50:F50"/>
    <mergeCell ref="D51:F51"/>
    <mergeCell ref="B51:C51"/>
    <mergeCell ref="B52:C52"/>
    <mergeCell ref="D52:F52"/>
    <mergeCell ref="B53:C53"/>
    <mergeCell ref="D53:F53"/>
    <mergeCell ref="B54:C54"/>
    <mergeCell ref="D54:F54"/>
    <mergeCell ref="B55:C55"/>
    <mergeCell ref="D55:F55"/>
    <mergeCell ref="B56:C56"/>
    <mergeCell ref="D56:F56"/>
    <mergeCell ref="B57:C57"/>
    <mergeCell ref="D57:F57"/>
    <mergeCell ref="D58:F58"/>
    <mergeCell ref="B58:C58"/>
    <mergeCell ref="B59:C59"/>
    <mergeCell ref="D59:F59"/>
    <mergeCell ref="B60:C60"/>
    <mergeCell ref="D60:F60"/>
    <mergeCell ref="B61:C61"/>
    <mergeCell ref="D61:F61"/>
    <mergeCell ref="B62:C62"/>
    <mergeCell ref="D62:F62"/>
    <mergeCell ref="B63:C63"/>
    <mergeCell ref="D63:F63"/>
    <mergeCell ref="B64:C64"/>
    <mergeCell ref="D64:F64"/>
    <mergeCell ref="D65:F65"/>
    <mergeCell ref="B65:C65"/>
    <mergeCell ref="B66:C66"/>
    <mergeCell ref="D66:F66"/>
    <mergeCell ref="B67:C67"/>
    <mergeCell ref="D67:F67"/>
    <mergeCell ref="B68:C68"/>
    <mergeCell ref="D68:F68"/>
    <mergeCell ref="B69:C69"/>
    <mergeCell ref="D69:F69"/>
    <mergeCell ref="B70:C70"/>
    <mergeCell ref="D70:F70"/>
    <mergeCell ref="B71:C71"/>
    <mergeCell ref="D71:F71"/>
    <mergeCell ref="D72:F72"/>
    <mergeCell ref="B72:C72"/>
    <mergeCell ref="B73:C73"/>
    <mergeCell ref="D73:F73"/>
    <mergeCell ref="B74:C74"/>
    <mergeCell ref="D74:F74"/>
    <mergeCell ref="B75:C75"/>
    <mergeCell ref="D75:F75"/>
    <mergeCell ref="B76:C76"/>
    <mergeCell ref="D76:F76"/>
    <mergeCell ref="B77:C77"/>
    <mergeCell ref="D77:F77"/>
    <mergeCell ref="B78:C78"/>
    <mergeCell ref="D78:F78"/>
    <mergeCell ref="D79:F79"/>
    <mergeCell ref="B79:C79"/>
    <mergeCell ref="B80:C80"/>
    <mergeCell ref="D80:F80"/>
    <mergeCell ref="B81:C81"/>
    <mergeCell ref="D81:F81"/>
    <mergeCell ref="B82:C82"/>
    <mergeCell ref="D82:F82"/>
    <mergeCell ref="B83:C83"/>
    <mergeCell ref="D83:F83"/>
    <mergeCell ref="B84:C84"/>
    <mergeCell ref="D84:F84"/>
    <mergeCell ref="B85:C85"/>
    <mergeCell ref="D85:F85"/>
    <mergeCell ref="D86:F86"/>
    <mergeCell ref="B86:C86"/>
    <mergeCell ref="B87:C87"/>
    <mergeCell ref="D87:F87"/>
    <mergeCell ref="B88:C88"/>
    <mergeCell ref="D88:F88"/>
    <mergeCell ref="B89:C89"/>
    <mergeCell ref="D89:F89"/>
    <mergeCell ref="B90:C90"/>
    <mergeCell ref="D90:F90"/>
    <mergeCell ref="B91:C91"/>
    <mergeCell ref="D91:F91"/>
    <mergeCell ref="B92:C92"/>
    <mergeCell ref="D92:F92"/>
    <mergeCell ref="D93:F93"/>
    <mergeCell ref="B93:C93"/>
    <mergeCell ref="B94:C94"/>
    <mergeCell ref="D94:F94"/>
    <mergeCell ref="B95:C95"/>
    <mergeCell ref="D95:F95"/>
    <mergeCell ref="B96:C96"/>
    <mergeCell ref="D96:F96"/>
    <mergeCell ref="B97:C97"/>
    <mergeCell ref="D97:F97"/>
    <mergeCell ref="B98:C98"/>
    <mergeCell ref="D98:F98"/>
    <mergeCell ref="B99:C99"/>
    <mergeCell ref="D99:F99"/>
    <mergeCell ref="D100:F100"/>
    <mergeCell ref="B100:C100"/>
    <mergeCell ref="B101:C101"/>
    <mergeCell ref="D101:F101"/>
    <mergeCell ref="B102:C102"/>
    <mergeCell ref="D102:F102"/>
    <mergeCell ref="B103:C103"/>
    <mergeCell ref="D103:F103"/>
    <mergeCell ref="B104:C104"/>
    <mergeCell ref="D104:F104"/>
    <mergeCell ref="B105:C105"/>
    <mergeCell ref="D105:F105"/>
    <mergeCell ref="B106:C106"/>
    <mergeCell ref="D106:F106"/>
    <mergeCell ref="D107:F107"/>
    <mergeCell ref="B107:C107"/>
    <mergeCell ref="B108:C108"/>
    <mergeCell ref="D108:F108"/>
    <mergeCell ref="B109:C109"/>
    <mergeCell ref="D109:F109"/>
    <mergeCell ref="B110:C110"/>
    <mergeCell ref="D110:F110"/>
    <mergeCell ref="B111:C111"/>
    <mergeCell ref="D111:F111"/>
    <mergeCell ref="B112:C112"/>
    <mergeCell ref="D112:F112"/>
    <mergeCell ref="B113:C113"/>
    <mergeCell ref="D113:F113"/>
    <mergeCell ref="D114:F114"/>
    <mergeCell ref="B114:C114"/>
    <mergeCell ref="B115:C115"/>
    <mergeCell ref="D115:F115"/>
    <mergeCell ref="B116:C116"/>
    <mergeCell ref="D116:F116"/>
    <mergeCell ref="B117:C117"/>
    <mergeCell ref="D117:F117"/>
    <mergeCell ref="B118:C118"/>
    <mergeCell ref="D118:F118"/>
    <mergeCell ref="B119:C119"/>
    <mergeCell ref="D119:F119"/>
    <mergeCell ref="B120:C120"/>
    <mergeCell ref="D120:F120"/>
    <mergeCell ref="D121:F121"/>
    <mergeCell ref="B121:C121"/>
    <mergeCell ref="B122:C122"/>
    <mergeCell ref="D122:F122"/>
    <mergeCell ref="B123:C123"/>
    <mergeCell ref="D123:F123"/>
    <mergeCell ref="B124:C124"/>
    <mergeCell ref="D124:F124"/>
    <mergeCell ref="B125:C125"/>
    <mergeCell ref="D125:F125"/>
    <mergeCell ref="B126:C126"/>
    <mergeCell ref="D126:F126"/>
    <mergeCell ref="B127:C127"/>
    <mergeCell ref="D127:F127"/>
    <mergeCell ref="D128:F128"/>
    <mergeCell ref="B128:C128"/>
    <mergeCell ref="B129:C129"/>
    <mergeCell ref="D129:F129"/>
    <mergeCell ref="B130:C130"/>
    <mergeCell ref="D130:F130"/>
    <mergeCell ref="B131:C131"/>
    <mergeCell ref="D131:F131"/>
    <mergeCell ref="B132:C132"/>
    <mergeCell ref="D132:F132"/>
    <mergeCell ref="B133:C133"/>
    <mergeCell ref="D133:F133"/>
    <mergeCell ref="B134:C134"/>
    <mergeCell ref="D134:F134"/>
    <mergeCell ref="D135:F135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L163:N163"/>
    <mergeCell ref="O163:P163"/>
    <mergeCell ref="J161:K161"/>
    <mergeCell ref="L161:N161"/>
    <mergeCell ref="O161:P161"/>
    <mergeCell ref="J162:K162"/>
    <mergeCell ref="L162:N162"/>
    <mergeCell ref="O162:P162"/>
    <mergeCell ref="J163:K163"/>
    <mergeCell ref="L166:N166"/>
    <mergeCell ref="O166:P166"/>
    <mergeCell ref="J164:K164"/>
    <mergeCell ref="L164:N164"/>
    <mergeCell ref="O164:P164"/>
    <mergeCell ref="J165:K165"/>
    <mergeCell ref="L165:N165"/>
    <mergeCell ref="O165:P165"/>
    <mergeCell ref="J166:K166"/>
    <mergeCell ref="L169:N169"/>
    <mergeCell ref="O169:P169"/>
    <mergeCell ref="J167:K167"/>
    <mergeCell ref="L167:N167"/>
    <mergeCell ref="O167:P167"/>
    <mergeCell ref="J168:K168"/>
    <mergeCell ref="L168:N168"/>
    <mergeCell ref="O168:P168"/>
    <mergeCell ref="J169:K169"/>
    <mergeCell ref="L172:N172"/>
    <mergeCell ref="O172:P172"/>
    <mergeCell ref="J170:K170"/>
    <mergeCell ref="L170:N170"/>
    <mergeCell ref="O170:P170"/>
    <mergeCell ref="J171:K171"/>
    <mergeCell ref="L171:N171"/>
    <mergeCell ref="O171:P171"/>
    <mergeCell ref="J172:K172"/>
    <mergeCell ref="L175:N175"/>
    <mergeCell ref="O175:P175"/>
    <mergeCell ref="J173:K173"/>
    <mergeCell ref="L173:N173"/>
    <mergeCell ref="O173:P173"/>
    <mergeCell ref="J174:K174"/>
    <mergeCell ref="L174:N174"/>
    <mergeCell ref="O174:P174"/>
    <mergeCell ref="J175:K175"/>
    <mergeCell ref="L178:N178"/>
    <mergeCell ref="O178:P178"/>
    <mergeCell ref="J176:K176"/>
    <mergeCell ref="L176:N176"/>
    <mergeCell ref="O176:P176"/>
    <mergeCell ref="J177:K177"/>
    <mergeCell ref="L177:N177"/>
    <mergeCell ref="O177:P177"/>
    <mergeCell ref="J178:K178"/>
    <mergeCell ref="L181:N181"/>
    <mergeCell ref="O181:P181"/>
    <mergeCell ref="J179:K179"/>
    <mergeCell ref="L179:N179"/>
    <mergeCell ref="O179:P179"/>
    <mergeCell ref="J180:K180"/>
    <mergeCell ref="L180:N180"/>
    <mergeCell ref="O180:P180"/>
    <mergeCell ref="J181:K181"/>
    <mergeCell ref="L184:N184"/>
    <mergeCell ref="O184:P184"/>
    <mergeCell ref="J182:K182"/>
    <mergeCell ref="L182:N182"/>
    <mergeCell ref="O182:P182"/>
    <mergeCell ref="J183:K183"/>
    <mergeCell ref="L183:N183"/>
    <mergeCell ref="O183:P183"/>
    <mergeCell ref="J184:K184"/>
    <mergeCell ref="L187:N187"/>
    <mergeCell ref="O187:P187"/>
    <mergeCell ref="J185:K185"/>
    <mergeCell ref="L185:N185"/>
    <mergeCell ref="O185:P185"/>
    <mergeCell ref="J186:K186"/>
    <mergeCell ref="L186:N186"/>
    <mergeCell ref="O186:P186"/>
    <mergeCell ref="J187:K187"/>
    <mergeCell ref="L190:N190"/>
    <mergeCell ref="O190:P190"/>
    <mergeCell ref="J188:K188"/>
    <mergeCell ref="L188:N188"/>
    <mergeCell ref="O188:P188"/>
    <mergeCell ref="J189:K189"/>
    <mergeCell ref="L189:N189"/>
    <mergeCell ref="O189:P189"/>
    <mergeCell ref="J190:K190"/>
    <mergeCell ref="L193:N193"/>
    <mergeCell ref="O193:P193"/>
    <mergeCell ref="J191:K191"/>
    <mergeCell ref="L191:N191"/>
    <mergeCell ref="O191:P191"/>
    <mergeCell ref="J192:K192"/>
    <mergeCell ref="L192:N192"/>
    <mergeCell ref="O192:P192"/>
    <mergeCell ref="J193:K193"/>
    <mergeCell ref="T66:U66"/>
    <mergeCell ref="T67:U67"/>
    <mergeCell ref="L65:N65"/>
    <mergeCell ref="O65:P65"/>
    <mergeCell ref="T65:U65"/>
    <mergeCell ref="L66:N66"/>
    <mergeCell ref="O66:P66"/>
    <mergeCell ref="L67:N67"/>
    <mergeCell ref="O67:P67"/>
    <mergeCell ref="T69:U69"/>
    <mergeCell ref="T70:U70"/>
    <mergeCell ref="L68:N68"/>
    <mergeCell ref="O68:P68"/>
    <mergeCell ref="T68:U68"/>
    <mergeCell ref="L69:N69"/>
    <mergeCell ref="O69:P69"/>
    <mergeCell ref="L70:N70"/>
    <mergeCell ref="O70:P70"/>
    <mergeCell ref="T72:U72"/>
    <mergeCell ref="T73:U73"/>
    <mergeCell ref="L71:N71"/>
    <mergeCell ref="O71:P71"/>
    <mergeCell ref="T71:U71"/>
    <mergeCell ref="L72:N72"/>
    <mergeCell ref="O72:P72"/>
    <mergeCell ref="L73:N73"/>
    <mergeCell ref="O73:P73"/>
    <mergeCell ref="T75:U75"/>
    <mergeCell ref="T76:U76"/>
    <mergeCell ref="L74:N74"/>
    <mergeCell ref="O74:P74"/>
    <mergeCell ref="T74:U74"/>
    <mergeCell ref="L75:N75"/>
    <mergeCell ref="O75:P75"/>
    <mergeCell ref="L76:N76"/>
    <mergeCell ref="O76:P76"/>
    <mergeCell ref="T78:U78"/>
    <mergeCell ref="T79:U79"/>
    <mergeCell ref="L77:N77"/>
    <mergeCell ref="O77:P77"/>
    <mergeCell ref="T77:U77"/>
    <mergeCell ref="L78:N78"/>
    <mergeCell ref="O78:P78"/>
    <mergeCell ref="L79:N79"/>
    <mergeCell ref="O79:P79"/>
    <mergeCell ref="T81:U81"/>
    <mergeCell ref="T82:U82"/>
    <mergeCell ref="L80:N80"/>
    <mergeCell ref="O80:P80"/>
    <mergeCell ref="T80:U80"/>
    <mergeCell ref="L81:N81"/>
    <mergeCell ref="O81:P81"/>
    <mergeCell ref="L82:N82"/>
    <mergeCell ref="O82:P82"/>
    <mergeCell ref="L83:N83"/>
    <mergeCell ref="O83:P83"/>
    <mergeCell ref="T83:U83"/>
    <mergeCell ref="L84:N84"/>
    <mergeCell ref="O84:P84"/>
    <mergeCell ref="L85:N85"/>
    <mergeCell ref="O85:P85"/>
    <mergeCell ref="T84:U84"/>
    <mergeCell ref="T85:U85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U184"/>
    <mergeCell ref="T185:U185"/>
    <mergeCell ref="T186:U186"/>
    <mergeCell ref="T187:U187"/>
    <mergeCell ref="T188:U188"/>
    <mergeCell ref="T189:U189"/>
    <mergeCell ref="T190:U190"/>
    <mergeCell ref="T191:U191"/>
    <mergeCell ref="T192:U192"/>
    <mergeCell ref="L805:N805"/>
    <mergeCell ref="O805:P805"/>
    <mergeCell ref="J803:K803"/>
    <mergeCell ref="L803:N803"/>
    <mergeCell ref="O803:P803"/>
    <mergeCell ref="J804:K804"/>
    <mergeCell ref="L804:N804"/>
    <mergeCell ref="O804:P804"/>
    <mergeCell ref="J805:K805"/>
    <mergeCell ref="L154:N154"/>
    <mergeCell ref="O154:P154"/>
    <mergeCell ref="J150:K150"/>
    <mergeCell ref="J151:K151"/>
    <mergeCell ref="J152:K152"/>
    <mergeCell ref="J153:K153"/>
    <mergeCell ref="L153:N153"/>
    <mergeCell ref="O153:P153"/>
    <mergeCell ref="J154:K154"/>
    <mergeCell ref="L157:N157"/>
    <mergeCell ref="O157:P157"/>
    <mergeCell ref="J155:K155"/>
    <mergeCell ref="L155:N155"/>
    <mergeCell ref="O155:P155"/>
    <mergeCell ref="J156:K156"/>
    <mergeCell ref="L156:N156"/>
    <mergeCell ref="O156:P156"/>
    <mergeCell ref="J157:K157"/>
    <mergeCell ref="L160:N160"/>
    <mergeCell ref="O160:P160"/>
    <mergeCell ref="J158:K158"/>
    <mergeCell ref="L158:N158"/>
    <mergeCell ref="O158:P158"/>
    <mergeCell ref="J159:K159"/>
    <mergeCell ref="L159:N159"/>
    <mergeCell ref="O159:P159"/>
    <mergeCell ref="J160:K160"/>
    <mergeCell ref="J806:K806"/>
    <mergeCell ref="L806:N806"/>
    <mergeCell ref="O806:P806"/>
    <mergeCell ref="L784:N784"/>
    <mergeCell ref="O784:P784"/>
    <mergeCell ref="J782:K782"/>
    <mergeCell ref="L782:N782"/>
    <mergeCell ref="O782:P782"/>
    <mergeCell ref="J783:K783"/>
    <mergeCell ref="L783:N783"/>
    <mergeCell ref="O783:P783"/>
    <mergeCell ref="J784:K784"/>
    <mergeCell ref="L787:N787"/>
    <mergeCell ref="O787:P787"/>
    <mergeCell ref="J785:K785"/>
    <mergeCell ref="L785:N785"/>
    <mergeCell ref="O785:P785"/>
    <mergeCell ref="J786:K786"/>
    <mergeCell ref="L786:N786"/>
    <mergeCell ref="O786:P786"/>
    <mergeCell ref="J787:K787"/>
    <mergeCell ref="L790:N790"/>
    <mergeCell ref="O790:P790"/>
    <mergeCell ref="J788:K788"/>
    <mergeCell ref="L788:N788"/>
    <mergeCell ref="O788:P788"/>
    <mergeCell ref="J789:K789"/>
    <mergeCell ref="L789:N789"/>
    <mergeCell ref="O789:P789"/>
    <mergeCell ref="J790:K790"/>
    <mergeCell ref="L793:N793"/>
    <mergeCell ref="O793:P793"/>
    <mergeCell ref="J791:K791"/>
    <mergeCell ref="L791:N791"/>
    <mergeCell ref="O791:P791"/>
    <mergeCell ref="J792:K792"/>
    <mergeCell ref="L792:N792"/>
    <mergeCell ref="O792:P792"/>
    <mergeCell ref="J793:K793"/>
    <mergeCell ref="L796:N796"/>
    <mergeCell ref="O796:P796"/>
    <mergeCell ref="J794:K794"/>
    <mergeCell ref="L794:N794"/>
    <mergeCell ref="O794:P794"/>
    <mergeCell ref="J795:K795"/>
    <mergeCell ref="L795:N795"/>
    <mergeCell ref="O795:P795"/>
    <mergeCell ref="J796:K796"/>
    <mergeCell ref="L799:N799"/>
    <mergeCell ref="O799:P799"/>
    <mergeCell ref="J797:K797"/>
    <mergeCell ref="L797:N797"/>
    <mergeCell ref="O797:P797"/>
    <mergeCell ref="J798:K798"/>
    <mergeCell ref="L798:N798"/>
    <mergeCell ref="O798:P798"/>
    <mergeCell ref="J799:K799"/>
    <mergeCell ref="L802:N802"/>
    <mergeCell ref="O802:P802"/>
    <mergeCell ref="J800:K800"/>
    <mergeCell ref="L800:N800"/>
    <mergeCell ref="O800:P800"/>
    <mergeCell ref="J801:K801"/>
    <mergeCell ref="L801:N801"/>
    <mergeCell ref="O801:P801"/>
    <mergeCell ref="J802:K802"/>
    <mergeCell ref="L637:N637"/>
    <mergeCell ref="O637:P637"/>
    <mergeCell ref="J635:K635"/>
    <mergeCell ref="L635:N635"/>
    <mergeCell ref="O635:P635"/>
    <mergeCell ref="J636:K636"/>
    <mergeCell ref="L636:N636"/>
    <mergeCell ref="O636:P636"/>
    <mergeCell ref="J637:K637"/>
    <mergeCell ref="L640:N640"/>
    <mergeCell ref="O640:P640"/>
    <mergeCell ref="J638:K638"/>
    <mergeCell ref="L638:N638"/>
    <mergeCell ref="O638:P638"/>
    <mergeCell ref="J639:K639"/>
    <mergeCell ref="L639:N639"/>
    <mergeCell ref="O639:P639"/>
    <mergeCell ref="J640:K640"/>
    <mergeCell ref="L643:N643"/>
    <mergeCell ref="O643:P643"/>
    <mergeCell ref="J641:K641"/>
    <mergeCell ref="L641:N641"/>
    <mergeCell ref="O641:P641"/>
    <mergeCell ref="J642:K642"/>
    <mergeCell ref="L642:N642"/>
    <mergeCell ref="O642:P642"/>
    <mergeCell ref="J643:K643"/>
    <mergeCell ref="L646:N646"/>
    <mergeCell ref="O646:P646"/>
    <mergeCell ref="J644:K644"/>
    <mergeCell ref="L644:N644"/>
    <mergeCell ref="O644:P644"/>
    <mergeCell ref="J645:K645"/>
    <mergeCell ref="L645:N645"/>
    <mergeCell ref="O645:P645"/>
    <mergeCell ref="J646:K646"/>
    <mergeCell ref="L649:N649"/>
    <mergeCell ref="O649:P649"/>
    <mergeCell ref="J647:K647"/>
    <mergeCell ref="L647:N647"/>
    <mergeCell ref="O647:P647"/>
    <mergeCell ref="J648:K648"/>
    <mergeCell ref="L648:N648"/>
    <mergeCell ref="O648:P648"/>
    <mergeCell ref="J649:K649"/>
    <mergeCell ref="L652:N652"/>
    <mergeCell ref="O652:P652"/>
    <mergeCell ref="J650:K650"/>
    <mergeCell ref="L650:N650"/>
    <mergeCell ref="O650:P650"/>
    <mergeCell ref="J651:K651"/>
    <mergeCell ref="L651:N651"/>
    <mergeCell ref="O651:P651"/>
    <mergeCell ref="J652:K652"/>
    <mergeCell ref="L655:N655"/>
    <mergeCell ref="O655:P655"/>
    <mergeCell ref="J653:K653"/>
    <mergeCell ref="L653:N653"/>
    <mergeCell ref="O653:P653"/>
    <mergeCell ref="J654:K654"/>
    <mergeCell ref="L654:N654"/>
    <mergeCell ref="O654:P654"/>
    <mergeCell ref="J655:K655"/>
    <mergeCell ref="L658:N658"/>
    <mergeCell ref="O658:P658"/>
    <mergeCell ref="J656:K656"/>
    <mergeCell ref="L656:N656"/>
    <mergeCell ref="O656:P656"/>
    <mergeCell ref="J657:K657"/>
    <mergeCell ref="L657:N657"/>
    <mergeCell ref="O657:P657"/>
    <mergeCell ref="J658:K658"/>
    <mergeCell ref="L661:N661"/>
    <mergeCell ref="O661:P661"/>
    <mergeCell ref="J659:K659"/>
    <mergeCell ref="L659:N659"/>
    <mergeCell ref="O659:P659"/>
    <mergeCell ref="J660:K660"/>
    <mergeCell ref="L660:N660"/>
    <mergeCell ref="O660:P660"/>
    <mergeCell ref="J661:K661"/>
    <mergeCell ref="L664:N664"/>
    <mergeCell ref="O664:P664"/>
    <mergeCell ref="J662:K662"/>
    <mergeCell ref="L662:N662"/>
    <mergeCell ref="O662:P662"/>
    <mergeCell ref="J663:K663"/>
    <mergeCell ref="L663:N663"/>
    <mergeCell ref="O663:P663"/>
    <mergeCell ref="J664:K664"/>
    <mergeCell ref="L667:N667"/>
    <mergeCell ref="O667:P667"/>
    <mergeCell ref="J665:K665"/>
    <mergeCell ref="L665:N665"/>
    <mergeCell ref="O665:P665"/>
    <mergeCell ref="J666:K666"/>
    <mergeCell ref="L666:N666"/>
    <mergeCell ref="O666:P666"/>
    <mergeCell ref="J667:K667"/>
    <mergeCell ref="L670:N670"/>
    <mergeCell ref="O670:P670"/>
    <mergeCell ref="J668:K668"/>
    <mergeCell ref="L668:N668"/>
    <mergeCell ref="O668:P668"/>
    <mergeCell ref="J669:K669"/>
    <mergeCell ref="L669:N669"/>
    <mergeCell ref="O669:P669"/>
    <mergeCell ref="J670:K670"/>
    <mergeCell ref="L673:N673"/>
    <mergeCell ref="O673:P673"/>
    <mergeCell ref="J671:K671"/>
    <mergeCell ref="L671:N671"/>
    <mergeCell ref="O671:P671"/>
    <mergeCell ref="J672:K672"/>
    <mergeCell ref="L672:N672"/>
    <mergeCell ref="O672:P672"/>
    <mergeCell ref="J673:K673"/>
    <mergeCell ref="L676:N676"/>
    <mergeCell ref="O676:P676"/>
    <mergeCell ref="J674:K674"/>
    <mergeCell ref="L674:N674"/>
    <mergeCell ref="O674:P674"/>
    <mergeCell ref="J675:K675"/>
    <mergeCell ref="L675:N675"/>
    <mergeCell ref="O675:P675"/>
    <mergeCell ref="J676:K676"/>
    <mergeCell ref="L679:N679"/>
    <mergeCell ref="O679:P679"/>
    <mergeCell ref="J677:K677"/>
    <mergeCell ref="L677:N677"/>
    <mergeCell ref="O677:P677"/>
    <mergeCell ref="J678:K678"/>
    <mergeCell ref="L678:N678"/>
    <mergeCell ref="O678:P678"/>
    <mergeCell ref="J679:K679"/>
    <mergeCell ref="L682:N682"/>
    <mergeCell ref="O682:P682"/>
    <mergeCell ref="J680:K680"/>
    <mergeCell ref="L680:N680"/>
    <mergeCell ref="O680:P680"/>
    <mergeCell ref="J681:K681"/>
    <mergeCell ref="L681:N681"/>
    <mergeCell ref="O681:P681"/>
    <mergeCell ref="J682:K682"/>
    <mergeCell ref="L685:N685"/>
    <mergeCell ref="O685:P685"/>
    <mergeCell ref="J683:K683"/>
    <mergeCell ref="L683:N683"/>
    <mergeCell ref="O683:P683"/>
    <mergeCell ref="J684:K684"/>
    <mergeCell ref="L684:N684"/>
    <mergeCell ref="O684:P684"/>
    <mergeCell ref="J685:K685"/>
    <mergeCell ref="L688:N688"/>
    <mergeCell ref="O688:P688"/>
    <mergeCell ref="J686:K686"/>
    <mergeCell ref="L686:N686"/>
    <mergeCell ref="O686:P686"/>
    <mergeCell ref="J687:K687"/>
    <mergeCell ref="L687:N687"/>
    <mergeCell ref="O687:P687"/>
    <mergeCell ref="J688:K688"/>
    <mergeCell ref="L691:N691"/>
    <mergeCell ref="O691:P691"/>
    <mergeCell ref="J689:K689"/>
    <mergeCell ref="L689:N689"/>
    <mergeCell ref="O689:P689"/>
    <mergeCell ref="J690:K690"/>
    <mergeCell ref="L690:N690"/>
    <mergeCell ref="O690:P690"/>
    <mergeCell ref="J691:K691"/>
    <mergeCell ref="L694:N694"/>
    <mergeCell ref="O694:P694"/>
    <mergeCell ref="J692:K692"/>
    <mergeCell ref="L692:N692"/>
    <mergeCell ref="O692:P692"/>
    <mergeCell ref="J693:K693"/>
    <mergeCell ref="L693:N693"/>
    <mergeCell ref="O693:P693"/>
    <mergeCell ref="J694:K694"/>
    <mergeCell ref="L697:N697"/>
    <mergeCell ref="O697:P697"/>
    <mergeCell ref="J695:K695"/>
    <mergeCell ref="L695:N695"/>
    <mergeCell ref="O695:P695"/>
    <mergeCell ref="J696:K696"/>
    <mergeCell ref="L696:N696"/>
    <mergeCell ref="O696:P696"/>
    <mergeCell ref="J697:K697"/>
    <mergeCell ref="L700:N700"/>
    <mergeCell ref="O700:P700"/>
    <mergeCell ref="J698:K698"/>
    <mergeCell ref="L698:N698"/>
    <mergeCell ref="O698:P698"/>
    <mergeCell ref="J699:K699"/>
    <mergeCell ref="L699:N699"/>
    <mergeCell ref="O699:P699"/>
    <mergeCell ref="J700:K700"/>
    <mergeCell ref="L703:N703"/>
    <mergeCell ref="O703:P703"/>
    <mergeCell ref="J701:K701"/>
    <mergeCell ref="L701:N701"/>
    <mergeCell ref="O701:P701"/>
    <mergeCell ref="J702:K702"/>
    <mergeCell ref="L702:N702"/>
    <mergeCell ref="O702:P702"/>
    <mergeCell ref="J703:K703"/>
    <mergeCell ref="L706:N706"/>
    <mergeCell ref="O706:P706"/>
    <mergeCell ref="J704:K704"/>
    <mergeCell ref="L704:N704"/>
    <mergeCell ref="O704:P704"/>
    <mergeCell ref="J705:K705"/>
    <mergeCell ref="L705:N705"/>
    <mergeCell ref="O705:P705"/>
    <mergeCell ref="J706:K706"/>
    <mergeCell ref="L709:N709"/>
    <mergeCell ref="O709:P709"/>
    <mergeCell ref="J707:K707"/>
    <mergeCell ref="L707:N707"/>
    <mergeCell ref="O707:P707"/>
    <mergeCell ref="J708:K708"/>
    <mergeCell ref="L708:N708"/>
    <mergeCell ref="O708:P708"/>
    <mergeCell ref="J709:K709"/>
    <mergeCell ref="L712:N712"/>
    <mergeCell ref="O712:P712"/>
    <mergeCell ref="J710:K710"/>
    <mergeCell ref="L710:N710"/>
    <mergeCell ref="O710:P710"/>
    <mergeCell ref="J711:K711"/>
    <mergeCell ref="L711:N711"/>
    <mergeCell ref="O711:P711"/>
    <mergeCell ref="J712:K712"/>
    <mergeCell ref="L715:N715"/>
    <mergeCell ref="O715:P715"/>
    <mergeCell ref="J713:K713"/>
    <mergeCell ref="L713:N713"/>
    <mergeCell ref="O713:P713"/>
    <mergeCell ref="J714:K714"/>
    <mergeCell ref="L714:N714"/>
    <mergeCell ref="O714:P714"/>
    <mergeCell ref="J715:K715"/>
    <mergeCell ref="L718:N718"/>
    <mergeCell ref="O718:P718"/>
    <mergeCell ref="J716:K716"/>
    <mergeCell ref="L716:N716"/>
    <mergeCell ref="O716:P716"/>
    <mergeCell ref="J717:K717"/>
    <mergeCell ref="L717:N717"/>
    <mergeCell ref="O717:P717"/>
    <mergeCell ref="J718:K718"/>
    <mergeCell ref="L721:N721"/>
    <mergeCell ref="O721:P721"/>
    <mergeCell ref="J719:K719"/>
    <mergeCell ref="L719:N719"/>
    <mergeCell ref="O719:P719"/>
    <mergeCell ref="J720:K720"/>
    <mergeCell ref="L720:N720"/>
    <mergeCell ref="O720:P720"/>
    <mergeCell ref="J721:K721"/>
    <mergeCell ref="L724:N724"/>
    <mergeCell ref="O724:P724"/>
    <mergeCell ref="J722:K722"/>
    <mergeCell ref="L722:N722"/>
    <mergeCell ref="O722:P722"/>
    <mergeCell ref="J723:K723"/>
    <mergeCell ref="L723:N723"/>
    <mergeCell ref="O723:P723"/>
    <mergeCell ref="J724:K724"/>
    <mergeCell ref="L727:N727"/>
    <mergeCell ref="O727:P727"/>
    <mergeCell ref="J725:K725"/>
    <mergeCell ref="L725:N725"/>
    <mergeCell ref="O725:P725"/>
    <mergeCell ref="J726:K726"/>
    <mergeCell ref="L726:N726"/>
    <mergeCell ref="O726:P726"/>
    <mergeCell ref="J727:K727"/>
    <mergeCell ref="L730:N730"/>
    <mergeCell ref="O730:P730"/>
    <mergeCell ref="J728:K728"/>
    <mergeCell ref="L728:N728"/>
    <mergeCell ref="O728:P728"/>
    <mergeCell ref="J729:K729"/>
    <mergeCell ref="L729:N729"/>
    <mergeCell ref="O729:P729"/>
    <mergeCell ref="J730:K730"/>
    <mergeCell ref="L733:N733"/>
    <mergeCell ref="O733:P733"/>
    <mergeCell ref="J731:K731"/>
    <mergeCell ref="L731:N731"/>
    <mergeCell ref="O731:P731"/>
    <mergeCell ref="J732:K732"/>
    <mergeCell ref="L732:N732"/>
    <mergeCell ref="O732:P732"/>
    <mergeCell ref="J733:K733"/>
    <mergeCell ref="L736:N736"/>
    <mergeCell ref="O736:P736"/>
    <mergeCell ref="J734:K734"/>
    <mergeCell ref="L734:N734"/>
    <mergeCell ref="O734:P734"/>
    <mergeCell ref="J735:K735"/>
    <mergeCell ref="L735:N735"/>
    <mergeCell ref="O735:P735"/>
    <mergeCell ref="J736:K736"/>
    <mergeCell ref="L739:N739"/>
    <mergeCell ref="O739:P739"/>
    <mergeCell ref="J737:K737"/>
    <mergeCell ref="L737:N737"/>
    <mergeCell ref="O737:P737"/>
    <mergeCell ref="J738:K738"/>
    <mergeCell ref="L738:N738"/>
    <mergeCell ref="O738:P738"/>
    <mergeCell ref="J739:K739"/>
    <mergeCell ref="L742:N742"/>
    <mergeCell ref="O742:P742"/>
    <mergeCell ref="J740:K740"/>
    <mergeCell ref="L740:N740"/>
    <mergeCell ref="O740:P740"/>
    <mergeCell ref="J741:K741"/>
    <mergeCell ref="L741:N741"/>
    <mergeCell ref="O741:P741"/>
    <mergeCell ref="J742:K742"/>
    <mergeCell ref="L745:N745"/>
    <mergeCell ref="O745:P745"/>
    <mergeCell ref="J743:K743"/>
    <mergeCell ref="L743:N743"/>
    <mergeCell ref="O743:P743"/>
    <mergeCell ref="J744:K744"/>
    <mergeCell ref="L744:N744"/>
    <mergeCell ref="O744:P744"/>
    <mergeCell ref="J745:K745"/>
    <mergeCell ref="L748:N748"/>
    <mergeCell ref="O748:P748"/>
    <mergeCell ref="J746:K746"/>
    <mergeCell ref="L746:N746"/>
    <mergeCell ref="O746:P746"/>
    <mergeCell ref="J747:K747"/>
    <mergeCell ref="L747:N747"/>
    <mergeCell ref="O747:P747"/>
    <mergeCell ref="J748:K748"/>
    <mergeCell ref="L751:N751"/>
    <mergeCell ref="O751:P751"/>
    <mergeCell ref="J749:K749"/>
    <mergeCell ref="L749:N749"/>
    <mergeCell ref="O749:P749"/>
    <mergeCell ref="J750:K750"/>
    <mergeCell ref="L750:N750"/>
    <mergeCell ref="O750:P750"/>
    <mergeCell ref="J751:K751"/>
    <mergeCell ref="L754:N754"/>
    <mergeCell ref="O754:P754"/>
    <mergeCell ref="J752:K752"/>
    <mergeCell ref="L752:N752"/>
    <mergeCell ref="O752:P752"/>
    <mergeCell ref="J753:K753"/>
    <mergeCell ref="L753:N753"/>
    <mergeCell ref="O753:P753"/>
    <mergeCell ref="J754:K754"/>
    <mergeCell ref="L757:N757"/>
    <mergeCell ref="O757:P757"/>
    <mergeCell ref="J755:K755"/>
    <mergeCell ref="L755:N755"/>
    <mergeCell ref="O755:P755"/>
    <mergeCell ref="J756:K756"/>
    <mergeCell ref="L756:N756"/>
    <mergeCell ref="O756:P756"/>
    <mergeCell ref="J757:K757"/>
    <mergeCell ref="L760:N760"/>
    <mergeCell ref="O760:P760"/>
    <mergeCell ref="J758:K758"/>
    <mergeCell ref="L758:N758"/>
    <mergeCell ref="O758:P758"/>
    <mergeCell ref="J759:K759"/>
    <mergeCell ref="L759:N759"/>
    <mergeCell ref="O759:P759"/>
    <mergeCell ref="J760:K760"/>
    <mergeCell ref="L763:N763"/>
    <mergeCell ref="O763:P763"/>
    <mergeCell ref="J761:K761"/>
    <mergeCell ref="L761:N761"/>
    <mergeCell ref="O761:P761"/>
    <mergeCell ref="J762:K762"/>
    <mergeCell ref="L762:N762"/>
    <mergeCell ref="O762:P762"/>
    <mergeCell ref="J763:K763"/>
    <mergeCell ref="L766:N766"/>
    <mergeCell ref="O766:P766"/>
    <mergeCell ref="J764:K764"/>
    <mergeCell ref="L764:N764"/>
    <mergeCell ref="O764:P764"/>
    <mergeCell ref="J765:K765"/>
    <mergeCell ref="L765:N765"/>
    <mergeCell ref="O765:P765"/>
    <mergeCell ref="J766:K766"/>
    <mergeCell ref="L769:N769"/>
    <mergeCell ref="O769:P769"/>
    <mergeCell ref="J767:K767"/>
    <mergeCell ref="L767:N767"/>
    <mergeCell ref="O767:P767"/>
    <mergeCell ref="J768:K768"/>
    <mergeCell ref="L768:N768"/>
    <mergeCell ref="O768:P768"/>
    <mergeCell ref="J769:K769"/>
    <mergeCell ref="L772:N772"/>
    <mergeCell ref="O772:P772"/>
    <mergeCell ref="J770:K770"/>
    <mergeCell ref="L770:N770"/>
    <mergeCell ref="O770:P770"/>
    <mergeCell ref="J771:K771"/>
    <mergeCell ref="L771:N771"/>
    <mergeCell ref="O771:P771"/>
    <mergeCell ref="J772:K772"/>
    <mergeCell ref="L775:N775"/>
    <mergeCell ref="O775:P775"/>
    <mergeCell ref="J773:K773"/>
    <mergeCell ref="L773:N773"/>
    <mergeCell ref="O773:P773"/>
    <mergeCell ref="J774:K774"/>
    <mergeCell ref="L774:N774"/>
    <mergeCell ref="O774:P774"/>
    <mergeCell ref="J775:K775"/>
    <mergeCell ref="L778:N778"/>
    <mergeCell ref="O778:P778"/>
    <mergeCell ref="J776:K776"/>
    <mergeCell ref="L776:N776"/>
    <mergeCell ref="O776:P776"/>
    <mergeCell ref="J777:K777"/>
    <mergeCell ref="L777:N777"/>
    <mergeCell ref="O777:P777"/>
    <mergeCell ref="J778:K778"/>
    <mergeCell ref="L781:N781"/>
    <mergeCell ref="O781:P781"/>
    <mergeCell ref="J779:K779"/>
    <mergeCell ref="L779:N779"/>
    <mergeCell ref="O779:P779"/>
    <mergeCell ref="J780:K780"/>
    <mergeCell ref="L780:N780"/>
    <mergeCell ref="O780:P780"/>
    <mergeCell ref="J781:K781"/>
    <mergeCell ref="B821:C821"/>
    <mergeCell ref="B822:C822"/>
    <mergeCell ref="D822:F822"/>
    <mergeCell ref="B823:C823"/>
    <mergeCell ref="D823:F823"/>
    <mergeCell ref="B824:C824"/>
    <mergeCell ref="D824:F824"/>
    <mergeCell ref="B825:C825"/>
    <mergeCell ref="D825:F825"/>
    <mergeCell ref="B826:C826"/>
    <mergeCell ref="D826:F826"/>
    <mergeCell ref="B827:C827"/>
    <mergeCell ref="D827:F827"/>
    <mergeCell ref="D828:F828"/>
    <mergeCell ref="B828:C828"/>
    <mergeCell ref="B829:C829"/>
    <mergeCell ref="D829:F829"/>
    <mergeCell ref="B830:C830"/>
    <mergeCell ref="D830:F830"/>
    <mergeCell ref="B831:C831"/>
    <mergeCell ref="D831:F831"/>
    <mergeCell ref="B832:C832"/>
    <mergeCell ref="D832:F832"/>
    <mergeCell ref="B833:C833"/>
    <mergeCell ref="D833:F833"/>
    <mergeCell ref="B834:C834"/>
    <mergeCell ref="D834:F834"/>
    <mergeCell ref="D835:F835"/>
    <mergeCell ref="B835:C835"/>
    <mergeCell ref="B836:C836"/>
    <mergeCell ref="D836:F836"/>
    <mergeCell ref="B837:C837"/>
    <mergeCell ref="D837:F837"/>
    <mergeCell ref="B838:C838"/>
    <mergeCell ref="D838:F838"/>
    <mergeCell ref="B839:C839"/>
    <mergeCell ref="D839:F839"/>
    <mergeCell ref="B840:C840"/>
    <mergeCell ref="D840:F840"/>
    <mergeCell ref="B841:C841"/>
    <mergeCell ref="D841:F841"/>
    <mergeCell ref="D842:F842"/>
    <mergeCell ref="B842:C842"/>
    <mergeCell ref="B843:C843"/>
    <mergeCell ref="D843:F843"/>
    <mergeCell ref="B844:C844"/>
    <mergeCell ref="D844:F844"/>
    <mergeCell ref="B845:C845"/>
    <mergeCell ref="D845:F845"/>
    <mergeCell ref="B846:C846"/>
    <mergeCell ref="D846:F846"/>
    <mergeCell ref="B847:C847"/>
    <mergeCell ref="D847:F847"/>
    <mergeCell ref="B848:C848"/>
    <mergeCell ref="D848:F848"/>
    <mergeCell ref="D849:F849"/>
    <mergeCell ref="B849:C849"/>
    <mergeCell ref="B850:C850"/>
    <mergeCell ref="D850:F850"/>
    <mergeCell ref="B851:C851"/>
    <mergeCell ref="D851:F851"/>
    <mergeCell ref="B852:C852"/>
    <mergeCell ref="D852:F852"/>
    <mergeCell ref="B853:C853"/>
    <mergeCell ref="D853:F853"/>
    <mergeCell ref="B854:C854"/>
    <mergeCell ref="D854:F854"/>
    <mergeCell ref="B855:C855"/>
    <mergeCell ref="D855:F855"/>
    <mergeCell ref="D856:F856"/>
    <mergeCell ref="B856:C856"/>
    <mergeCell ref="B857:C857"/>
    <mergeCell ref="D857:F857"/>
    <mergeCell ref="B858:C858"/>
    <mergeCell ref="D858:F858"/>
    <mergeCell ref="B859:C859"/>
    <mergeCell ref="D859:F859"/>
    <mergeCell ref="B860:C860"/>
    <mergeCell ref="D860:F860"/>
    <mergeCell ref="B861:C861"/>
    <mergeCell ref="D861:F861"/>
    <mergeCell ref="B862:C862"/>
    <mergeCell ref="D862:F862"/>
    <mergeCell ref="D863:F863"/>
    <mergeCell ref="B863:C863"/>
    <mergeCell ref="B864:C864"/>
    <mergeCell ref="D864:F864"/>
    <mergeCell ref="B865:C865"/>
    <mergeCell ref="D865:F865"/>
    <mergeCell ref="B866:C866"/>
    <mergeCell ref="D866:F866"/>
    <mergeCell ref="B867:C867"/>
    <mergeCell ref="D867:F867"/>
    <mergeCell ref="B868:C868"/>
    <mergeCell ref="D868:F868"/>
    <mergeCell ref="B869:C869"/>
    <mergeCell ref="D869:F869"/>
    <mergeCell ref="D870:F870"/>
    <mergeCell ref="B870:C870"/>
    <mergeCell ref="B871:C871"/>
    <mergeCell ref="D871:F871"/>
    <mergeCell ref="B872:C872"/>
    <mergeCell ref="D872:F872"/>
    <mergeCell ref="B873:C873"/>
    <mergeCell ref="D873:F873"/>
    <mergeCell ref="B874:C874"/>
    <mergeCell ref="D874:F874"/>
    <mergeCell ref="B875:C875"/>
    <mergeCell ref="D875:F875"/>
    <mergeCell ref="B876:C876"/>
    <mergeCell ref="D876:F876"/>
    <mergeCell ref="D877:F877"/>
    <mergeCell ref="B877:C877"/>
    <mergeCell ref="B878:C878"/>
    <mergeCell ref="D878:F878"/>
    <mergeCell ref="B879:C879"/>
    <mergeCell ref="D879:F879"/>
    <mergeCell ref="B880:C880"/>
    <mergeCell ref="D880:F880"/>
    <mergeCell ref="B881:C881"/>
    <mergeCell ref="D881:F881"/>
    <mergeCell ref="B882:C882"/>
    <mergeCell ref="D882:F882"/>
    <mergeCell ref="B883:C883"/>
    <mergeCell ref="D883:F883"/>
    <mergeCell ref="D884:F884"/>
    <mergeCell ref="B884:C884"/>
    <mergeCell ref="B885:C885"/>
    <mergeCell ref="D885:F885"/>
    <mergeCell ref="B886:C886"/>
    <mergeCell ref="D886:F886"/>
    <mergeCell ref="B887:C887"/>
    <mergeCell ref="D887:F887"/>
    <mergeCell ref="B888:C888"/>
    <mergeCell ref="D888:F888"/>
    <mergeCell ref="B889:C889"/>
    <mergeCell ref="D889:F889"/>
    <mergeCell ref="B890:C890"/>
    <mergeCell ref="D890:F890"/>
    <mergeCell ref="D891:F891"/>
    <mergeCell ref="B891:C891"/>
    <mergeCell ref="B892:C892"/>
    <mergeCell ref="D892:F892"/>
    <mergeCell ref="B893:C893"/>
    <mergeCell ref="D893:F893"/>
    <mergeCell ref="B894:C894"/>
    <mergeCell ref="D894:F894"/>
    <mergeCell ref="B895:C895"/>
    <mergeCell ref="D895:F895"/>
    <mergeCell ref="B896:C896"/>
    <mergeCell ref="D896:F896"/>
    <mergeCell ref="B897:C897"/>
    <mergeCell ref="D897:F897"/>
    <mergeCell ref="D898:F898"/>
    <mergeCell ref="B898:C898"/>
    <mergeCell ref="B899:C899"/>
    <mergeCell ref="D899:F899"/>
    <mergeCell ref="B900:C900"/>
    <mergeCell ref="D900:F900"/>
    <mergeCell ref="B901:C901"/>
    <mergeCell ref="D901:F901"/>
    <mergeCell ref="B902:C902"/>
    <mergeCell ref="D902:F902"/>
    <mergeCell ref="B903:C903"/>
    <mergeCell ref="D903:F903"/>
    <mergeCell ref="B904:C904"/>
    <mergeCell ref="D904:F904"/>
    <mergeCell ref="D905:F905"/>
    <mergeCell ref="B905:C905"/>
    <mergeCell ref="B906:C906"/>
    <mergeCell ref="D906:F906"/>
    <mergeCell ref="B907:C907"/>
    <mergeCell ref="D907:F907"/>
    <mergeCell ref="B908:C908"/>
    <mergeCell ref="D908:F908"/>
    <mergeCell ref="B909:C909"/>
    <mergeCell ref="D909:F909"/>
    <mergeCell ref="B910:C910"/>
    <mergeCell ref="D910:F910"/>
    <mergeCell ref="B911:C911"/>
    <mergeCell ref="D911:F911"/>
    <mergeCell ref="D912:F912"/>
    <mergeCell ref="B912:C912"/>
    <mergeCell ref="B913:C913"/>
    <mergeCell ref="D913:F913"/>
    <mergeCell ref="B914:C914"/>
    <mergeCell ref="D914:F914"/>
    <mergeCell ref="B915:C915"/>
    <mergeCell ref="D915:F915"/>
    <mergeCell ref="B916:C916"/>
    <mergeCell ref="D916:F916"/>
    <mergeCell ref="B917:C917"/>
    <mergeCell ref="D917:F917"/>
    <mergeCell ref="B918:C918"/>
    <mergeCell ref="D918:F918"/>
    <mergeCell ref="D919:F919"/>
    <mergeCell ref="B29:C29"/>
    <mergeCell ref="B30:C30"/>
    <mergeCell ref="B31:C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D37:F37"/>
    <mergeCell ref="B968:C968"/>
    <mergeCell ref="B969:C969"/>
    <mergeCell ref="D969:F969"/>
    <mergeCell ref="B970:C970"/>
    <mergeCell ref="D970:F970"/>
    <mergeCell ref="B971:C971"/>
    <mergeCell ref="D971:F971"/>
    <mergeCell ref="B972:C972"/>
    <mergeCell ref="D972:F972"/>
    <mergeCell ref="B973:C973"/>
    <mergeCell ref="D973:F973"/>
    <mergeCell ref="B974:C974"/>
    <mergeCell ref="D974:F974"/>
    <mergeCell ref="D975:F975"/>
    <mergeCell ref="B975:C975"/>
    <mergeCell ref="B976:C976"/>
    <mergeCell ref="D976:F976"/>
    <mergeCell ref="B977:C977"/>
    <mergeCell ref="D977:F977"/>
    <mergeCell ref="B978:C978"/>
    <mergeCell ref="D978:F978"/>
    <mergeCell ref="B979:C979"/>
    <mergeCell ref="D979:F979"/>
    <mergeCell ref="B980:C980"/>
    <mergeCell ref="D980:F980"/>
    <mergeCell ref="B981:C981"/>
    <mergeCell ref="D981:F981"/>
    <mergeCell ref="D982:F982"/>
    <mergeCell ref="B982:C982"/>
    <mergeCell ref="B983:C983"/>
    <mergeCell ref="D983:F983"/>
    <mergeCell ref="B984:C984"/>
    <mergeCell ref="D984:F984"/>
    <mergeCell ref="B985:C985"/>
    <mergeCell ref="D985:F985"/>
    <mergeCell ref="B986:C986"/>
    <mergeCell ref="D986:F986"/>
    <mergeCell ref="B987:C987"/>
    <mergeCell ref="D987:F987"/>
    <mergeCell ref="B988:C988"/>
    <mergeCell ref="D988:F988"/>
    <mergeCell ref="D989:F989"/>
    <mergeCell ref="B989:C989"/>
    <mergeCell ref="B990:C990"/>
    <mergeCell ref="D990:F990"/>
    <mergeCell ref="B991:C991"/>
    <mergeCell ref="D991:F991"/>
    <mergeCell ref="B992:C992"/>
    <mergeCell ref="D992:F992"/>
    <mergeCell ref="B993:C993"/>
    <mergeCell ref="D993:F993"/>
    <mergeCell ref="B994:C994"/>
    <mergeCell ref="D994:F994"/>
    <mergeCell ref="B995:C995"/>
    <mergeCell ref="D995:F995"/>
    <mergeCell ref="D996:F996"/>
    <mergeCell ref="B2:C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D9:F9"/>
    <mergeCell ref="B12:C12"/>
    <mergeCell ref="D12:F12"/>
    <mergeCell ref="B13:C13"/>
    <mergeCell ref="D13:F13"/>
    <mergeCell ref="B14:C14"/>
    <mergeCell ref="D14:F14"/>
    <mergeCell ref="D15:F15"/>
    <mergeCell ref="B15:C15"/>
    <mergeCell ref="B16:C16"/>
    <mergeCell ref="B17:C17"/>
    <mergeCell ref="B18:C18"/>
    <mergeCell ref="B19:C19"/>
    <mergeCell ref="B20:C20"/>
    <mergeCell ref="B21:C21"/>
    <mergeCell ref="D16:F16"/>
    <mergeCell ref="D17:F17"/>
    <mergeCell ref="D18:F18"/>
    <mergeCell ref="D19:F19"/>
    <mergeCell ref="D20:F20"/>
    <mergeCell ref="D21:F21"/>
    <mergeCell ref="D22:F22"/>
    <mergeCell ref="B22:C22"/>
    <mergeCell ref="B23:C23"/>
    <mergeCell ref="B24:C24"/>
    <mergeCell ref="B25:C25"/>
    <mergeCell ref="B26:C26"/>
    <mergeCell ref="B27:C27"/>
    <mergeCell ref="B28:C28"/>
    <mergeCell ref="B1000:C1000"/>
    <mergeCell ref="D1000:F1000"/>
    <mergeCell ref="B996:C996"/>
    <mergeCell ref="B997:C997"/>
    <mergeCell ref="D997:F997"/>
    <mergeCell ref="B998:C998"/>
    <mergeCell ref="D998:F998"/>
    <mergeCell ref="B999:C999"/>
    <mergeCell ref="D999:F999"/>
    <mergeCell ref="B919:C919"/>
    <mergeCell ref="B920:C920"/>
    <mergeCell ref="D920:F920"/>
    <mergeCell ref="B921:C921"/>
    <mergeCell ref="D921:F921"/>
    <mergeCell ref="B922:C922"/>
    <mergeCell ref="D922:F922"/>
    <mergeCell ref="B923:C923"/>
    <mergeCell ref="D923:F923"/>
    <mergeCell ref="B924:C924"/>
    <mergeCell ref="D924:F924"/>
    <mergeCell ref="B925:C925"/>
    <mergeCell ref="D925:F925"/>
    <mergeCell ref="D926:F926"/>
    <mergeCell ref="B926:C926"/>
    <mergeCell ref="B927:C927"/>
    <mergeCell ref="D927:F927"/>
    <mergeCell ref="B928:C928"/>
    <mergeCell ref="D928:F928"/>
    <mergeCell ref="B929:C929"/>
    <mergeCell ref="D929:F929"/>
    <mergeCell ref="B930:C930"/>
    <mergeCell ref="D930:F930"/>
    <mergeCell ref="B931:C931"/>
    <mergeCell ref="D931:F931"/>
    <mergeCell ref="B932:C932"/>
    <mergeCell ref="D932:F932"/>
    <mergeCell ref="D933:F933"/>
    <mergeCell ref="B933:C933"/>
    <mergeCell ref="B934:C934"/>
    <mergeCell ref="D934:F934"/>
    <mergeCell ref="B935:C935"/>
    <mergeCell ref="D935:F935"/>
    <mergeCell ref="B936:C936"/>
    <mergeCell ref="D936:F936"/>
    <mergeCell ref="B937:C937"/>
    <mergeCell ref="D937:F937"/>
    <mergeCell ref="B938:C938"/>
    <mergeCell ref="D938:F938"/>
    <mergeCell ref="B939:C939"/>
    <mergeCell ref="D939:F939"/>
    <mergeCell ref="D940:F940"/>
    <mergeCell ref="B940:C940"/>
    <mergeCell ref="B941:C941"/>
    <mergeCell ref="D941:F941"/>
    <mergeCell ref="B942:C942"/>
    <mergeCell ref="D942:F942"/>
    <mergeCell ref="B943:C943"/>
    <mergeCell ref="D943:F943"/>
    <mergeCell ref="B944:C944"/>
    <mergeCell ref="D944:F944"/>
    <mergeCell ref="B945:C945"/>
    <mergeCell ref="D945:F945"/>
    <mergeCell ref="B946:C946"/>
    <mergeCell ref="D946:F946"/>
    <mergeCell ref="D947:F947"/>
    <mergeCell ref="B947:C947"/>
    <mergeCell ref="B948:C948"/>
    <mergeCell ref="D948:F948"/>
    <mergeCell ref="B949:C949"/>
    <mergeCell ref="D949:F949"/>
    <mergeCell ref="B950:C950"/>
    <mergeCell ref="D950:F950"/>
    <mergeCell ref="B951:C951"/>
    <mergeCell ref="D951:F951"/>
    <mergeCell ref="B952:C952"/>
    <mergeCell ref="D952:F952"/>
    <mergeCell ref="B953:C953"/>
    <mergeCell ref="D953:F953"/>
    <mergeCell ref="D954:F954"/>
    <mergeCell ref="B954:C954"/>
    <mergeCell ref="B955:C955"/>
    <mergeCell ref="D955:F955"/>
    <mergeCell ref="B956:C956"/>
    <mergeCell ref="D956:F956"/>
    <mergeCell ref="B957:C957"/>
    <mergeCell ref="D957:F957"/>
    <mergeCell ref="B958:C958"/>
    <mergeCell ref="D958:F958"/>
    <mergeCell ref="B959:C959"/>
    <mergeCell ref="D959:F959"/>
    <mergeCell ref="B960:C960"/>
    <mergeCell ref="D960:F960"/>
    <mergeCell ref="D961:F961"/>
    <mergeCell ref="B961:C961"/>
    <mergeCell ref="B962:C962"/>
    <mergeCell ref="D962:F962"/>
    <mergeCell ref="B963:C963"/>
    <mergeCell ref="D963:F963"/>
    <mergeCell ref="B964:C964"/>
    <mergeCell ref="D964:F964"/>
    <mergeCell ref="B965:C965"/>
    <mergeCell ref="D965:F965"/>
    <mergeCell ref="B966:C966"/>
    <mergeCell ref="D966:F966"/>
    <mergeCell ref="B967:C967"/>
    <mergeCell ref="D967:F967"/>
    <mergeCell ref="D968:F968"/>
    <mergeCell ref="B478:C478"/>
    <mergeCell ref="B479:C479"/>
    <mergeCell ref="D479:F479"/>
    <mergeCell ref="B480:C480"/>
    <mergeCell ref="D480:F480"/>
    <mergeCell ref="B481:C481"/>
    <mergeCell ref="D481:F481"/>
    <mergeCell ref="B482:C482"/>
    <mergeCell ref="D482:F482"/>
    <mergeCell ref="B483:C483"/>
    <mergeCell ref="D483:F483"/>
    <mergeCell ref="B484:C484"/>
    <mergeCell ref="D484:F484"/>
    <mergeCell ref="D485:F485"/>
    <mergeCell ref="B485:C485"/>
    <mergeCell ref="B486:C486"/>
    <mergeCell ref="D486:F486"/>
    <mergeCell ref="B487:C487"/>
    <mergeCell ref="D487:F487"/>
    <mergeCell ref="B488:C488"/>
    <mergeCell ref="D488:F488"/>
    <mergeCell ref="B489:C489"/>
    <mergeCell ref="D489:F489"/>
    <mergeCell ref="B490:C490"/>
    <mergeCell ref="D490:F490"/>
    <mergeCell ref="B491:C491"/>
    <mergeCell ref="D491:F491"/>
    <mergeCell ref="D492:F492"/>
    <mergeCell ref="B492:C492"/>
    <mergeCell ref="B493:C493"/>
    <mergeCell ref="D493:F493"/>
    <mergeCell ref="B494:C494"/>
    <mergeCell ref="D494:F494"/>
    <mergeCell ref="B495:C495"/>
    <mergeCell ref="D495:F495"/>
    <mergeCell ref="B496:C496"/>
    <mergeCell ref="D496:F496"/>
    <mergeCell ref="B497:C497"/>
    <mergeCell ref="D497:F497"/>
    <mergeCell ref="B498:C498"/>
    <mergeCell ref="D498:F498"/>
    <mergeCell ref="D499:F499"/>
    <mergeCell ref="B499:C499"/>
    <mergeCell ref="B500:C500"/>
    <mergeCell ref="D500:F500"/>
    <mergeCell ref="B501:C501"/>
    <mergeCell ref="D501:F501"/>
    <mergeCell ref="B502:C502"/>
    <mergeCell ref="D502:F502"/>
    <mergeCell ref="B503:C503"/>
    <mergeCell ref="D503:F503"/>
    <mergeCell ref="B504:C504"/>
    <mergeCell ref="D504:F504"/>
    <mergeCell ref="B505:C505"/>
    <mergeCell ref="D505:F505"/>
    <mergeCell ref="D506:F506"/>
    <mergeCell ref="B506:C506"/>
    <mergeCell ref="B507:C507"/>
    <mergeCell ref="D507:F507"/>
    <mergeCell ref="B508:C508"/>
    <mergeCell ref="D508:F508"/>
    <mergeCell ref="B509:C509"/>
    <mergeCell ref="D509:F509"/>
    <mergeCell ref="B510:C510"/>
    <mergeCell ref="D510:F510"/>
    <mergeCell ref="B511:C511"/>
    <mergeCell ref="D511:F511"/>
    <mergeCell ref="B512:C512"/>
    <mergeCell ref="D512:F512"/>
    <mergeCell ref="D513:F513"/>
    <mergeCell ref="B513:C513"/>
    <mergeCell ref="B514:C514"/>
    <mergeCell ref="D514:F514"/>
    <mergeCell ref="B515:C515"/>
    <mergeCell ref="D515:F515"/>
    <mergeCell ref="B516:C516"/>
    <mergeCell ref="D516:F516"/>
    <mergeCell ref="B517:C517"/>
    <mergeCell ref="D517:F517"/>
    <mergeCell ref="B518:C518"/>
    <mergeCell ref="D518:F518"/>
    <mergeCell ref="B519:C519"/>
    <mergeCell ref="D519:F519"/>
    <mergeCell ref="D520:F520"/>
    <mergeCell ref="B520:C520"/>
    <mergeCell ref="B521:C521"/>
    <mergeCell ref="D521:F521"/>
    <mergeCell ref="B522:C522"/>
    <mergeCell ref="D522:F522"/>
    <mergeCell ref="B523:C523"/>
    <mergeCell ref="D523:F523"/>
    <mergeCell ref="B524:C524"/>
    <mergeCell ref="D524:F524"/>
    <mergeCell ref="B525:C525"/>
    <mergeCell ref="D525:F525"/>
    <mergeCell ref="B526:C526"/>
    <mergeCell ref="D526:F526"/>
    <mergeCell ref="D527:F527"/>
    <mergeCell ref="B527:C527"/>
    <mergeCell ref="B528:C528"/>
    <mergeCell ref="D528:F528"/>
    <mergeCell ref="B529:C529"/>
    <mergeCell ref="D529:F529"/>
    <mergeCell ref="B530:C530"/>
    <mergeCell ref="D530:F530"/>
    <mergeCell ref="B531:C531"/>
    <mergeCell ref="D531:F531"/>
    <mergeCell ref="B532:C532"/>
    <mergeCell ref="D532:F532"/>
    <mergeCell ref="B533:C533"/>
    <mergeCell ref="D533:F533"/>
    <mergeCell ref="D534:F534"/>
    <mergeCell ref="B534:C534"/>
    <mergeCell ref="B535:C535"/>
    <mergeCell ref="D535:F535"/>
    <mergeCell ref="B536:C536"/>
    <mergeCell ref="D536:F536"/>
    <mergeCell ref="B537:C537"/>
    <mergeCell ref="D537:F537"/>
    <mergeCell ref="B538:C538"/>
    <mergeCell ref="D538:F538"/>
    <mergeCell ref="B539:C539"/>
    <mergeCell ref="D539:F539"/>
    <mergeCell ref="B540:C540"/>
    <mergeCell ref="D540:F540"/>
    <mergeCell ref="D541:F541"/>
    <mergeCell ref="B541:C541"/>
    <mergeCell ref="B542:C542"/>
    <mergeCell ref="D542:F542"/>
    <mergeCell ref="B543:C543"/>
    <mergeCell ref="D543:F543"/>
    <mergeCell ref="B544:C544"/>
    <mergeCell ref="D544:F544"/>
    <mergeCell ref="B545:C545"/>
    <mergeCell ref="D545:F545"/>
    <mergeCell ref="B546:C546"/>
    <mergeCell ref="D546:F546"/>
    <mergeCell ref="B547:C547"/>
    <mergeCell ref="D547:F547"/>
    <mergeCell ref="D548:F548"/>
    <mergeCell ref="B548:C548"/>
    <mergeCell ref="B549:C549"/>
    <mergeCell ref="D549:F549"/>
    <mergeCell ref="B550:C550"/>
    <mergeCell ref="D550:F550"/>
    <mergeCell ref="B551:C551"/>
    <mergeCell ref="D551:F551"/>
    <mergeCell ref="B552:C552"/>
    <mergeCell ref="D552:F552"/>
    <mergeCell ref="B553:C553"/>
    <mergeCell ref="D553:F553"/>
    <mergeCell ref="B554:C554"/>
    <mergeCell ref="D554:F554"/>
    <mergeCell ref="D555:F555"/>
    <mergeCell ref="B555:C555"/>
    <mergeCell ref="B556:C556"/>
    <mergeCell ref="D556:F556"/>
    <mergeCell ref="B557:C557"/>
    <mergeCell ref="D557:F557"/>
    <mergeCell ref="B558:C558"/>
    <mergeCell ref="D558:F558"/>
    <mergeCell ref="B559:C559"/>
    <mergeCell ref="D559:F559"/>
    <mergeCell ref="B560:C560"/>
    <mergeCell ref="D560:F560"/>
    <mergeCell ref="B561:C561"/>
    <mergeCell ref="D561:F561"/>
    <mergeCell ref="D562:F562"/>
    <mergeCell ref="B562:C562"/>
    <mergeCell ref="B563:C563"/>
    <mergeCell ref="D563:F563"/>
    <mergeCell ref="B564:C564"/>
    <mergeCell ref="D564:F564"/>
    <mergeCell ref="B565:C565"/>
    <mergeCell ref="D565:F565"/>
    <mergeCell ref="B566:C566"/>
    <mergeCell ref="D566:F566"/>
    <mergeCell ref="B567:C567"/>
    <mergeCell ref="D567:F567"/>
    <mergeCell ref="B568:C568"/>
    <mergeCell ref="D568:F568"/>
    <mergeCell ref="D569:F569"/>
    <mergeCell ref="B569:C569"/>
    <mergeCell ref="B570:C570"/>
    <mergeCell ref="D570:F570"/>
    <mergeCell ref="B571:C571"/>
    <mergeCell ref="D571:F571"/>
    <mergeCell ref="B572:C572"/>
    <mergeCell ref="D572:F572"/>
    <mergeCell ref="B573:C573"/>
    <mergeCell ref="D573:F573"/>
    <mergeCell ref="B574:C574"/>
    <mergeCell ref="D574:F574"/>
    <mergeCell ref="B575:C575"/>
    <mergeCell ref="D575:F575"/>
    <mergeCell ref="D576:F576"/>
    <mergeCell ref="B576:C576"/>
    <mergeCell ref="B577:C577"/>
    <mergeCell ref="D577:F577"/>
    <mergeCell ref="B578:C578"/>
    <mergeCell ref="D578:F578"/>
    <mergeCell ref="B579:C579"/>
    <mergeCell ref="D579:F579"/>
    <mergeCell ref="B580:C580"/>
    <mergeCell ref="D580:F580"/>
    <mergeCell ref="B581:C581"/>
    <mergeCell ref="D581:F581"/>
    <mergeCell ref="B582:C582"/>
    <mergeCell ref="D582:F582"/>
    <mergeCell ref="D583:F583"/>
    <mergeCell ref="B583:C583"/>
    <mergeCell ref="B584:C584"/>
    <mergeCell ref="D584:F584"/>
    <mergeCell ref="B585:C585"/>
    <mergeCell ref="D585:F585"/>
    <mergeCell ref="B586:C586"/>
    <mergeCell ref="D586:F586"/>
    <mergeCell ref="B587:C587"/>
    <mergeCell ref="D587:F587"/>
    <mergeCell ref="B588:C588"/>
    <mergeCell ref="D588:F588"/>
    <mergeCell ref="B589:C589"/>
    <mergeCell ref="D589:F589"/>
    <mergeCell ref="D590:F590"/>
    <mergeCell ref="B590:C590"/>
    <mergeCell ref="B591:C591"/>
    <mergeCell ref="D591:F591"/>
    <mergeCell ref="B592:C592"/>
    <mergeCell ref="D592:F592"/>
    <mergeCell ref="B593:C593"/>
    <mergeCell ref="D593:F593"/>
    <mergeCell ref="B594:C594"/>
    <mergeCell ref="D594:F594"/>
    <mergeCell ref="B595:C595"/>
    <mergeCell ref="D595:F595"/>
    <mergeCell ref="B596:C596"/>
    <mergeCell ref="D596:F596"/>
    <mergeCell ref="D597:F597"/>
    <mergeCell ref="B597:C597"/>
    <mergeCell ref="B598:C598"/>
    <mergeCell ref="D598:F598"/>
    <mergeCell ref="B599:C599"/>
    <mergeCell ref="D599:F599"/>
    <mergeCell ref="B600:C600"/>
    <mergeCell ref="D600:F600"/>
    <mergeCell ref="B601:C601"/>
    <mergeCell ref="D601:F601"/>
    <mergeCell ref="B602:C602"/>
    <mergeCell ref="D602:F602"/>
    <mergeCell ref="B603:C603"/>
    <mergeCell ref="D603:F603"/>
    <mergeCell ref="D604:F604"/>
    <mergeCell ref="B604:C604"/>
    <mergeCell ref="B605:C605"/>
    <mergeCell ref="D605:F605"/>
    <mergeCell ref="B606:C606"/>
    <mergeCell ref="D606:F606"/>
    <mergeCell ref="B607:C607"/>
    <mergeCell ref="D607:F607"/>
    <mergeCell ref="B608:C608"/>
    <mergeCell ref="D608:F608"/>
    <mergeCell ref="B609:C609"/>
    <mergeCell ref="D609:F609"/>
    <mergeCell ref="B610:C610"/>
    <mergeCell ref="D610:F610"/>
    <mergeCell ref="D611:F611"/>
    <mergeCell ref="B611:C611"/>
    <mergeCell ref="B612:C612"/>
    <mergeCell ref="D612:F612"/>
    <mergeCell ref="B613:C613"/>
    <mergeCell ref="D613:F613"/>
    <mergeCell ref="B614:C614"/>
    <mergeCell ref="D614:F614"/>
    <mergeCell ref="B615:C615"/>
    <mergeCell ref="D615:F615"/>
    <mergeCell ref="B616:C616"/>
    <mergeCell ref="D616:F616"/>
    <mergeCell ref="B617:C617"/>
    <mergeCell ref="D617:F617"/>
    <mergeCell ref="D618:F618"/>
    <mergeCell ref="B618:C618"/>
    <mergeCell ref="B619:C619"/>
    <mergeCell ref="D619:F619"/>
    <mergeCell ref="B620:C620"/>
    <mergeCell ref="D620:F620"/>
    <mergeCell ref="B621:C621"/>
    <mergeCell ref="D621:F621"/>
    <mergeCell ref="B622:C622"/>
    <mergeCell ref="D622:F622"/>
    <mergeCell ref="B623:C623"/>
    <mergeCell ref="D623:F623"/>
    <mergeCell ref="B624:C624"/>
    <mergeCell ref="D624:F624"/>
    <mergeCell ref="D625:F625"/>
    <mergeCell ref="B625:C625"/>
    <mergeCell ref="B626:C626"/>
    <mergeCell ref="D626:F626"/>
    <mergeCell ref="B627:C627"/>
    <mergeCell ref="D627:F627"/>
    <mergeCell ref="B628:C628"/>
    <mergeCell ref="D628:F628"/>
    <mergeCell ref="B629:C629"/>
    <mergeCell ref="D629:F629"/>
    <mergeCell ref="B630:C630"/>
    <mergeCell ref="D630:F630"/>
    <mergeCell ref="B631:C631"/>
    <mergeCell ref="D631:F631"/>
    <mergeCell ref="D632:F632"/>
    <mergeCell ref="B632:C632"/>
    <mergeCell ref="B633:C633"/>
    <mergeCell ref="D633:F633"/>
    <mergeCell ref="B634:C634"/>
    <mergeCell ref="D634:F634"/>
    <mergeCell ref="B635:C635"/>
    <mergeCell ref="D635:F635"/>
    <mergeCell ref="B636:C636"/>
    <mergeCell ref="D636:F636"/>
    <mergeCell ref="B637:C637"/>
    <mergeCell ref="D637:F637"/>
    <mergeCell ref="B638:C638"/>
    <mergeCell ref="D638:F638"/>
    <mergeCell ref="D639:F639"/>
    <mergeCell ref="B639:C639"/>
    <mergeCell ref="B640:C640"/>
    <mergeCell ref="D640:F640"/>
    <mergeCell ref="B641:C641"/>
    <mergeCell ref="D641:F641"/>
    <mergeCell ref="B642:C642"/>
    <mergeCell ref="D642:F642"/>
    <mergeCell ref="B643:C643"/>
    <mergeCell ref="D643:F643"/>
    <mergeCell ref="B644:C644"/>
    <mergeCell ref="D644:F644"/>
    <mergeCell ref="B645:C645"/>
    <mergeCell ref="D645:F645"/>
    <mergeCell ref="D646:F646"/>
    <mergeCell ref="B646:C646"/>
    <mergeCell ref="B647:C647"/>
    <mergeCell ref="D647:F647"/>
    <mergeCell ref="B648:C648"/>
    <mergeCell ref="D648:F648"/>
    <mergeCell ref="B649:C649"/>
    <mergeCell ref="D649:F649"/>
    <mergeCell ref="B650:C650"/>
    <mergeCell ref="D650:F650"/>
    <mergeCell ref="B651:C651"/>
    <mergeCell ref="D651:F651"/>
    <mergeCell ref="B652:C652"/>
    <mergeCell ref="D652:F652"/>
    <mergeCell ref="D653:F653"/>
    <mergeCell ref="B653:C653"/>
    <mergeCell ref="B654:C654"/>
    <mergeCell ref="D654:F654"/>
    <mergeCell ref="B655:C655"/>
    <mergeCell ref="D655:F655"/>
    <mergeCell ref="B656:C656"/>
    <mergeCell ref="D656:F656"/>
    <mergeCell ref="B657:C657"/>
    <mergeCell ref="D657:F657"/>
    <mergeCell ref="B658:C658"/>
    <mergeCell ref="D658:F658"/>
    <mergeCell ref="B659:C659"/>
    <mergeCell ref="D659:F659"/>
    <mergeCell ref="D660:F660"/>
    <mergeCell ref="B660:C660"/>
    <mergeCell ref="B661:C661"/>
    <mergeCell ref="D661:F661"/>
    <mergeCell ref="B662:C662"/>
    <mergeCell ref="D662:F662"/>
    <mergeCell ref="B663:C663"/>
    <mergeCell ref="D663:F663"/>
    <mergeCell ref="B664:C664"/>
    <mergeCell ref="D664:F664"/>
    <mergeCell ref="B665:C665"/>
    <mergeCell ref="D665:F665"/>
    <mergeCell ref="B666:C666"/>
    <mergeCell ref="D666:F666"/>
    <mergeCell ref="D667:F667"/>
    <mergeCell ref="B667:C667"/>
    <mergeCell ref="B668:C668"/>
    <mergeCell ref="D668:F668"/>
    <mergeCell ref="B669:C669"/>
    <mergeCell ref="D669:F669"/>
    <mergeCell ref="B670:C670"/>
    <mergeCell ref="D670:F670"/>
    <mergeCell ref="B671:C671"/>
    <mergeCell ref="D671:F671"/>
    <mergeCell ref="B672:C672"/>
    <mergeCell ref="D672:F672"/>
    <mergeCell ref="B673:C673"/>
    <mergeCell ref="D673:F673"/>
    <mergeCell ref="D674:F674"/>
    <mergeCell ref="B674:C674"/>
    <mergeCell ref="B675:C675"/>
    <mergeCell ref="D675:F675"/>
    <mergeCell ref="B676:C676"/>
    <mergeCell ref="D676:F676"/>
    <mergeCell ref="B677:C677"/>
    <mergeCell ref="D677:F677"/>
    <mergeCell ref="B678:C678"/>
    <mergeCell ref="D678:F678"/>
    <mergeCell ref="B679:C679"/>
    <mergeCell ref="D679:F679"/>
    <mergeCell ref="B680:C680"/>
    <mergeCell ref="D680:F680"/>
    <mergeCell ref="D681:F681"/>
    <mergeCell ref="B681:C681"/>
    <mergeCell ref="B682:C682"/>
    <mergeCell ref="D682:F682"/>
    <mergeCell ref="B683:C683"/>
    <mergeCell ref="D683:F683"/>
    <mergeCell ref="B684:C684"/>
    <mergeCell ref="D684:F684"/>
    <mergeCell ref="B685:C685"/>
    <mergeCell ref="D685:F685"/>
    <mergeCell ref="B686:C686"/>
    <mergeCell ref="D686:F686"/>
    <mergeCell ref="B687:C687"/>
    <mergeCell ref="D687:F687"/>
    <mergeCell ref="D688:F688"/>
    <mergeCell ref="B688:C688"/>
    <mergeCell ref="B689:C689"/>
    <mergeCell ref="D689:F689"/>
    <mergeCell ref="B690:C690"/>
    <mergeCell ref="D690:F690"/>
    <mergeCell ref="B691:C691"/>
    <mergeCell ref="D691:F691"/>
    <mergeCell ref="B692:C692"/>
    <mergeCell ref="D692:F692"/>
    <mergeCell ref="B693:C693"/>
    <mergeCell ref="D693:F693"/>
    <mergeCell ref="B694:C694"/>
    <mergeCell ref="D694:F694"/>
    <mergeCell ref="D695:F695"/>
    <mergeCell ref="B695:C695"/>
    <mergeCell ref="B696:C696"/>
    <mergeCell ref="D696:F696"/>
    <mergeCell ref="B697:C697"/>
    <mergeCell ref="D697:F697"/>
    <mergeCell ref="B698:C698"/>
    <mergeCell ref="D698:F698"/>
    <mergeCell ref="B699:C699"/>
    <mergeCell ref="D699:F699"/>
    <mergeCell ref="B700:C700"/>
    <mergeCell ref="D700:F700"/>
    <mergeCell ref="B701:C701"/>
    <mergeCell ref="D701:F701"/>
    <mergeCell ref="D702:F702"/>
    <mergeCell ref="B702:C702"/>
    <mergeCell ref="B703:C703"/>
    <mergeCell ref="D703:F703"/>
    <mergeCell ref="B704:C704"/>
    <mergeCell ref="D704:F704"/>
    <mergeCell ref="B705:C705"/>
    <mergeCell ref="D705:F705"/>
    <mergeCell ref="B706:C706"/>
    <mergeCell ref="D706:F706"/>
    <mergeCell ref="B707:C707"/>
    <mergeCell ref="D707:F707"/>
    <mergeCell ref="B708:C708"/>
    <mergeCell ref="D708:F708"/>
    <mergeCell ref="D709:F709"/>
    <mergeCell ref="B709:C709"/>
    <mergeCell ref="B710:C710"/>
    <mergeCell ref="D710:F710"/>
    <mergeCell ref="B711:C711"/>
    <mergeCell ref="D711:F711"/>
    <mergeCell ref="B712:C712"/>
    <mergeCell ref="D712:F712"/>
    <mergeCell ref="B713:C713"/>
    <mergeCell ref="D713:F713"/>
    <mergeCell ref="B714:C714"/>
    <mergeCell ref="D714:F714"/>
    <mergeCell ref="B715:C715"/>
    <mergeCell ref="D715:F715"/>
    <mergeCell ref="D716:F716"/>
    <mergeCell ref="B716:C716"/>
    <mergeCell ref="B717:C717"/>
    <mergeCell ref="D717:F717"/>
    <mergeCell ref="B718:C718"/>
    <mergeCell ref="D718:F718"/>
    <mergeCell ref="B719:C719"/>
    <mergeCell ref="D719:F719"/>
    <mergeCell ref="B720:C720"/>
    <mergeCell ref="D720:F720"/>
    <mergeCell ref="B721:C721"/>
    <mergeCell ref="D721:F721"/>
    <mergeCell ref="B722:C722"/>
    <mergeCell ref="D722:F722"/>
    <mergeCell ref="D723:F723"/>
    <mergeCell ref="B723:C723"/>
    <mergeCell ref="B724:C724"/>
    <mergeCell ref="D724:F724"/>
    <mergeCell ref="B725:C725"/>
    <mergeCell ref="D725:F725"/>
    <mergeCell ref="B726:C726"/>
    <mergeCell ref="D726:F726"/>
    <mergeCell ref="B727:C727"/>
    <mergeCell ref="D727:F727"/>
    <mergeCell ref="B728:C728"/>
    <mergeCell ref="D728:F728"/>
    <mergeCell ref="B729:C729"/>
    <mergeCell ref="D729:F729"/>
    <mergeCell ref="D730:F730"/>
    <mergeCell ref="B730:C730"/>
    <mergeCell ref="B731:C731"/>
    <mergeCell ref="D731:F731"/>
    <mergeCell ref="B732:C732"/>
    <mergeCell ref="D732:F732"/>
    <mergeCell ref="B733:C733"/>
    <mergeCell ref="D733:F733"/>
    <mergeCell ref="B734:C734"/>
    <mergeCell ref="D734:F734"/>
    <mergeCell ref="B735:C735"/>
    <mergeCell ref="D735:F735"/>
    <mergeCell ref="B736:C736"/>
    <mergeCell ref="D736:F736"/>
    <mergeCell ref="D737:F737"/>
    <mergeCell ref="B737:C737"/>
    <mergeCell ref="B738:C738"/>
    <mergeCell ref="D738:F738"/>
    <mergeCell ref="B739:C739"/>
    <mergeCell ref="D739:F739"/>
    <mergeCell ref="B740:C740"/>
    <mergeCell ref="D740:F740"/>
    <mergeCell ref="B741:C741"/>
    <mergeCell ref="D741:F741"/>
    <mergeCell ref="B742:C742"/>
    <mergeCell ref="D742:F742"/>
    <mergeCell ref="B743:C743"/>
    <mergeCell ref="D743:F743"/>
    <mergeCell ref="D744:F744"/>
    <mergeCell ref="B744:C744"/>
    <mergeCell ref="B745:C745"/>
    <mergeCell ref="D745:F745"/>
    <mergeCell ref="B746:C746"/>
    <mergeCell ref="D746:F746"/>
    <mergeCell ref="B747:C747"/>
    <mergeCell ref="D747:F747"/>
    <mergeCell ref="B748:C748"/>
    <mergeCell ref="D748:F748"/>
    <mergeCell ref="B749:C749"/>
    <mergeCell ref="D749:F749"/>
    <mergeCell ref="B750:C750"/>
    <mergeCell ref="D750:F750"/>
    <mergeCell ref="D751:F751"/>
    <mergeCell ref="B751:C751"/>
    <mergeCell ref="B752:C752"/>
    <mergeCell ref="D752:F752"/>
    <mergeCell ref="B753:C753"/>
    <mergeCell ref="D753:F753"/>
    <mergeCell ref="B754:C754"/>
    <mergeCell ref="D754:F754"/>
    <mergeCell ref="B755:C755"/>
    <mergeCell ref="D755:F755"/>
    <mergeCell ref="B756:C756"/>
    <mergeCell ref="D756:F756"/>
    <mergeCell ref="B757:C757"/>
    <mergeCell ref="D757:F757"/>
    <mergeCell ref="D758:F758"/>
    <mergeCell ref="B758:C758"/>
    <mergeCell ref="B759:C759"/>
    <mergeCell ref="D759:F759"/>
    <mergeCell ref="B760:C760"/>
    <mergeCell ref="D760:F760"/>
    <mergeCell ref="B761:C761"/>
    <mergeCell ref="D761:F761"/>
    <mergeCell ref="B762:C762"/>
    <mergeCell ref="D762:F762"/>
    <mergeCell ref="B763:C763"/>
    <mergeCell ref="D763:F763"/>
    <mergeCell ref="B764:C764"/>
    <mergeCell ref="D764:F764"/>
    <mergeCell ref="D765:F765"/>
    <mergeCell ref="B765:C765"/>
    <mergeCell ref="B766:C766"/>
    <mergeCell ref="D766:F766"/>
    <mergeCell ref="B767:C767"/>
    <mergeCell ref="D767:F767"/>
    <mergeCell ref="B768:C768"/>
    <mergeCell ref="D768:F768"/>
    <mergeCell ref="B769:C769"/>
    <mergeCell ref="D769:F769"/>
    <mergeCell ref="B770:C770"/>
    <mergeCell ref="D770:F770"/>
    <mergeCell ref="B771:C771"/>
    <mergeCell ref="D771:F771"/>
    <mergeCell ref="D772:F772"/>
    <mergeCell ref="B772:C772"/>
    <mergeCell ref="B773:C773"/>
    <mergeCell ref="D773:F773"/>
    <mergeCell ref="B774:C774"/>
    <mergeCell ref="D774:F774"/>
    <mergeCell ref="B775:C775"/>
    <mergeCell ref="D775:F775"/>
    <mergeCell ref="B776:C776"/>
    <mergeCell ref="D776:F776"/>
    <mergeCell ref="B777:C777"/>
    <mergeCell ref="D777:F777"/>
    <mergeCell ref="B778:C778"/>
    <mergeCell ref="D778:F778"/>
    <mergeCell ref="D779:F779"/>
    <mergeCell ref="B779:C779"/>
    <mergeCell ref="B780:C780"/>
    <mergeCell ref="D780:F780"/>
    <mergeCell ref="B781:C781"/>
    <mergeCell ref="D781:F781"/>
    <mergeCell ref="B782:C782"/>
    <mergeCell ref="D782:F782"/>
    <mergeCell ref="B783:C783"/>
    <mergeCell ref="D783:F783"/>
    <mergeCell ref="B784:C784"/>
    <mergeCell ref="D784:F784"/>
    <mergeCell ref="B785:C785"/>
    <mergeCell ref="D785:F785"/>
    <mergeCell ref="D786:F786"/>
    <mergeCell ref="B786:C786"/>
    <mergeCell ref="B787:C787"/>
    <mergeCell ref="D787:F787"/>
    <mergeCell ref="B788:C788"/>
    <mergeCell ref="D788:F788"/>
    <mergeCell ref="B789:C789"/>
    <mergeCell ref="D789:F789"/>
    <mergeCell ref="B790:C790"/>
    <mergeCell ref="D790:F790"/>
    <mergeCell ref="B791:C791"/>
    <mergeCell ref="D791:F791"/>
    <mergeCell ref="B792:C792"/>
    <mergeCell ref="D792:F792"/>
    <mergeCell ref="D793:F793"/>
    <mergeCell ref="B793:C793"/>
    <mergeCell ref="B794:C794"/>
    <mergeCell ref="D794:F794"/>
    <mergeCell ref="B795:C795"/>
    <mergeCell ref="D795:F795"/>
    <mergeCell ref="B796:C796"/>
    <mergeCell ref="D796:F796"/>
    <mergeCell ref="B797:C797"/>
    <mergeCell ref="D797:F797"/>
    <mergeCell ref="B798:C798"/>
    <mergeCell ref="D798:F798"/>
    <mergeCell ref="B799:C799"/>
    <mergeCell ref="D799:F799"/>
    <mergeCell ref="D800:F800"/>
    <mergeCell ref="B800:C800"/>
    <mergeCell ref="B801:C801"/>
    <mergeCell ref="D801:F801"/>
    <mergeCell ref="B802:C802"/>
    <mergeCell ref="D802:F802"/>
    <mergeCell ref="B803:C803"/>
    <mergeCell ref="D803:F803"/>
    <mergeCell ref="B804:C804"/>
    <mergeCell ref="D804:F804"/>
    <mergeCell ref="B805:C805"/>
    <mergeCell ref="D805:F805"/>
    <mergeCell ref="B806:C806"/>
    <mergeCell ref="D806:F806"/>
    <mergeCell ref="D807:F807"/>
    <mergeCell ref="B807:C807"/>
    <mergeCell ref="B808:C808"/>
    <mergeCell ref="D808:F808"/>
    <mergeCell ref="B809:C809"/>
    <mergeCell ref="D809:F809"/>
    <mergeCell ref="B810:C810"/>
    <mergeCell ref="D810:F810"/>
    <mergeCell ref="B811:C811"/>
    <mergeCell ref="D811:F811"/>
    <mergeCell ref="B812:C812"/>
    <mergeCell ref="D812:F812"/>
    <mergeCell ref="B813:C813"/>
    <mergeCell ref="D813:F813"/>
    <mergeCell ref="D814:F814"/>
    <mergeCell ref="B814:C814"/>
    <mergeCell ref="B815:C815"/>
    <mergeCell ref="D815:F815"/>
    <mergeCell ref="B816:C816"/>
    <mergeCell ref="D816:F816"/>
    <mergeCell ref="B817:C817"/>
    <mergeCell ref="D817:F817"/>
    <mergeCell ref="B818:C818"/>
    <mergeCell ref="D818:F818"/>
    <mergeCell ref="B819:C819"/>
    <mergeCell ref="D819:F819"/>
    <mergeCell ref="B820:C820"/>
    <mergeCell ref="D820:F820"/>
    <mergeCell ref="D821:F821"/>
    <mergeCell ref="T102:U102"/>
    <mergeCell ref="T103:U103"/>
    <mergeCell ref="L101:N101"/>
    <mergeCell ref="O101:P101"/>
    <mergeCell ref="T101:U101"/>
    <mergeCell ref="L102:N102"/>
    <mergeCell ref="O102:P102"/>
    <mergeCell ref="L103:N103"/>
    <mergeCell ref="O103:P103"/>
    <mergeCell ref="T105:U105"/>
    <mergeCell ref="T106:U106"/>
    <mergeCell ref="L104:N104"/>
    <mergeCell ref="O104:P104"/>
    <mergeCell ref="T104:U104"/>
    <mergeCell ref="L105:N105"/>
    <mergeCell ref="O105:P105"/>
    <mergeCell ref="L106:N106"/>
    <mergeCell ref="O106:P106"/>
    <mergeCell ref="L129:N129"/>
    <mergeCell ref="O129:P129"/>
    <mergeCell ref="T129:U129"/>
    <mergeCell ref="L130:N130"/>
    <mergeCell ref="O130:P130"/>
    <mergeCell ref="L131:N131"/>
    <mergeCell ref="O131:P131"/>
    <mergeCell ref="L132:N132"/>
    <mergeCell ref="O132:P132"/>
    <mergeCell ref="L133:N133"/>
    <mergeCell ref="O133:P133"/>
    <mergeCell ref="L134:N134"/>
    <mergeCell ref="O134:P134"/>
    <mergeCell ref="O135:P135"/>
    <mergeCell ref="T130:U130"/>
    <mergeCell ref="T131:U131"/>
    <mergeCell ref="T132:U132"/>
    <mergeCell ref="T133:U133"/>
    <mergeCell ref="T134:U134"/>
    <mergeCell ref="T135:U135"/>
    <mergeCell ref="T136:U136"/>
    <mergeCell ref="L135:N135"/>
    <mergeCell ref="L136:N136"/>
    <mergeCell ref="O136:P136"/>
    <mergeCell ref="L137:N137"/>
    <mergeCell ref="O137:P137"/>
    <mergeCell ref="L138:N138"/>
    <mergeCell ref="O138:P138"/>
    <mergeCell ref="T137:U137"/>
    <mergeCell ref="T138:U138"/>
    <mergeCell ref="T139:U139"/>
    <mergeCell ref="T140:U140"/>
    <mergeCell ref="T141:U141"/>
    <mergeCell ref="T142:U142"/>
    <mergeCell ref="T143:U143"/>
    <mergeCell ref="T87:U87"/>
    <mergeCell ref="T88:U88"/>
    <mergeCell ref="L86:N86"/>
    <mergeCell ref="O86:P86"/>
    <mergeCell ref="T86:U86"/>
    <mergeCell ref="L87:N87"/>
    <mergeCell ref="O87:P87"/>
    <mergeCell ref="L88:N88"/>
    <mergeCell ref="O88:P88"/>
    <mergeCell ref="T90:U90"/>
    <mergeCell ref="T91:U91"/>
    <mergeCell ref="L89:N89"/>
    <mergeCell ref="O89:P89"/>
    <mergeCell ref="T89:U89"/>
    <mergeCell ref="L90:N90"/>
    <mergeCell ref="O90:P90"/>
    <mergeCell ref="L91:N91"/>
    <mergeCell ref="O91:P91"/>
    <mergeCell ref="T93:U93"/>
    <mergeCell ref="T94:U94"/>
    <mergeCell ref="L92:N92"/>
    <mergeCell ref="O92:P92"/>
    <mergeCell ref="T92:U92"/>
    <mergeCell ref="L93:N93"/>
    <mergeCell ref="O93:P93"/>
    <mergeCell ref="L94:N94"/>
    <mergeCell ref="O94:P94"/>
    <mergeCell ref="T96:U96"/>
    <mergeCell ref="T97:U97"/>
    <mergeCell ref="L95:N95"/>
    <mergeCell ref="O95:P95"/>
    <mergeCell ref="T95:U95"/>
    <mergeCell ref="L96:N96"/>
    <mergeCell ref="O96:P96"/>
    <mergeCell ref="L97:N97"/>
    <mergeCell ref="O97:P97"/>
    <mergeCell ref="T99:U99"/>
    <mergeCell ref="T100:U100"/>
    <mergeCell ref="L98:N98"/>
    <mergeCell ref="O98:P98"/>
    <mergeCell ref="T98:U98"/>
    <mergeCell ref="L99:N99"/>
    <mergeCell ref="O99:P99"/>
    <mergeCell ref="L100:N100"/>
    <mergeCell ref="O100:P100"/>
    <mergeCell ref="L139:N139"/>
    <mergeCell ref="O139:P139"/>
    <mergeCell ref="L140:N140"/>
    <mergeCell ref="O140:P140"/>
    <mergeCell ref="L141:N141"/>
    <mergeCell ref="O141:P141"/>
    <mergeCell ref="O142:P142"/>
    <mergeCell ref="L142:N142"/>
    <mergeCell ref="L143:N143"/>
    <mergeCell ref="O143:P143"/>
    <mergeCell ref="L144:N144"/>
    <mergeCell ref="O144:P144"/>
    <mergeCell ref="L145:N145"/>
    <mergeCell ref="O145:P145"/>
    <mergeCell ref="L149:N149"/>
    <mergeCell ref="L150:N150"/>
    <mergeCell ref="O150:P150"/>
    <mergeCell ref="L151:N151"/>
    <mergeCell ref="O151:P151"/>
    <mergeCell ref="L152:N152"/>
    <mergeCell ref="O152:P152"/>
    <mergeCell ref="L146:N146"/>
    <mergeCell ref="O146:P146"/>
    <mergeCell ref="L147:N147"/>
    <mergeCell ref="O147:P147"/>
    <mergeCell ref="L148:N148"/>
    <mergeCell ref="O148:P148"/>
    <mergeCell ref="O149:P149"/>
    <mergeCell ref="T151:U151"/>
    <mergeCell ref="T152:U152"/>
    <mergeCell ref="T144:U144"/>
    <mergeCell ref="T145:U145"/>
    <mergeCell ref="T146:U146"/>
    <mergeCell ref="T147:U147"/>
    <mergeCell ref="T148:U148"/>
    <mergeCell ref="T149:U149"/>
    <mergeCell ref="T150:U150"/>
    <mergeCell ref="L196:N196"/>
    <mergeCell ref="O196:P196"/>
    <mergeCell ref="J194:K194"/>
    <mergeCell ref="L194:N194"/>
    <mergeCell ref="O194:P194"/>
    <mergeCell ref="J195:K195"/>
    <mergeCell ref="L195:N195"/>
    <mergeCell ref="O195:P195"/>
    <mergeCell ref="J196:K196"/>
    <mergeCell ref="L199:N199"/>
    <mergeCell ref="O199:P199"/>
    <mergeCell ref="J197:K197"/>
    <mergeCell ref="L197:N197"/>
    <mergeCell ref="O197:P197"/>
    <mergeCell ref="J198:K198"/>
    <mergeCell ref="L198:N198"/>
    <mergeCell ref="O198:P198"/>
    <mergeCell ref="J199:K199"/>
    <mergeCell ref="L202:N202"/>
    <mergeCell ref="O202:P202"/>
    <mergeCell ref="J200:K200"/>
    <mergeCell ref="L200:N200"/>
    <mergeCell ref="O200:P200"/>
    <mergeCell ref="J201:K201"/>
    <mergeCell ref="L201:N201"/>
    <mergeCell ref="O201:P201"/>
    <mergeCell ref="J202:K202"/>
    <mergeCell ref="L205:N205"/>
    <mergeCell ref="O205:P205"/>
    <mergeCell ref="J203:K203"/>
    <mergeCell ref="L203:N203"/>
    <mergeCell ref="O203:P203"/>
    <mergeCell ref="J204:K204"/>
    <mergeCell ref="L204:N204"/>
    <mergeCell ref="O204:P204"/>
    <mergeCell ref="J205:K205"/>
    <mergeCell ref="L208:N208"/>
    <mergeCell ref="O208:P208"/>
    <mergeCell ref="J206:K206"/>
    <mergeCell ref="L206:N206"/>
    <mergeCell ref="O206:P206"/>
    <mergeCell ref="J207:K207"/>
    <mergeCell ref="L207:N207"/>
    <mergeCell ref="O207:P207"/>
    <mergeCell ref="J208:K208"/>
    <mergeCell ref="L211:N211"/>
    <mergeCell ref="O211:P211"/>
    <mergeCell ref="J209:K209"/>
    <mergeCell ref="L209:N209"/>
    <mergeCell ref="O209:P209"/>
    <mergeCell ref="J210:K210"/>
    <mergeCell ref="L210:N210"/>
    <mergeCell ref="O210:P210"/>
    <mergeCell ref="J211:K211"/>
    <mergeCell ref="L214:N214"/>
    <mergeCell ref="O214:P214"/>
    <mergeCell ref="J212:K212"/>
    <mergeCell ref="L212:N212"/>
    <mergeCell ref="O212:P212"/>
    <mergeCell ref="J213:K213"/>
    <mergeCell ref="L213:N213"/>
    <mergeCell ref="O213:P213"/>
    <mergeCell ref="J214:K214"/>
    <mergeCell ref="L217:N217"/>
    <mergeCell ref="O217:P217"/>
    <mergeCell ref="J215:K215"/>
    <mergeCell ref="L215:N215"/>
    <mergeCell ref="O215:P215"/>
    <mergeCell ref="J216:K216"/>
    <mergeCell ref="L216:N216"/>
    <mergeCell ref="O216:P216"/>
    <mergeCell ref="J217:K217"/>
    <mergeCell ref="L220:N220"/>
    <mergeCell ref="O220:P220"/>
    <mergeCell ref="J218:K218"/>
    <mergeCell ref="L218:N218"/>
    <mergeCell ref="O218:P218"/>
    <mergeCell ref="J219:K219"/>
    <mergeCell ref="L219:N219"/>
    <mergeCell ref="O219:P219"/>
    <mergeCell ref="J220:K220"/>
    <mergeCell ref="L223:N223"/>
    <mergeCell ref="O223:P223"/>
    <mergeCell ref="J221:K221"/>
    <mergeCell ref="L221:N221"/>
    <mergeCell ref="O221:P221"/>
    <mergeCell ref="J222:K222"/>
    <mergeCell ref="L222:N222"/>
    <mergeCell ref="O222:P222"/>
    <mergeCell ref="J223:K223"/>
    <mergeCell ref="L226:N226"/>
    <mergeCell ref="O226:P226"/>
    <mergeCell ref="J224:K224"/>
    <mergeCell ref="L224:N224"/>
    <mergeCell ref="O224:P224"/>
    <mergeCell ref="J225:K225"/>
    <mergeCell ref="L225:N225"/>
    <mergeCell ref="O225:P225"/>
    <mergeCell ref="J226:K226"/>
    <mergeCell ref="L229:N229"/>
    <mergeCell ref="O229:P229"/>
    <mergeCell ref="J227:K227"/>
    <mergeCell ref="L227:N227"/>
    <mergeCell ref="O227:P227"/>
    <mergeCell ref="J228:K228"/>
    <mergeCell ref="L228:N228"/>
    <mergeCell ref="O228:P228"/>
    <mergeCell ref="J229:K229"/>
    <mergeCell ref="L232:N232"/>
    <mergeCell ref="O232:P232"/>
    <mergeCell ref="J230:K230"/>
    <mergeCell ref="L230:N230"/>
    <mergeCell ref="O230:P230"/>
    <mergeCell ref="J231:K231"/>
    <mergeCell ref="L231:N231"/>
    <mergeCell ref="O231:P231"/>
    <mergeCell ref="J232:K232"/>
    <mergeCell ref="L235:N235"/>
    <mergeCell ref="O235:P235"/>
    <mergeCell ref="J233:K233"/>
    <mergeCell ref="L233:N233"/>
    <mergeCell ref="O233:P233"/>
    <mergeCell ref="J234:K234"/>
    <mergeCell ref="L234:N234"/>
    <mergeCell ref="O234:P234"/>
    <mergeCell ref="J235:K235"/>
    <mergeCell ref="L238:N238"/>
    <mergeCell ref="O238:P238"/>
    <mergeCell ref="J236:K236"/>
    <mergeCell ref="L236:N236"/>
    <mergeCell ref="O236:P236"/>
    <mergeCell ref="J237:K237"/>
    <mergeCell ref="L237:N237"/>
    <mergeCell ref="O237:P237"/>
    <mergeCell ref="J238:K238"/>
    <mergeCell ref="L241:N241"/>
    <mergeCell ref="O241:P241"/>
    <mergeCell ref="J239:K239"/>
    <mergeCell ref="L239:N239"/>
    <mergeCell ref="O239:P239"/>
    <mergeCell ref="J240:K240"/>
    <mergeCell ref="L240:N240"/>
    <mergeCell ref="O240:P240"/>
    <mergeCell ref="J241:K241"/>
    <mergeCell ref="L244:N244"/>
    <mergeCell ref="O244:P244"/>
    <mergeCell ref="J242:K242"/>
    <mergeCell ref="L242:N242"/>
    <mergeCell ref="O242:P242"/>
    <mergeCell ref="J243:K243"/>
    <mergeCell ref="L243:N243"/>
    <mergeCell ref="O243:P243"/>
    <mergeCell ref="J244:K244"/>
    <mergeCell ref="L247:N247"/>
    <mergeCell ref="O247:P247"/>
    <mergeCell ref="J245:K245"/>
    <mergeCell ref="L245:N245"/>
    <mergeCell ref="O245:P245"/>
    <mergeCell ref="J246:K246"/>
    <mergeCell ref="L246:N246"/>
    <mergeCell ref="O246:P246"/>
    <mergeCell ref="J247:K247"/>
    <mergeCell ref="L250:N250"/>
    <mergeCell ref="O250:P250"/>
    <mergeCell ref="J248:K248"/>
    <mergeCell ref="L248:N248"/>
    <mergeCell ref="O248:P248"/>
    <mergeCell ref="J249:K249"/>
    <mergeCell ref="L249:N249"/>
    <mergeCell ref="O249:P249"/>
    <mergeCell ref="J250:K250"/>
    <mergeCell ref="L253:N253"/>
    <mergeCell ref="O253:P253"/>
    <mergeCell ref="J251:K251"/>
    <mergeCell ref="L251:N251"/>
    <mergeCell ref="O251:P251"/>
    <mergeCell ref="J252:K252"/>
    <mergeCell ref="L252:N252"/>
    <mergeCell ref="O252:P252"/>
    <mergeCell ref="J253:K253"/>
    <mergeCell ref="L256:N256"/>
    <mergeCell ref="O256:P256"/>
    <mergeCell ref="J254:K254"/>
    <mergeCell ref="L254:N254"/>
    <mergeCell ref="O254:P254"/>
    <mergeCell ref="J255:K255"/>
    <mergeCell ref="L255:N255"/>
    <mergeCell ref="O255:P255"/>
    <mergeCell ref="J256:K256"/>
    <mergeCell ref="L259:N259"/>
    <mergeCell ref="O259:P259"/>
    <mergeCell ref="J257:K257"/>
    <mergeCell ref="L257:N257"/>
    <mergeCell ref="O257:P257"/>
    <mergeCell ref="J258:K258"/>
    <mergeCell ref="L258:N258"/>
    <mergeCell ref="O258:P258"/>
    <mergeCell ref="J259:K259"/>
    <mergeCell ref="L262:N262"/>
    <mergeCell ref="O262:P262"/>
    <mergeCell ref="J260:K260"/>
    <mergeCell ref="L260:N260"/>
    <mergeCell ref="O260:P260"/>
    <mergeCell ref="J261:K261"/>
    <mergeCell ref="L261:N261"/>
    <mergeCell ref="O261:P261"/>
    <mergeCell ref="J262:K262"/>
    <mergeCell ref="L265:N265"/>
    <mergeCell ref="O265:P265"/>
    <mergeCell ref="J263:K263"/>
    <mergeCell ref="L263:N263"/>
    <mergeCell ref="O263:P263"/>
    <mergeCell ref="J264:K264"/>
    <mergeCell ref="L264:N264"/>
    <mergeCell ref="O264:P264"/>
    <mergeCell ref="J265:K265"/>
    <mergeCell ref="L268:N268"/>
    <mergeCell ref="O268:P268"/>
    <mergeCell ref="J266:K266"/>
    <mergeCell ref="L266:N266"/>
    <mergeCell ref="O266:P266"/>
    <mergeCell ref="J267:K267"/>
    <mergeCell ref="L267:N267"/>
    <mergeCell ref="O267:P267"/>
    <mergeCell ref="J268:K268"/>
    <mergeCell ref="L271:N271"/>
    <mergeCell ref="O271:P271"/>
    <mergeCell ref="J269:K269"/>
    <mergeCell ref="L269:N269"/>
    <mergeCell ref="O269:P269"/>
    <mergeCell ref="J270:K270"/>
    <mergeCell ref="L270:N270"/>
    <mergeCell ref="O270:P270"/>
    <mergeCell ref="J271:K271"/>
    <mergeCell ref="L274:N274"/>
    <mergeCell ref="O274:P274"/>
    <mergeCell ref="J272:K272"/>
    <mergeCell ref="L272:N272"/>
    <mergeCell ref="O272:P272"/>
    <mergeCell ref="J273:K273"/>
    <mergeCell ref="L273:N273"/>
    <mergeCell ref="O273:P273"/>
    <mergeCell ref="J274:K274"/>
    <mergeCell ref="L277:N277"/>
    <mergeCell ref="O277:P277"/>
    <mergeCell ref="J275:K275"/>
    <mergeCell ref="L275:N275"/>
    <mergeCell ref="O275:P275"/>
    <mergeCell ref="J276:K276"/>
    <mergeCell ref="L276:N276"/>
    <mergeCell ref="O276:P276"/>
    <mergeCell ref="J277:K277"/>
    <mergeCell ref="L280:N280"/>
    <mergeCell ref="O280:P280"/>
    <mergeCell ref="J278:K278"/>
    <mergeCell ref="L278:N278"/>
    <mergeCell ref="O278:P278"/>
    <mergeCell ref="J279:K279"/>
    <mergeCell ref="L279:N279"/>
    <mergeCell ref="O279:P279"/>
    <mergeCell ref="J280:K280"/>
    <mergeCell ref="L283:N283"/>
    <mergeCell ref="O283:P283"/>
    <mergeCell ref="J281:K281"/>
    <mergeCell ref="L281:N281"/>
    <mergeCell ref="O281:P281"/>
    <mergeCell ref="J282:K282"/>
    <mergeCell ref="L282:N282"/>
    <mergeCell ref="O282:P282"/>
    <mergeCell ref="J283:K283"/>
    <mergeCell ref="L286:N286"/>
    <mergeCell ref="O286:P286"/>
    <mergeCell ref="J284:K284"/>
    <mergeCell ref="L284:N284"/>
    <mergeCell ref="O284:P284"/>
    <mergeCell ref="J285:K285"/>
    <mergeCell ref="L285:N285"/>
    <mergeCell ref="O285:P285"/>
    <mergeCell ref="J286:K286"/>
    <mergeCell ref="L289:N289"/>
    <mergeCell ref="O289:P289"/>
    <mergeCell ref="J287:K287"/>
    <mergeCell ref="L287:N287"/>
    <mergeCell ref="O287:P287"/>
    <mergeCell ref="J288:K288"/>
    <mergeCell ref="L288:N288"/>
    <mergeCell ref="O288:P288"/>
    <mergeCell ref="J289:K289"/>
    <mergeCell ref="L292:N292"/>
    <mergeCell ref="O292:P292"/>
    <mergeCell ref="J290:K290"/>
    <mergeCell ref="L290:N290"/>
    <mergeCell ref="O290:P290"/>
    <mergeCell ref="J291:K291"/>
    <mergeCell ref="L291:N291"/>
    <mergeCell ref="O291:P291"/>
    <mergeCell ref="J292:K292"/>
    <mergeCell ref="L295:N295"/>
    <mergeCell ref="O295:P295"/>
    <mergeCell ref="J293:K293"/>
    <mergeCell ref="L293:N293"/>
    <mergeCell ref="O293:P293"/>
    <mergeCell ref="J294:K294"/>
    <mergeCell ref="L294:N294"/>
    <mergeCell ref="O294:P294"/>
    <mergeCell ref="J295:K295"/>
    <mergeCell ref="L298:N298"/>
    <mergeCell ref="O298:P298"/>
    <mergeCell ref="J296:K296"/>
    <mergeCell ref="L296:N296"/>
    <mergeCell ref="O296:P296"/>
    <mergeCell ref="J297:K297"/>
    <mergeCell ref="L297:N297"/>
    <mergeCell ref="O297:P297"/>
    <mergeCell ref="J298:K298"/>
    <mergeCell ref="L301:N301"/>
    <mergeCell ref="O301:P301"/>
    <mergeCell ref="J299:K299"/>
    <mergeCell ref="L299:N299"/>
    <mergeCell ref="O299:P299"/>
    <mergeCell ref="J300:K300"/>
    <mergeCell ref="L300:N300"/>
    <mergeCell ref="O300:P300"/>
    <mergeCell ref="J301:K301"/>
    <mergeCell ref="L304:N304"/>
    <mergeCell ref="O304:P304"/>
    <mergeCell ref="J302:K302"/>
    <mergeCell ref="L302:N302"/>
    <mergeCell ref="O302:P302"/>
    <mergeCell ref="J303:K303"/>
    <mergeCell ref="L303:N303"/>
    <mergeCell ref="O303:P303"/>
    <mergeCell ref="J304:K304"/>
    <mergeCell ref="L307:N307"/>
    <mergeCell ref="O307:P307"/>
    <mergeCell ref="J305:K305"/>
    <mergeCell ref="L305:N305"/>
    <mergeCell ref="O305:P305"/>
    <mergeCell ref="J306:K306"/>
    <mergeCell ref="L306:N306"/>
    <mergeCell ref="O306:P306"/>
    <mergeCell ref="J307:K307"/>
    <mergeCell ref="L310:N310"/>
    <mergeCell ref="O310:P310"/>
    <mergeCell ref="J308:K308"/>
    <mergeCell ref="L308:N308"/>
    <mergeCell ref="O308:P308"/>
    <mergeCell ref="J309:K309"/>
    <mergeCell ref="L309:N309"/>
    <mergeCell ref="O309:P309"/>
    <mergeCell ref="J310:K310"/>
    <mergeCell ref="L313:N313"/>
    <mergeCell ref="O313:P313"/>
    <mergeCell ref="J311:K311"/>
    <mergeCell ref="L311:N311"/>
    <mergeCell ref="O311:P311"/>
    <mergeCell ref="J312:K312"/>
    <mergeCell ref="L312:N312"/>
    <mergeCell ref="O312:P312"/>
    <mergeCell ref="J313:K313"/>
    <mergeCell ref="L316:N316"/>
    <mergeCell ref="O316:P316"/>
    <mergeCell ref="J314:K314"/>
    <mergeCell ref="L314:N314"/>
    <mergeCell ref="O314:P314"/>
    <mergeCell ref="J315:K315"/>
    <mergeCell ref="L315:N315"/>
    <mergeCell ref="O315:P315"/>
    <mergeCell ref="J316:K316"/>
    <mergeCell ref="L319:N319"/>
    <mergeCell ref="O319:P319"/>
    <mergeCell ref="J317:K317"/>
    <mergeCell ref="L317:N317"/>
    <mergeCell ref="O317:P317"/>
    <mergeCell ref="J318:K318"/>
    <mergeCell ref="L318:N318"/>
    <mergeCell ref="O318:P318"/>
    <mergeCell ref="J319:K319"/>
    <mergeCell ref="L322:N322"/>
    <mergeCell ref="O322:P322"/>
    <mergeCell ref="J320:K320"/>
    <mergeCell ref="L320:N320"/>
    <mergeCell ref="O320:P320"/>
    <mergeCell ref="J321:K321"/>
    <mergeCell ref="L321:N321"/>
    <mergeCell ref="O321:P321"/>
    <mergeCell ref="J322:K322"/>
    <mergeCell ref="L325:N325"/>
    <mergeCell ref="O325:P325"/>
    <mergeCell ref="J323:K323"/>
    <mergeCell ref="L323:N323"/>
    <mergeCell ref="O323:P323"/>
    <mergeCell ref="J324:K324"/>
    <mergeCell ref="L324:N324"/>
    <mergeCell ref="O324:P324"/>
    <mergeCell ref="J325:K325"/>
    <mergeCell ref="L328:N328"/>
    <mergeCell ref="O328:P328"/>
    <mergeCell ref="J326:K326"/>
    <mergeCell ref="L326:N326"/>
    <mergeCell ref="O326:P326"/>
    <mergeCell ref="J327:K327"/>
    <mergeCell ref="L327:N327"/>
    <mergeCell ref="O327:P327"/>
    <mergeCell ref="J328:K328"/>
    <mergeCell ref="L331:N331"/>
    <mergeCell ref="O331:P331"/>
    <mergeCell ref="J329:K329"/>
    <mergeCell ref="L329:N329"/>
    <mergeCell ref="O329:P329"/>
    <mergeCell ref="J330:K330"/>
    <mergeCell ref="L330:N330"/>
    <mergeCell ref="O330:P330"/>
    <mergeCell ref="J331:K331"/>
    <mergeCell ref="L334:N334"/>
    <mergeCell ref="O334:P334"/>
    <mergeCell ref="J332:K332"/>
    <mergeCell ref="L332:N332"/>
    <mergeCell ref="O332:P332"/>
    <mergeCell ref="J333:K333"/>
    <mergeCell ref="L333:N333"/>
    <mergeCell ref="O333:P333"/>
    <mergeCell ref="J334:K334"/>
    <mergeCell ref="L337:N337"/>
    <mergeCell ref="O337:P337"/>
    <mergeCell ref="J335:K335"/>
    <mergeCell ref="L335:N335"/>
    <mergeCell ref="O335:P335"/>
    <mergeCell ref="J336:K336"/>
    <mergeCell ref="L336:N336"/>
    <mergeCell ref="O336:P336"/>
    <mergeCell ref="J337:K337"/>
    <mergeCell ref="L340:N340"/>
    <mergeCell ref="O340:P340"/>
    <mergeCell ref="J338:K338"/>
    <mergeCell ref="L338:N338"/>
    <mergeCell ref="O338:P338"/>
    <mergeCell ref="J339:K339"/>
    <mergeCell ref="L339:N339"/>
    <mergeCell ref="O339:P339"/>
    <mergeCell ref="J340:K340"/>
    <mergeCell ref="L343:N343"/>
    <mergeCell ref="O343:P343"/>
    <mergeCell ref="J341:K341"/>
    <mergeCell ref="L341:N341"/>
    <mergeCell ref="O341:P341"/>
    <mergeCell ref="J342:K342"/>
    <mergeCell ref="L342:N342"/>
    <mergeCell ref="O342:P342"/>
    <mergeCell ref="J343:K343"/>
    <mergeCell ref="L346:N346"/>
    <mergeCell ref="O346:P346"/>
    <mergeCell ref="J344:K344"/>
    <mergeCell ref="L344:N344"/>
    <mergeCell ref="O344:P344"/>
    <mergeCell ref="J345:K345"/>
    <mergeCell ref="L345:N345"/>
    <mergeCell ref="O345:P345"/>
    <mergeCell ref="J346:K346"/>
    <mergeCell ref="L349:N349"/>
    <mergeCell ref="O349:P349"/>
    <mergeCell ref="J347:K347"/>
    <mergeCell ref="L347:N347"/>
    <mergeCell ref="O347:P347"/>
    <mergeCell ref="J348:K348"/>
    <mergeCell ref="L348:N348"/>
    <mergeCell ref="O348:P348"/>
    <mergeCell ref="J349:K349"/>
    <mergeCell ref="L352:N352"/>
    <mergeCell ref="O352:P352"/>
    <mergeCell ref="J350:K350"/>
    <mergeCell ref="L350:N350"/>
    <mergeCell ref="O350:P350"/>
    <mergeCell ref="J351:K351"/>
    <mergeCell ref="L351:N351"/>
    <mergeCell ref="O351:P351"/>
    <mergeCell ref="J352:K352"/>
    <mergeCell ref="L355:N355"/>
    <mergeCell ref="O355:P355"/>
    <mergeCell ref="J353:K353"/>
    <mergeCell ref="L353:N353"/>
    <mergeCell ref="O353:P353"/>
    <mergeCell ref="J354:K354"/>
    <mergeCell ref="L354:N354"/>
    <mergeCell ref="O354:P354"/>
    <mergeCell ref="J355:K355"/>
    <mergeCell ref="L358:N358"/>
    <mergeCell ref="O358:P358"/>
    <mergeCell ref="J356:K356"/>
    <mergeCell ref="L356:N356"/>
    <mergeCell ref="O356:P356"/>
    <mergeCell ref="J357:K357"/>
    <mergeCell ref="L357:N357"/>
    <mergeCell ref="O357:P357"/>
    <mergeCell ref="J358:K358"/>
    <mergeCell ref="L361:N361"/>
    <mergeCell ref="O361:P361"/>
    <mergeCell ref="J359:K359"/>
    <mergeCell ref="L359:N359"/>
    <mergeCell ref="O359:P359"/>
    <mergeCell ref="J360:K360"/>
    <mergeCell ref="L360:N360"/>
    <mergeCell ref="O360:P360"/>
    <mergeCell ref="J361:K361"/>
    <mergeCell ref="L364:N364"/>
    <mergeCell ref="O364:P364"/>
    <mergeCell ref="J362:K362"/>
    <mergeCell ref="L362:N362"/>
    <mergeCell ref="O362:P362"/>
    <mergeCell ref="J363:K363"/>
    <mergeCell ref="L363:N363"/>
    <mergeCell ref="O363:P363"/>
    <mergeCell ref="J364:K364"/>
    <mergeCell ref="L367:N367"/>
    <mergeCell ref="O367:P367"/>
    <mergeCell ref="J365:K365"/>
    <mergeCell ref="L365:N365"/>
    <mergeCell ref="O365:P365"/>
    <mergeCell ref="J366:K366"/>
    <mergeCell ref="L366:N366"/>
    <mergeCell ref="O366:P366"/>
    <mergeCell ref="J367:K367"/>
    <mergeCell ref="L370:N370"/>
    <mergeCell ref="O370:P370"/>
    <mergeCell ref="J368:K368"/>
    <mergeCell ref="L368:N368"/>
    <mergeCell ref="O368:P368"/>
    <mergeCell ref="J369:K369"/>
    <mergeCell ref="L369:N369"/>
    <mergeCell ref="O369:P369"/>
    <mergeCell ref="J370:K370"/>
    <mergeCell ref="L373:N373"/>
    <mergeCell ref="O373:P373"/>
    <mergeCell ref="J371:K371"/>
    <mergeCell ref="L371:N371"/>
    <mergeCell ref="O371:P371"/>
    <mergeCell ref="J372:K372"/>
    <mergeCell ref="L372:N372"/>
    <mergeCell ref="O372:P372"/>
    <mergeCell ref="J373:K373"/>
    <mergeCell ref="L376:N376"/>
    <mergeCell ref="O376:P376"/>
    <mergeCell ref="J374:K374"/>
    <mergeCell ref="L374:N374"/>
    <mergeCell ref="O374:P374"/>
    <mergeCell ref="J375:K375"/>
    <mergeCell ref="L375:N375"/>
    <mergeCell ref="O375:P375"/>
    <mergeCell ref="J376:K376"/>
    <mergeCell ref="L379:N379"/>
    <mergeCell ref="O379:P379"/>
    <mergeCell ref="J377:K377"/>
    <mergeCell ref="L377:N377"/>
    <mergeCell ref="O377:P377"/>
    <mergeCell ref="J378:K378"/>
    <mergeCell ref="L378:N378"/>
    <mergeCell ref="O378:P378"/>
    <mergeCell ref="J379:K379"/>
    <mergeCell ref="L382:N382"/>
    <mergeCell ref="O382:P382"/>
    <mergeCell ref="J380:K380"/>
    <mergeCell ref="L380:N380"/>
    <mergeCell ref="O380:P380"/>
    <mergeCell ref="J381:K381"/>
    <mergeCell ref="L381:N381"/>
    <mergeCell ref="O381:P381"/>
    <mergeCell ref="J382:K382"/>
    <mergeCell ref="L385:N385"/>
    <mergeCell ref="O385:P385"/>
    <mergeCell ref="J383:K383"/>
    <mergeCell ref="L383:N383"/>
    <mergeCell ref="O383:P383"/>
    <mergeCell ref="J384:K384"/>
    <mergeCell ref="L384:N384"/>
    <mergeCell ref="O384:P384"/>
    <mergeCell ref="J385:K385"/>
    <mergeCell ref="L388:N388"/>
    <mergeCell ref="O388:P388"/>
    <mergeCell ref="J386:K386"/>
    <mergeCell ref="L386:N386"/>
    <mergeCell ref="O386:P386"/>
    <mergeCell ref="J387:K387"/>
    <mergeCell ref="L387:N387"/>
    <mergeCell ref="O387:P387"/>
    <mergeCell ref="J388:K388"/>
    <mergeCell ref="L391:N391"/>
    <mergeCell ref="O391:P391"/>
    <mergeCell ref="J389:K389"/>
    <mergeCell ref="L389:N389"/>
    <mergeCell ref="O389:P389"/>
    <mergeCell ref="J390:K390"/>
    <mergeCell ref="L390:N390"/>
    <mergeCell ref="O390:P390"/>
    <mergeCell ref="J391:K391"/>
    <mergeCell ref="L394:N394"/>
    <mergeCell ref="O394:P394"/>
    <mergeCell ref="J392:K392"/>
    <mergeCell ref="L392:N392"/>
    <mergeCell ref="O392:P392"/>
    <mergeCell ref="J393:K393"/>
    <mergeCell ref="L393:N393"/>
    <mergeCell ref="O393:P393"/>
    <mergeCell ref="J394:K394"/>
    <mergeCell ref="L397:N397"/>
    <mergeCell ref="O397:P397"/>
    <mergeCell ref="J395:K395"/>
    <mergeCell ref="L395:N395"/>
    <mergeCell ref="O395:P395"/>
    <mergeCell ref="J396:K396"/>
    <mergeCell ref="L396:N396"/>
    <mergeCell ref="O396:P396"/>
    <mergeCell ref="J397:K397"/>
    <mergeCell ref="L400:N400"/>
    <mergeCell ref="O400:P400"/>
    <mergeCell ref="J398:K398"/>
    <mergeCell ref="L398:N398"/>
    <mergeCell ref="O398:P398"/>
    <mergeCell ref="J399:K399"/>
    <mergeCell ref="L399:N399"/>
    <mergeCell ref="O399:P399"/>
    <mergeCell ref="J400:K400"/>
    <mergeCell ref="L403:N403"/>
    <mergeCell ref="O403:P403"/>
    <mergeCell ref="J401:K401"/>
    <mergeCell ref="L401:N401"/>
    <mergeCell ref="O401:P401"/>
    <mergeCell ref="J402:K402"/>
    <mergeCell ref="L402:N402"/>
    <mergeCell ref="O402:P402"/>
    <mergeCell ref="J403:K403"/>
    <mergeCell ref="L406:N406"/>
    <mergeCell ref="O406:P406"/>
    <mergeCell ref="J404:K404"/>
    <mergeCell ref="L404:N404"/>
    <mergeCell ref="O404:P404"/>
    <mergeCell ref="J405:K405"/>
    <mergeCell ref="L405:N405"/>
    <mergeCell ref="O405:P405"/>
    <mergeCell ref="J406:K406"/>
    <mergeCell ref="L409:N409"/>
    <mergeCell ref="O409:P409"/>
    <mergeCell ref="J407:K407"/>
    <mergeCell ref="L407:N407"/>
    <mergeCell ref="O407:P407"/>
    <mergeCell ref="J408:K408"/>
    <mergeCell ref="L408:N408"/>
    <mergeCell ref="O408:P408"/>
    <mergeCell ref="J409:K409"/>
    <mergeCell ref="L412:N412"/>
    <mergeCell ref="O412:P412"/>
    <mergeCell ref="J410:K410"/>
    <mergeCell ref="L410:N410"/>
    <mergeCell ref="O410:P410"/>
    <mergeCell ref="J411:K411"/>
    <mergeCell ref="L411:N411"/>
    <mergeCell ref="O411:P411"/>
    <mergeCell ref="J412:K412"/>
    <mergeCell ref="L415:N415"/>
    <mergeCell ref="O415:P415"/>
    <mergeCell ref="J413:K413"/>
    <mergeCell ref="L413:N413"/>
    <mergeCell ref="O413:P413"/>
    <mergeCell ref="J414:K414"/>
    <mergeCell ref="L414:N414"/>
    <mergeCell ref="O414:P414"/>
    <mergeCell ref="J415:K415"/>
    <mergeCell ref="L418:N418"/>
    <mergeCell ref="O418:P418"/>
    <mergeCell ref="J416:K416"/>
    <mergeCell ref="L416:N416"/>
    <mergeCell ref="O416:P416"/>
    <mergeCell ref="J417:K417"/>
    <mergeCell ref="L417:N417"/>
    <mergeCell ref="O417:P417"/>
    <mergeCell ref="J418:K418"/>
    <mergeCell ref="L421:N421"/>
    <mergeCell ref="O421:P421"/>
    <mergeCell ref="J419:K419"/>
    <mergeCell ref="L419:N419"/>
    <mergeCell ref="O419:P419"/>
    <mergeCell ref="J420:K420"/>
    <mergeCell ref="L420:N420"/>
    <mergeCell ref="O420:P420"/>
    <mergeCell ref="J421:K421"/>
    <mergeCell ref="L424:N424"/>
    <mergeCell ref="O424:P424"/>
    <mergeCell ref="J422:K422"/>
    <mergeCell ref="L422:N422"/>
    <mergeCell ref="O422:P422"/>
    <mergeCell ref="J423:K423"/>
    <mergeCell ref="L423:N423"/>
    <mergeCell ref="O423:P423"/>
    <mergeCell ref="J424:K424"/>
    <mergeCell ref="L427:N427"/>
    <mergeCell ref="O427:P427"/>
    <mergeCell ref="J425:K425"/>
    <mergeCell ref="L425:N425"/>
    <mergeCell ref="O425:P425"/>
    <mergeCell ref="J426:K426"/>
    <mergeCell ref="L426:N426"/>
    <mergeCell ref="O426:P426"/>
    <mergeCell ref="J427:K427"/>
    <mergeCell ref="L430:N430"/>
    <mergeCell ref="O430:P430"/>
    <mergeCell ref="J428:K428"/>
    <mergeCell ref="L428:N428"/>
    <mergeCell ref="O428:P428"/>
    <mergeCell ref="J429:K429"/>
    <mergeCell ref="L429:N429"/>
    <mergeCell ref="O429:P429"/>
    <mergeCell ref="J430:K430"/>
    <mergeCell ref="L433:N433"/>
    <mergeCell ref="O433:P433"/>
    <mergeCell ref="J431:K431"/>
    <mergeCell ref="L431:N431"/>
    <mergeCell ref="O431:P431"/>
    <mergeCell ref="J432:K432"/>
    <mergeCell ref="L432:N432"/>
    <mergeCell ref="O432:P432"/>
    <mergeCell ref="J433:K433"/>
    <mergeCell ref="L436:N436"/>
    <mergeCell ref="O436:P436"/>
    <mergeCell ref="J434:K434"/>
    <mergeCell ref="L434:N434"/>
    <mergeCell ref="O434:P434"/>
    <mergeCell ref="J435:K435"/>
    <mergeCell ref="L435:N435"/>
    <mergeCell ref="O435:P435"/>
    <mergeCell ref="J436:K436"/>
    <mergeCell ref="L439:N439"/>
    <mergeCell ref="O439:P439"/>
    <mergeCell ref="J437:K437"/>
    <mergeCell ref="L437:N437"/>
    <mergeCell ref="O437:P437"/>
    <mergeCell ref="J438:K438"/>
    <mergeCell ref="L438:N438"/>
    <mergeCell ref="O438:P438"/>
    <mergeCell ref="J439:K439"/>
    <mergeCell ref="L442:N442"/>
    <mergeCell ref="O442:P442"/>
    <mergeCell ref="J440:K440"/>
    <mergeCell ref="L440:N440"/>
    <mergeCell ref="O440:P440"/>
    <mergeCell ref="J441:K441"/>
    <mergeCell ref="L441:N441"/>
    <mergeCell ref="O441:P441"/>
    <mergeCell ref="J442:K442"/>
    <mergeCell ref="L445:N445"/>
    <mergeCell ref="O445:P445"/>
    <mergeCell ref="J443:K443"/>
    <mergeCell ref="L443:N443"/>
    <mergeCell ref="O443:P443"/>
    <mergeCell ref="J444:K444"/>
    <mergeCell ref="L444:N444"/>
    <mergeCell ref="O444:P444"/>
    <mergeCell ref="J445:K445"/>
    <mergeCell ref="L448:N448"/>
    <mergeCell ref="O448:P448"/>
    <mergeCell ref="J446:K446"/>
    <mergeCell ref="L446:N446"/>
    <mergeCell ref="O446:P446"/>
    <mergeCell ref="J447:K447"/>
    <mergeCell ref="L447:N447"/>
    <mergeCell ref="O447:P447"/>
    <mergeCell ref="J448:K448"/>
    <mergeCell ref="L451:N451"/>
    <mergeCell ref="O451:P451"/>
    <mergeCell ref="J449:K449"/>
    <mergeCell ref="L449:N449"/>
    <mergeCell ref="O449:P449"/>
    <mergeCell ref="J450:K450"/>
    <mergeCell ref="L450:N450"/>
    <mergeCell ref="O450:P450"/>
    <mergeCell ref="J451:K451"/>
    <mergeCell ref="L454:N454"/>
    <mergeCell ref="O454:P454"/>
    <mergeCell ref="J452:K452"/>
    <mergeCell ref="L452:N452"/>
    <mergeCell ref="O452:P452"/>
    <mergeCell ref="J453:K453"/>
    <mergeCell ref="L453:N453"/>
    <mergeCell ref="O453:P453"/>
    <mergeCell ref="J454:K454"/>
    <mergeCell ref="L457:N457"/>
    <mergeCell ref="O457:P457"/>
    <mergeCell ref="J455:K455"/>
    <mergeCell ref="L455:N455"/>
    <mergeCell ref="O455:P455"/>
    <mergeCell ref="J456:K456"/>
    <mergeCell ref="L456:N456"/>
    <mergeCell ref="O456:P456"/>
    <mergeCell ref="J457:K457"/>
    <mergeCell ref="L460:N460"/>
    <mergeCell ref="O460:P460"/>
    <mergeCell ref="J458:K458"/>
    <mergeCell ref="L458:N458"/>
    <mergeCell ref="O458:P458"/>
    <mergeCell ref="J459:K459"/>
    <mergeCell ref="L459:N459"/>
    <mergeCell ref="O459:P459"/>
    <mergeCell ref="J460:K460"/>
    <mergeCell ref="L463:N463"/>
    <mergeCell ref="O463:P463"/>
    <mergeCell ref="J461:K461"/>
    <mergeCell ref="L461:N461"/>
    <mergeCell ref="O461:P461"/>
    <mergeCell ref="J462:K462"/>
    <mergeCell ref="L462:N462"/>
    <mergeCell ref="O462:P462"/>
    <mergeCell ref="J463:K463"/>
    <mergeCell ref="L466:N466"/>
    <mergeCell ref="O466:P466"/>
    <mergeCell ref="J464:K464"/>
    <mergeCell ref="L464:N464"/>
    <mergeCell ref="O464:P464"/>
    <mergeCell ref="J465:K465"/>
    <mergeCell ref="L465:N465"/>
    <mergeCell ref="O465:P465"/>
    <mergeCell ref="J466:K466"/>
    <mergeCell ref="L469:N469"/>
    <mergeCell ref="O469:P469"/>
    <mergeCell ref="J467:K467"/>
    <mergeCell ref="L467:N467"/>
    <mergeCell ref="O467:P467"/>
    <mergeCell ref="J468:K468"/>
    <mergeCell ref="L468:N468"/>
    <mergeCell ref="O468:P468"/>
    <mergeCell ref="J469:K469"/>
    <mergeCell ref="L472:N472"/>
    <mergeCell ref="O472:P472"/>
    <mergeCell ref="J470:K470"/>
    <mergeCell ref="L470:N470"/>
    <mergeCell ref="O470:P470"/>
    <mergeCell ref="J471:K471"/>
    <mergeCell ref="L471:N471"/>
    <mergeCell ref="O471:P471"/>
    <mergeCell ref="J472:K472"/>
    <mergeCell ref="L475:N475"/>
    <mergeCell ref="O475:P475"/>
    <mergeCell ref="J473:K473"/>
    <mergeCell ref="L473:N473"/>
    <mergeCell ref="O473:P473"/>
    <mergeCell ref="J474:K474"/>
    <mergeCell ref="L474:N474"/>
    <mergeCell ref="O474:P474"/>
    <mergeCell ref="J475:K475"/>
    <mergeCell ref="L478:N478"/>
    <mergeCell ref="O478:P478"/>
    <mergeCell ref="J476:K476"/>
    <mergeCell ref="L476:N476"/>
    <mergeCell ref="O476:P476"/>
    <mergeCell ref="J477:K477"/>
    <mergeCell ref="L477:N477"/>
    <mergeCell ref="O477:P477"/>
    <mergeCell ref="J478:K478"/>
    <mergeCell ref="L481:N481"/>
    <mergeCell ref="O481:P481"/>
    <mergeCell ref="J479:K479"/>
    <mergeCell ref="L479:N479"/>
    <mergeCell ref="O479:P479"/>
    <mergeCell ref="J480:K480"/>
    <mergeCell ref="L480:N480"/>
    <mergeCell ref="O480:P480"/>
    <mergeCell ref="J481:K481"/>
    <mergeCell ref="L484:N484"/>
    <mergeCell ref="O484:P484"/>
    <mergeCell ref="J482:K482"/>
    <mergeCell ref="L482:N482"/>
    <mergeCell ref="O482:P482"/>
    <mergeCell ref="J483:K483"/>
    <mergeCell ref="L483:N483"/>
    <mergeCell ref="O483:P483"/>
    <mergeCell ref="J484:K484"/>
    <mergeCell ref="L487:N487"/>
    <mergeCell ref="O487:P487"/>
    <mergeCell ref="J485:K485"/>
    <mergeCell ref="L485:N485"/>
    <mergeCell ref="O485:P485"/>
    <mergeCell ref="J486:K486"/>
    <mergeCell ref="L486:N486"/>
    <mergeCell ref="O486:P486"/>
    <mergeCell ref="J487:K487"/>
    <mergeCell ref="B135:C135"/>
    <mergeCell ref="B136:C136"/>
    <mergeCell ref="D136:F136"/>
    <mergeCell ref="B137:C137"/>
    <mergeCell ref="D137:F137"/>
    <mergeCell ref="B138:C138"/>
    <mergeCell ref="D138:F138"/>
    <mergeCell ref="B139:C139"/>
    <mergeCell ref="D139:F139"/>
    <mergeCell ref="B140:C140"/>
    <mergeCell ref="D140:F140"/>
    <mergeCell ref="B141:C141"/>
    <mergeCell ref="D141:F141"/>
    <mergeCell ref="D142:F142"/>
    <mergeCell ref="B142:C142"/>
    <mergeCell ref="B143:C143"/>
    <mergeCell ref="D143:F143"/>
    <mergeCell ref="B144:C144"/>
    <mergeCell ref="D144:F144"/>
    <mergeCell ref="B145:C145"/>
    <mergeCell ref="D145:F145"/>
    <mergeCell ref="B146:C146"/>
    <mergeCell ref="D146:F146"/>
    <mergeCell ref="B147:C147"/>
    <mergeCell ref="D147:F147"/>
    <mergeCell ref="B148:C148"/>
    <mergeCell ref="D148:F148"/>
    <mergeCell ref="D149:F149"/>
    <mergeCell ref="B149:C149"/>
    <mergeCell ref="B150:C150"/>
    <mergeCell ref="D150:F150"/>
    <mergeCell ref="B151:C151"/>
    <mergeCell ref="D151:F151"/>
    <mergeCell ref="B152:C152"/>
    <mergeCell ref="D152:F152"/>
    <mergeCell ref="B153:C153"/>
    <mergeCell ref="D153:F153"/>
    <mergeCell ref="B154:C154"/>
    <mergeCell ref="D154:F154"/>
    <mergeCell ref="B155:C155"/>
    <mergeCell ref="D155:F155"/>
    <mergeCell ref="D156:F156"/>
    <mergeCell ref="B156:C156"/>
    <mergeCell ref="B157:C157"/>
    <mergeCell ref="D157:F157"/>
    <mergeCell ref="B158:C158"/>
    <mergeCell ref="D158:F158"/>
    <mergeCell ref="B159:C159"/>
    <mergeCell ref="D159:F159"/>
    <mergeCell ref="B160:C160"/>
    <mergeCell ref="D160:F160"/>
    <mergeCell ref="B161:C161"/>
    <mergeCell ref="D161:F161"/>
    <mergeCell ref="B162:C162"/>
    <mergeCell ref="D162:F162"/>
    <mergeCell ref="D163:F163"/>
    <mergeCell ref="B163:C163"/>
    <mergeCell ref="B164:C164"/>
    <mergeCell ref="D164:F164"/>
    <mergeCell ref="B165:C165"/>
    <mergeCell ref="D165:F165"/>
    <mergeCell ref="B166:C166"/>
    <mergeCell ref="D166:F166"/>
    <mergeCell ref="B167:C167"/>
    <mergeCell ref="D167:F167"/>
    <mergeCell ref="B168:C168"/>
    <mergeCell ref="D168:F168"/>
    <mergeCell ref="B169:C169"/>
    <mergeCell ref="D169:F169"/>
    <mergeCell ref="D170:F170"/>
    <mergeCell ref="B170:C170"/>
    <mergeCell ref="B171:C171"/>
    <mergeCell ref="D171:F171"/>
    <mergeCell ref="B172:C172"/>
    <mergeCell ref="D172:F172"/>
    <mergeCell ref="B173:C173"/>
    <mergeCell ref="D173:F173"/>
    <mergeCell ref="B174:C174"/>
    <mergeCell ref="D174:F174"/>
    <mergeCell ref="B175:C175"/>
    <mergeCell ref="D175:F175"/>
    <mergeCell ref="B176:C176"/>
    <mergeCell ref="D176:F176"/>
    <mergeCell ref="D177:F177"/>
    <mergeCell ref="B177:C177"/>
    <mergeCell ref="B178:C178"/>
    <mergeCell ref="D178:F178"/>
    <mergeCell ref="B179:C179"/>
    <mergeCell ref="D179:F179"/>
    <mergeCell ref="B180:C180"/>
    <mergeCell ref="D180:F180"/>
    <mergeCell ref="B181:C181"/>
    <mergeCell ref="D181:F181"/>
    <mergeCell ref="B182:C182"/>
    <mergeCell ref="D182:F182"/>
    <mergeCell ref="B183:C183"/>
    <mergeCell ref="D183:F183"/>
    <mergeCell ref="D184:F184"/>
    <mergeCell ref="B184:C184"/>
    <mergeCell ref="B185:C185"/>
    <mergeCell ref="D185:F185"/>
    <mergeCell ref="B186:C186"/>
    <mergeCell ref="D186:F186"/>
    <mergeCell ref="B187:C187"/>
    <mergeCell ref="D187:F187"/>
    <mergeCell ref="B188:C188"/>
    <mergeCell ref="D188:F188"/>
    <mergeCell ref="B189:C189"/>
    <mergeCell ref="D189:F189"/>
    <mergeCell ref="B190:C190"/>
    <mergeCell ref="D190:F190"/>
    <mergeCell ref="D191:F191"/>
    <mergeCell ref="B191:C191"/>
    <mergeCell ref="B192:C192"/>
    <mergeCell ref="D192:F192"/>
    <mergeCell ref="B193:C193"/>
    <mergeCell ref="D193:F193"/>
    <mergeCell ref="B194:C194"/>
    <mergeCell ref="D194:F194"/>
    <mergeCell ref="B195:C195"/>
    <mergeCell ref="D195:F195"/>
    <mergeCell ref="B196:C196"/>
    <mergeCell ref="D196:F196"/>
    <mergeCell ref="B197:C197"/>
    <mergeCell ref="D197:F197"/>
    <mergeCell ref="D198:F198"/>
    <mergeCell ref="B198:C198"/>
    <mergeCell ref="B199:C199"/>
    <mergeCell ref="D199:F199"/>
    <mergeCell ref="B200:C200"/>
    <mergeCell ref="D200:F200"/>
    <mergeCell ref="B201:C201"/>
    <mergeCell ref="D201:F201"/>
    <mergeCell ref="B202:C202"/>
    <mergeCell ref="D202:F202"/>
    <mergeCell ref="B203:C203"/>
    <mergeCell ref="D203:F203"/>
    <mergeCell ref="B204:C204"/>
    <mergeCell ref="D204:F204"/>
    <mergeCell ref="D205:F205"/>
    <mergeCell ref="B205:C205"/>
    <mergeCell ref="B206:C206"/>
    <mergeCell ref="D206:F206"/>
    <mergeCell ref="B207:C207"/>
    <mergeCell ref="D207:F207"/>
    <mergeCell ref="B208:C208"/>
    <mergeCell ref="D208:F208"/>
    <mergeCell ref="B209:C209"/>
    <mergeCell ref="D209:F209"/>
    <mergeCell ref="B210:C210"/>
    <mergeCell ref="D210:F210"/>
    <mergeCell ref="B211:C211"/>
    <mergeCell ref="D211:F211"/>
    <mergeCell ref="D212:F212"/>
    <mergeCell ref="B212:C212"/>
    <mergeCell ref="B213:C213"/>
    <mergeCell ref="D213:F213"/>
    <mergeCell ref="B214:C214"/>
    <mergeCell ref="D214:F214"/>
    <mergeCell ref="B215:C215"/>
    <mergeCell ref="D215:F215"/>
    <mergeCell ref="B216:C216"/>
    <mergeCell ref="D216:F216"/>
    <mergeCell ref="B217:C217"/>
    <mergeCell ref="D217:F217"/>
    <mergeCell ref="B218:C218"/>
    <mergeCell ref="D218:F218"/>
    <mergeCell ref="D219:F219"/>
    <mergeCell ref="B219:C219"/>
    <mergeCell ref="B220:C220"/>
    <mergeCell ref="D220:F220"/>
    <mergeCell ref="B221:C221"/>
    <mergeCell ref="D221:F221"/>
    <mergeCell ref="B222:C222"/>
    <mergeCell ref="D222:F222"/>
    <mergeCell ref="B223:C223"/>
    <mergeCell ref="D223:F223"/>
    <mergeCell ref="B224:C224"/>
    <mergeCell ref="D224:F224"/>
    <mergeCell ref="B225:C225"/>
    <mergeCell ref="D225:F225"/>
    <mergeCell ref="D226:F226"/>
    <mergeCell ref="B226:C226"/>
    <mergeCell ref="B227:C227"/>
    <mergeCell ref="D227:F227"/>
    <mergeCell ref="B228:C228"/>
    <mergeCell ref="D228:F228"/>
    <mergeCell ref="B229:C229"/>
    <mergeCell ref="D229:F229"/>
    <mergeCell ref="B230:C230"/>
    <mergeCell ref="D230:F230"/>
    <mergeCell ref="B231:C231"/>
    <mergeCell ref="D231:F231"/>
    <mergeCell ref="B232:C232"/>
    <mergeCell ref="D232:F232"/>
    <mergeCell ref="D233:F233"/>
    <mergeCell ref="B233:C233"/>
    <mergeCell ref="B234:C234"/>
    <mergeCell ref="D234:F234"/>
    <mergeCell ref="B235:C235"/>
    <mergeCell ref="D235:F235"/>
    <mergeCell ref="B236:C236"/>
    <mergeCell ref="D236:F236"/>
    <mergeCell ref="B237:C237"/>
    <mergeCell ref="D237:F237"/>
    <mergeCell ref="B238:C238"/>
    <mergeCell ref="D238:F238"/>
    <mergeCell ref="B239:C239"/>
    <mergeCell ref="D239:F239"/>
    <mergeCell ref="D240:F240"/>
    <mergeCell ref="B240:C240"/>
    <mergeCell ref="B241:C241"/>
    <mergeCell ref="D241:F241"/>
    <mergeCell ref="B242:C242"/>
    <mergeCell ref="D242:F242"/>
    <mergeCell ref="B243:C243"/>
    <mergeCell ref="D243:F243"/>
    <mergeCell ref="B244:C244"/>
    <mergeCell ref="D244:F244"/>
    <mergeCell ref="B245:C245"/>
    <mergeCell ref="D245:F245"/>
    <mergeCell ref="B246:C246"/>
    <mergeCell ref="D246:F246"/>
    <mergeCell ref="D247:F247"/>
    <mergeCell ref="B247:C247"/>
    <mergeCell ref="B248:C248"/>
    <mergeCell ref="D248:F248"/>
    <mergeCell ref="B249:C249"/>
    <mergeCell ref="D249:F249"/>
    <mergeCell ref="B250:C250"/>
    <mergeCell ref="D250:F250"/>
    <mergeCell ref="B251:C251"/>
    <mergeCell ref="D251:F251"/>
    <mergeCell ref="B252:C252"/>
    <mergeCell ref="D252:F252"/>
    <mergeCell ref="B253:C253"/>
    <mergeCell ref="D253:F253"/>
    <mergeCell ref="D254:F254"/>
    <mergeCell ref="B254:C254"/>
    <mergeCell ref="B255:C255"/>
    <mergeCell ref="D255:F255"/>
    <mergeCell ref="B256:C256"/>
    <mergeCell ref="D256:F256"/>
    <mergeCell ref="B257:C257"/>
    <mergeCell ref="D257:F257"/>
    <mergeCell ref="B258:C258"/>
    <mergeCell ref="D258:F258"/>
    <mergeCell ref="B259:C259"/>
    <mergeCell ref="D259:F259"/>
    <mergeCell ref="B260:C260"/>
    <mergeCell ref="D260:F260"/>
    <mergeCell ref="D261:F261"/>
    <mergeCell ref="B261:C261"/>
    <mergeCell ref="B262:C262"/>
    <mergeCell ref="D262:F262"/>
    <mergeCell ref="B263:C263"/>
    <mergeCell ref="D263:F263"/>
    <mergeCell ref="B264:C264"/>
    <mergeCell ref="D264:F264"/>
    <mergeCell ref="B265:C265"/>
    <mergeCell ref="D265:F265"/>
    <mergeCell ref="B266:C266"/>
    <mergeCell ref="D266:F266"/>
    <mergeCell ref="B267:C267"/>
    <mergeCell ref="D267:F267"/>
    <mergeCell ref="D268:F268"/>
    <mergeCell ref="B268:C268"/>
    <mergeCell ref="B269:C269"/>
    <mergeCell ref="D269:F269"/>
    <mergeCell ref="B270:C270"/>
    <mergeCell ref="D270:F270"/>
    <mergeCell ref="B271:C271"/>
    <mergeCell ref="D271:F271"/>
    <mergeCell ref="B272:C272"/>
    <mergeCell ref="D272:F272"/>
    <mergeCell ref="B273:C273"/>
    <mergeCell ref="D273:F273"/>
    <mergeCell ref="B274:C274"/>
    <mergeCell ref="D274:F274"/>
    <mergeCell ref="D275:F275"/>
    <mergeCell ref="B275:C275"/>
    <mergeCell ref="B276:C276"/>
    <mergeCell ref="D276:F276"/>
    <mergeCell ref="B277:C277"/>
    <mergeCell ref="D277:F277"/>
    <mergeCell ref="B278:C278"/>
    <mergeCell ref="D278:F278"/>
    <mergeCell ref="B279:C279"/>
    <mergeCell ref="D279:F279"/>
    <mergeCell ref="B280:C280"/>
    <mergeCell ref="D280:F280"/>
    <mergeCell ref="B281:C281"/>
    <mergeCell ref="D281:F281"/>
    <mergeCell ref="D282:F282"/>
    <mergeCell ref="B282:C282"/>
    <mergeCell ref="B283:C283"/>
    <mergeCell ref="D283:F283"/>
    <mergeCell ref="B284:C284"/>
    <mergeCell ref="D284:F284"/>
    <mergeCell ref="B285:C285"/>
    <mergeCell ref="D285:F285"/>
    <mergeCell ref="B286:C286"/>
    <mergeCell ref="D286:F286"/>
    <mergeCell ref="B287:C287"/>
    <mergeCell ref="D287:F287"/>
    <mergeCell ref="B288:C288"/>
    <mergeCell ref="D288:F288"/>
    <mergeCell ref="D289:F289"/>
    <mergeCell ref="B289:C289"/>
    <mergeCell ref="B290:C290"/>
    <mergeCell ref="D290:F290"/>
    <mergeCell ref="B291:C291"/>
    <mergeCell ref="D291:F291"/>
    <mergeCell ref="B292:C292"/>
    <mergeCell ref="D292:F292"/>
    <mergeCell ref="B293:C293"/>
    <mergeCell ref="D293:F293"/>
    <mergeCell ref="B294:C294"/>
    <mergeCell ref="D294:F294"/>
    <mergeCell ref="B295:C295"/>
    <mergeCell ref="D295:F295"/>
    <mergeCell ref="D296:F296"/>
    <mergeCell ref="B296:C296"/>
    <mergeCell ref="B297:C297"/>
    <mergeCell ref="D297:F297"/>
    <mergeCell ref="B298:C298"/>
    <mergeCell ref="D298:F298"/>
    <mergeCell ref="B299:C299"/>
    <mergeCell ref="D299:F299"/>
    <mergeCell ref="B300:C300"/>
    <mergeCell ref="D300:F300"/>
    <mergeCell ref="B301:C301"/>
    <mergeCell ref="D301:F301"/>
    <mergeCell ref="B302:C302"/>
    <mergeCell ref="D302:F302"/>
    <mergeCell ref="D303:F303"/>
    <mergeCell ref="B303:C303"/>
    <mergeCell ref="B304:C304"/>
    <mergeCell ref="D304:F304"/>
    <mergeCell ref="B305:C305"/>
    <mergeCell ref="D305:F305"/>
    <mergeCell ref="B306:C306"/>
    <mergeCell ref="D306:F306"/>
    <mergeCell ref="B307:C307"/>
    <mergeCell ref="D307:F307"/>
    <mergeCell ref="B308:C308"/>
    <mergeCell ref="D308:F308"/>
    <mergeCell ref="B309:C309"/>
    <mergeCell ref="D309:F309"/>
    <mergeCell ref="D310:F310"/>
    <mergeCell ref="B310:C310"/>
    <mergeCell ref="B311:C311"/>
    <mergeCell ref="D311:F311"/>
    <mergeCell ref="B312:C312"/>
    <mergeCell ref="D312:F312"/>
    <mergeCell ref="B313:C313"/>
    <mergeCell ref="D313:F313"/>
    <mergeCell ref="B314:C314"/>
    <mergeCell ref="D314:F314"/>
    <mergeCell ref="B315:C315"/>
    <mergeCell ref="D315:F315"/>
    <mergeCell ref="B316:C316"/>
    <mergeCell ref="D316:F316"/>
    <mergeCell ref="D317:F317"/>
    <mergeCell ref="B317:C317"/>
    <mergeCell ref="B318:C318"/>
    <mergeCell ref="D318:F318"/>
    <mergeCell ref="B319:C319"/>
    <mergeCell ref="D319:F319"/>
    <mergeCell ref="B320:C320"/>
    <mergeCell ref="D320:F320"/>
    <mergeCell ref="B321:C321"/>
    <mergeCell ref="D321:F321"/>
    <mergeCell ref="B322:C322"/>
    <mergeCell ref="D322:F322"/>
    <mergeCell ref="B323:C323"/>
    <mergeCell ref="D323:F323"/>
    <mergeCell ref="D324:F324"/>
    <mergeCell ref="B324:C324"/>
    <mergeCell ref="B325:C325"/>
    <mergeCell ref="D325:F325"/>
    <mergeCell ref="B326:C326"/>
    <mergeCell ref="D326:F326"/>
    <mergeCell ref="B327:C327"/>
    <mergeCell ref="D327:F327"/>
    <mergeCell ref="B328:C328"/>
    <mergeCell ref="D328:F328"/>
    <mergeCell ref="B329:C329"/>
    <mergeCell ref="D329:F329"/>
    <mergeCell ref="B330:C330"/>
    <mergeCell ref="D330:F330"/>
    <mergeCell ref="D331:F331"/>
    <mergeCell ref="B331:C331"/>
    <mergeCell ref="B332:C332"/>
    <mergeCell ref="D332:F332"/>
    <mergeCell ref="B333:C333"/>
    <mergeCell ref="D333:F333"/>
    <mergeCell ref="B334:C334"/>
    <mergeCell ref="D334:F334"/>
    <mergeCell ref="B335:C335"/>
    <mergeCell ref="D335:F335"/>
    <mergeCell ref="B336:C336"/>
    <mergeCell ref="D336:F336"/>
    <mergeCell ref="B337:C337"/>
    <mergeCell ref="D337:F337"/>
    <mergeCell ref="D338:F338"/>
    <mergeCell ref="B338:C338"/>
    <mergeCell ref="B339:C339"/>
    <mergeCell ref="D339:F339"/>
    <mergeCell ref="B340:C340"/>
    <mergeCell ref="D340:F340"/>
    <mergeCell ref="B341:C341"/>
    <mergeCell ref="D341:F341"/>
    <mergeCell ref="B342:C342"/>
    <mergeCell ref="D342:F342"/>
    <mergeCell ref="B343:C343"/>
    <mergeCell ref="D343:F343"/>
    <mergeCell ref="B344:C344"/>
    <mergeCell ref="D344:F344"/>
    <mergeCell ref="D345:F345"/>
    <mergeCell ref="B345:C345"/>
    <mergeCell ref="B346:C346"/>
    <mergeCell ref="D346:F346"/>
    <mergeCell ref="B347:C347"/>
    <mergeCell ref="D347:F347"/>
    <mergeCell ref="B348:C348"/>
    <mergeCell ref="D348:F348"/>
    <mergeCell ref="B349:C349"/>
    <mergeCell ref="D349:F349"/>
    <mergeCell ref="B350:C350"/>
    <mergeCell ref="D350:F350"/>
    <mergeCell ref="B351:C351"/>
    <mergeCell ref="D351:F351"/>
    <mergeCell ref="D352:F352"/>
    <mergeCell ref="B352:C352"/>
    <mergeCell ref="B353:C353"/>
    <mergeCell ref="D353:F353"/>
    <mergeCell ref="B354:C354"/>
    <mergeCell ref="D354:F354"/>
    <mergeCell ref="B355:C355"/>
    <mergeCell ref="D355:F355"/>
    <mergeCell ref="B356:C356"/>
    <mergeCell ref="D356:F356"/>
    <mergeCell ref="B357:C357"/>
    <mergeCell ref="D357:F357"/>
    <mergeCell ref="B358:C358"/>
    <mergeCell ref="D358:F358"/>
    <mergeCell ref="D359:F359"/>
    <mergeCell ref="B359:C359"/>
    <mergeCell ref="B360:C360"/>
    <mergeCell ref="D360:F360"/>
    <mergeCell ref="B361:C361"/>
    <mergeCell ref="D361:F361"/>
    <mergeCell ref="B362:C362"/>
    <mergeCell ref="D362:F362"/>
    <mergeCell ref="B363:C363"/>
    <mergeCell ref="D363:F363"/>
    <mergeCell ref="B364:C364"/>
    <mergeCell ref="D364:F364"/>
    <mergeCell ref="B365:C365"/>
    <mergeCell ref="D365:F365"/>
    <mergeCell ref="D366:F366"/>
    <mergeCell ref="B366:C366"/>
    <mergeCell ref="B367:C367"/>
    <mergeCell ref="D367:F367"/>
    <mergeCell ref="B368:C368"/>
    <mergeCell ref="D368:F368"/>
    <mergeCell ref="B369:C369"/>
    <mergeCell ref="D369:F369"/>
    <mergeCell ref="B370:C370"/>
    <mergeCell ref="D370:F370"/>
    <mergeCell ref="B371:C371"/>
    <mergeCell ref="D371:F371"/>
    <mergeCell ref="B372:C372"/>
    <mergeCell ref="D372:F372"/>
    <mergeCell ref="D373:F373"/>
    <mergeCell ref="B373:C373"/>
    <mergeCell ref="B374:C374"/>
    <mergeCell ref="D374:F374"/>
    <mergeCell ref="B375:C375"/>
    <mergeCell ref="D375:F375"/>
    <mergeCell ref="B376:C376"/>
    <mergeCell ref="D376:F376"/>
    <mergeCell ref="B377:C377"/>
    <mergeCell ref="D377:F377"/>
    <mergeCell ref="B378:C378"/>
    <mergeCell ref="D378:F378"/>
    <mergeCell ref="B379:C379"/>
    <mergeCell ref="D379:F379"/>
    <mergeCell ref="D380:F380"/>
    <mergeCell ref="B380:C380"/>
    <mergeCell ref="B381:C381"/>
    <mergeCell ref="D381:F381"/>
    <mergeCell ref="B382:C382"/>
    <mergeCell ref="D382:F382"/>
    <mergeCell ref="B383:C383"/>
    <mergeCell ref="D383:F383"/>
    <mergeCell ref="B384:C384"/>
    <mergeCell ref="D384:F384"/>
    <mergeCell ref="B385:C385"/>
    <mergeCell ref="D385:F385"/>
    <mergeCell ref="B386:C386"/>
    <mergeCell ref="D386:F386"/>
    <mergeCell ref="D387:F387"/>
    <mergeCell ref="B387:C387"/>
    <mergeCell ref="B388:C388"/>
    <mergeCell ref="D388:F388"/>
    <mergeCell ref="B389:C389"/>
    <mergeCell ref="D389:F389"/>
    <mergeCell ref="B390:C390"/>
    <mergeCell ref="D390:F390"/>
    <mergeCell ref="B391:C391"/>
    <mergeCell ref="D391:F391"/>
    <mergeCell ref="B392:C392"/>
    <mergeCell ref="D392:F392"/>
    <mergeCell ref="B393:C393"/>
    <mergeCell ref="D393:F393"/>
    <mergeCell ref="D394:F394"/>
    <mergeCell ref="B394:C394"/>
    <mergeCell ref="B395:C395"/>
    <mergeCell ref="D395:F395"/>
    <mergeCell ref="B396:C396"/>
    <mergeCell ref="D396:F396"/>
    <mergeCell ref="B397:C397"/>
    <mergeCell ref="D397:F397"/>
    <mergeCell ref="B398:C398"/>
    <mergeCell ref="D398:F398"/>
    <mergeCell ref="B399:C399"/>
    <mergeCell ref="D399:F399"/>
    <mergeCell ref="B400:C400"/>
    <mergeCell ref="D400:F400"/>
    <mergeCell ref="D401:F401"/>
    <mergeCell ref="B401:C401"/>
    <mergeCell ref="B402:C402"/>
    <mergeCell ref="D402:F402"/>
    <mergeCell ref="B403:C403"/>
    <mergeCell ref="D403:F403"/>
    <mergeCell ref="B404:C404"/>
    <mergeCell ref="D404:F404"/>
    <mergeCell ref="B405:C405"/>
    <mergeCell ref="D405:F405"/>
    <mergeCell ref="B406:C406"/>
    <mergeCell ref="D406:F406"/>
    <mergeCell ref="B407:C407"/>
    <mergeCell ref="D407:F407"/>
    <mergeCell ref="D408:F408"/>
    <mergeCell ref="B408:C408"/>
    <mergeCell ref="B409:C409"/>
    <mergeCell ref="D409:F409"/>
    <mergeCell ref="B410:C410"/>
    <mergeCell ref="D410:F410"/>
    <mergeCell ref="B411:C411"/>
    <mergeCell ref="D411:F411"/>
    <mergeCell ref="B412:C412"/>
    <mergeCell ref="D412:F412"/>
    <mergeCell ref="B413:C413"/>
    <mergeCell ref="D413:F413"/>
    <mergeCell ref="B414:C414"/>
    <mergeCell ref="D414:F414"/>
    <mergeCell ref="D415:F415"/>
    <mergeCell ref="B415:C415"/>
    <mergeCell ref="B416:C416"/>
    <mergeCell ref="D416:F416"/>
    <mergeCell ref="B417:C417"/>
    <mergeCell ref="D417:F417"/>
    <mergeCell ref="B418:C418"/>
    <mergeCell ref="D418:F418"/>
    <mergeCell ref="B419:C419"/>
    <mergeCell ref="D419:F419"/>
    <mergeCell ref="B420:C420"/>
    <mergeCell ref="D420:F420"/>
    <mergeCell ref="B421:C421"/>
    <mergeCell ref="D421:F421"/>
    <mergeCell ref="D422:F422"/>
    <mergeCell ref="B422:C422"/>
    <mergeCell ref="B423:C423"/>
    <mergeCell ref="D423:F423"/>
    <mergeCell ref="B424:C424"/>
    <mergeCell ref="D424:F424"/>
    <mergeCell ref="B425:C425"/>
    <mergeCell ref="D425:F425"/>
    <mergeCell ref="B426:C426"/>
    <mergeCell ref="D426:F426"/>
    <mergeCell ref="B427:C427"/>
    <mergeCell ref="D427:F427"/>
    <mergeCell ref="B428:C428"/>
    <mergeCell ref="D428:F428"/>
    <mergeCell ref="D429:F429"/>
    <mergeCell ref="B429:C429"/>
    <mergeCell ref="B430:C430"/>
    <mergeCell ref="D430:F430"/>
    <mergeCell ref="B431:C431"/>
    <mergeCell ref="D431:F431"/>
    <mergeCell ref="B432:C432"/>
    <mergeCell ref="D432:F432"/>
    <mergeCell ref="B433:C433"/>
    <mergeCell ref="D433:F433"/>
    <mergeCell ref="B434:C434"/>
    <mergeCell ref="D434:F434"/>
    <mergeCell ref="B435:C435"/>
    <mergeCell ref="D435:F435"/>
    <mergeCell ref="D436:F436"/>
    <mergeCell ref="B436:C436"/>
    <mergeCell ref="B437:C437"/>
    <mergeCell ref="D437:F437"/>
    <mergeCell ref="B438:C438"/>
    <mergeCell ref="D438:F438"/>
    <mergeCell ref="B439:C439"/>
    <mergeCell ref="D439:F439"/>
    <mergeCell ref="B440:C440"/>
    <mergeCell ref="D440:F440"/>
    <mergeCell ref="B441:C441"/>
    <mergeCell ref="D441:F441"/>
    <mergeCell ref="B442:C442"/>
    <mergeCell ref="D442:F442"/>
    <mergeCell ref="D443:F443"/>
    <mergeCell ref="B443:C443"/>
    <mergeCell ref="B444:C444"/>
    <mergeCell ref="D444:F444"/>
    <mergeCell ref="B445:C445"/>
    <mergeCell ref="D445:F445"/>
    <mergeCell ref="B446:C446"/>
    <mergeCell ref="D446:F446"/>
    <mergeCell ref="B447:C447"/>
    <mergeCell ref="D447:F447"/>
    <mergeCell ref="B448:C448"/>
    <mergeCell ref="D448:F448"/>
    <mergeCell ref="B449:C449"/>
    <mergeCell ref="D449:F449"/>
    <mergeCell ref="D450:F450"/>
    <mergeCell ref="B450:C450"/>
    <mergeCell ref="B451:C451"/>
    <mergeCell ref="D451:F451"/>
    <mergeCell ref="B452:C452"/>
    <mergeCell ref="D452:F452"/>
    <mergeCell ref="B453:C453"/>
    <mergeCell ref="D453:F453"/>
    <mergeCell ref="B454:C454"/>
    <mergeCell ref="D454:F454"/>
    <mergeCell ref="B455:C455"/>
    <mergeCell ref="D455:F455"/>
    <mergeCell ref="B456:C456"/>
    <mergeCell ref="D456:F456"/>
    <mergeCell ref="D457:F457"/>
    <mergeCell ref="B457:C457"/>
    <mergeCell ref="B458:C458"/>
    <mergeCell ref="D458:F458"/>
    <mergeCell ref="B459:C459"/>
    <mergeCell ref="D459:F459"/>
    <mergeCell ref="B460:C460"/>
    <mergeCell ref="D460:F460"/>
    <mergeCell ref="B461:C461"/>
    <mergeCell ref="D461:F461"/>
    <mergeCell ref="B462:C462"/>
    <mergeCell ref="D462:F462"/>
    <mergeCell ref="B463:C463"/>
    <mergeCell ref="D463:F463"/>
    <mergeCell ref="D464:F464"/>
    <mergeCell ref="B464:C464"/>
    <mergeCell ref="B465:C465"/>
    <mergeCell ref="D465:F465"/>
    <mergeCell ref="B466:C466"/>
    <mergeCell ref="D466:F466"/>
    <mergeCell ref="B467:C467"/>
    <mergeCell ref="D467:F467"/>
    <mergeCell ref="B468:C468"/>
    <mergeCell ref="D468:F468"/>
    <mergeCell ref="B469:C469"/>
    <mergeCell ref="D469:F469"/>
    <mergeCell ref="B470:C470"/>
    <mergeCell ref="D470:F470"/>
    <mergeCell ref="D471:F471"/>
    <mergeCell ref="B471:C471"/>
    <mergeCell ref="B472:C472"/>
    <mergeCell ref="D472:F472"/>
    <mergeCell ref="B473:C473"/>
    <mergeCell ref="D473:F473"/>
    <mergeCell ref="B474:C474"/>
    <mergeCell ref="D474:F474"/>
    <mergeCell ref="B475:C475"/>
    <mergeCell ref="D475:F475"/>
    <mergeCell ref="B476:C476"/>
    <mergeCell ref="D476:F476"/>
    <mergeCell ref="B477:C477"/>
    <mergeCell ref="D477:F477"/>
    <mergeCell ref="D478:F478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U245"/>
    <mergeCell ref="T246:U246"/>
    <mergeCell ref="T247:U247"/>
    <mergeCell ref="T248:U248"/>
    <mergeCell ref="T249:U249"/>
    <mergeCell ref="T250:U250"/>
    <mergeCell ref="T251:U251"/>
    <mergeCell ref="T252:U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T306:U306"/>
    <mergeCell ref="T307:U307"/>
    <mergeCell ref="T308:U308"/>
    <mergeCell ref="T309:U309"/>
    <mergeCell ref="T310:U310"/>
    <mergeCell ref="T311:U311"/>
    <mergeCell ref="T312:U312"/>
    <mergeCell ref="T313:U313"/>
    <mergeCell ref="T314:U314"/>
    <mergeCell ref="T315:U315"/>
    <mergeCell ref="T316:U316"/>
    <mergeCell ref="T317:U317"/>
    <mergeCell ref="T318:U318"/>
    <mergeCell ref="T319:U319"/>
    <mergeCell ref="T320:U320"/>
    <mergeCell ref="T321:U321"/>
    <mergeCell ref="T322:U322"/>
    <mergeCell ref="T323:U323"/>
    <mergeCell ref="T324:U324"/>
    <mergeCell ref="T325:U325"/>
    <mergeCell ref="T326:U326"/>
    <mergeCell ref="T327:U327"/>
    <mergeCell ref="T328:U328"/>
    <mergeCell ref="T329:U329"/>
    <mergeCell ref="T330:U330"/>
    <mergeCell ref="T331:U331"/>
    <mergeCell ref="T332:U332"/>
    <mergeCell ref="T333:U333"/>
    <mergeCell ref="T334:U334"/>
    <mergeCell ref="T335:U335"/>
    <mergeCell ref="T336:U336"/>
    <mergeCell ref="T337:U337"/>
    <mergeCell ref="T338:U338"/>
    <mergeCell ref="T339:U339"/>
    <mergeCell ref="T340:U340"/>
    <mergeCell ref="T341:U341"/>
    <mergeCell ref="T342:U342"/>
    <mergeCell ref="T343:U343"/>
    <mergeCell ref="T344:U344"/>
    <mergeCell ref="T345:U345"/>
    <mergeCell ref="T346:U346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T383:U383"/>
    <mergeCell ref="T384:U384"/>
    <mergeCell ref="T385:U385"/>
    <mergeCell ref="T386:U386"/>
    <mergeCell ref="T387:U387"/>
    <mergeCell ref="T388:U388"/>
    <mergeCell ref="T389:U389"/>
    <mergeCell ref="T390:U390"/>
    <mergeCell ref="T391:U391"/>
    <mergeCell ref="T392:U392"/>
    <mergeCell ref="T393:U393"/>
    <mergeCell ref="T394:U394"/>
    <mergeCell ref="T395:U395"/>
    <mergeCell ref="T396:U396"/>
    <mergeCell ref="T397:U397"/>
    <mergeCell ref="T398:U398"/>
    <mergeCell ref="T399:U399"/>
    <mergeCell ref="T400:U400"/>
    <mergeCell ref="T401:U401"/>
    <mergeCell ref="T402:U402"/>
    <mergeCell ref="T403:U403"/>
    <mergeCell ref="T404:U404"/>
    <mergeCell ref="T405:U405"/>
    <mergeCell ref="T406:U406"/>
    <mergeCell ref="T407:U407"/>
    <mergeCell ref="T408:U408"/>
    <mergeCell ref="T409:U409"/>
    <mergeCell ref="T410:U410"/>
    <mergeCell ref="T411:U411"/>
    <mergeCell ref="T412:U412"/>
    <mergeCell ref="T413:U413"/>
    <mergeCell ref="T414:U414"/>
    <mergeCell ref="T415:U415"/>
    <mergeCell ref="T416:U416"/>
    <mergeCell ref="T417:U417"/>
    <mergeCell ref="T418:U418"/>
    <mergeCell ref="T419:U419"/>
    <mergeCell ref="T420:U420"/>
    <mergeCell ref="T421:U421"/>
    <mergeCell ref="T422:U422"/>
    <mergeCell ref="T423:U423"/>
    <mergeCell ref="T424:U424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T459:U459"/>
    <mergeCell ref="T460:U460"/>
    <mergeCell ref="T461:U461"/>
    <mergeCell ref="T462:U462"/>
    <mergeCell ref="T463:U463"/>
    <mergeCell ref="T464:U464"/>
    <mergeCell ref="T465:U465"/>
    <mergeCell ref="T466:U466"/>
    <mergeCell ref="T467:U467"/>
    <mergeCell ref="T468:U468"/>
    <mergeCell ref="T469:U469"/>
    <mergeCell ref="T470:U470"/>
    <mergeCell ref="T471:U471"/>
    <mergeCell ref="T472:U472"/>
    <mergeCell ref="T473:U473"/>
    <mergeCell ref="T474:U474"/>
    <mergeCell ref="T475:U475"/>
    <mergeCell ref="T476:U476"/>
    <mergeCell ref="T477:U477"/>
    <mergeCell ref="T478:U478"/>
    <mergeCell ref="T479:U479"/>
    <mergeCell ref="T480:U480"/>
    <mergeCell ref="T481:U481"/>
    <mergeCell ref="T482:U482"/>
    <mergeCell ref="T483:U483"/>
    <mergeCell ref="T484:U484"/>
    <mergeCell ref="T485:U485"/>
    <mergeCell ref="T486:U486"/>
    <mergeCell ref="T487:U487"/>
    <mergeCell ref="T488:U488"/>
    <mergeCell ref="T489:U489"/>
    <mergeCell ref="T490:U490"/>
    <mergeCell ref="T491:U491"/>
    <mergeCell ref="T492:U492"/>
    <mergeCell ref="T493:U493"/>
    <mergeCell ref="T494:U494"/>
    <mergeCell ref="T495:U495"/>
    <mergeCell ref="T496:U496"/>
    <mergeCell ref="T497:U497"/>
    <mergeCell ref="T498:U498"/>
    <mergeCell ref="T499:U499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77:U977"/>
    <mergeCell ref="T978:U978"/>
    <mergeCell ref="T979:U979"/>
    <mergeCell ref="T980:U980"/>
    <mergeCell ref="T981:U981"/>
    <mergeCell ref="T982:U982"/>
    <mergeCell ref="T983:U983"/>
    <mergeCell ref="T984:U984"/>
    <mergeCell ref="T985:U985"/>
    <mergeCell ref="T986:U986"/>
    <mergeCell ref="T987:U987"/>
    <mergeCell ref="T988:U988"/>
    <mergeCell ref="T989:U989"/>
    <mergeCell ref="T990:U990"/>
    <mergeCell ref="T998:U998"/>
    <mergeCell ref="T999:U999"/>
    <mergeCell ref="T1000:U1000"/>
    <mergeCell ref="T991:U991"/>
    <mergeCell ref="T992:U992"/>
    <mergeCell ref="T993:U993"/>
    <mergeCell ref="T994:U994"/>
    <mergeCell ref="T995:U995"/>
    <mergeCell ref="T996:U996"/>
    <mergeCell ref="T997:U997"/>
    <mergeCell ref="T928:U928"/>
    <mergeCell ref="T929:U929"/>
    <mergeCell ref="T930:U930"/>
    <mergeCell ref="T931:U931"/>
    <mergeCell ref="T932:U932"/>
    <mergeCell ref="T933:U933"/>
    <mergeCell ref="T934:U934"/>
    <mergeCell ref="T935:U935"/>
    <mergeCell ref="T936:U936"/>
    <mergeCell ref="T937:U937"/>
    <mergeCell ref="T938:U938"/>
    <mergeCell ref="T939:U939"/>
    <mergeCell ref="T940:U940"/>
    <mergeCell ref="T941:U941"/>
    <mergeCell ref="T942:U942"/>
    <mergeCell ref="T943:U943"/>
    <mergeCell ref="T944:U944"/>
    <mergeCell ref="T945:U945"/>
    <mergeCell ref="T946:U946"/>
    <mergeCell ref="T947:U947"/>
    <mergeCell ref="T948:U948"/>
    <mergeCell ref="T949:U949"/>
    <mergeCell ref="T950:U950"/>
    <mergeCell ref="T951:U951"/>
    <mergeCell ref="T952:U952"/>
    <mergeCell ref="T953:U953"/>
    <mergeCell ref="T954:U954"/>
    <mergeCell ref="T955:U955"/>
    <mergeCell ref="T956:U956"/>
    <mergeCell ref="T957:U957"/>
    <mergeCell ref="T958:U958"/>
    <mergeCell ref="T959:U959"/>
    <mergeCell ref="T960:U960"/>
    <mergeCell ref="T961:U961"/>
    <mergeCell ref="T962:U962"/>
    <mergeCell ref="T963:U963"/>
    <mergeCell ref="T964:U964"/>
    <mergeCell ref="T965:U965"/>
    <mergeCell ref="T966:U966"/>
    <mergeCell ref="T967:U967"/>
    <mergeCell ref="T968:U968"/>
    <mergeCell ref="T969:U969"/>
    <mergeCell ref="T970:U970"/>
    <mergeCell ref="T971:U971"/>
    <mergeCell ref="T972:U972"/>
    <mergeCell ref="T973:U973"/>
    <mergeCell ref="T974:U974"/>
    <mergeCell ref="T975:U975"/>
    <mergeCell ref="T976:U976"/>
    <mergeCell ref="T536:U536"/>
    <mergeCell ref="T537:U537"/>
    <mergeCell ref="T538:U538"/>
    <mergeCell ref="T539:U539"/>
    <mergeCell ref="T540:U540"/>
    <mergeCell ref="T541:U541"/>
    <mergeCell ref="T542:U542"/>
    <mergeCell ref="T543:U543"/>
    <mergeCell ref="T544:U544"/>
    <mergeCell ref="T545:U545"/>
    <mergeCell ref="T546:U546"/>
    <mergeCell ref="T547:U547"/>
    <mergeCell ref="T548:U548"/>
    <mergeCell ref="T549:U549"/>
    <mergeCell ref="T550:U550"/>
    <mergeCell ref="T551:U551"/>
    <mergeCell ref="T552:U552"/>
    <mergeCell ref="T553:U553"/>
    <mergeCell ref="T554:U554"/>
    <mergeCell ref="T555:U555"/>
    <mergeCell ref="T556:U556"/>
    <mergeCell ref="T557:U557"/>
    <mergeCell ref="T558:U558"/>
    <mergeCell ref="T559:U559"/>
    <mergeCell ref="T560:U560"/>
    <mergeCell ref="T561:U561"/>
    <mergeCell ref="T562:U562"/>
    <mergeCell ref="T563:U563"/>
    <mergeCell ref="T564:U564"/>
    <mergeCell ref="T565:U565"/>
    <mergeCell ref="T566:U566"/>
    <mergeCell ref="T567:U567"/>
    <mergeCell ref="T568:U568"/>
    <mergeCell ref="T569:U569"/>
    <mergeCell ref="T570:U570"/>
    <mergeCell ref="T571:U571"/>
    <mergeCell ref="T572:U572"/>
    <mergeCell ref="T573:U573"/>
    <mergeCell ref="T574:U574"/>
    <mergeCell ref="T575:U575"/>
    <mergeCell ref="T576:U576"/>
    <mergeCell ref="T577:U577"/>
    <mergeCell ref="T578:U578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T612:U612"/>
    <mergeCell ref="T613:U613"/>
    <mergeCell ref="T614:U614"/>
    <mergeCell ref="T615:U615"/>
    <mergeCell ref="T616:U616"/>
    <mergeCell ref="T617:U617"/>
    <mergeCell ref="T618:U618"/>
    <mergeCell ref="T619:U619"/>
    <mergeCell ref="T620:U620"/>
    <mergeCell ref="T621:U621"/>
    <mergeCell ref="T622:U622"/>
    <mergeCell ref="T623:U623"/>
    <mergeCell ref="T624:U624"/>
    <mergeCell ref="T625:U625"/>
    <mergeCell ref="T626:U626"/>
    <mergeCell ref="T627:U627"/>
    <mergeCell ref="T628:U628"/>
    <mergeCell ref="T629:U629"/>
    <mergeCell ref="T630:U630"/>
    <mergeCell ref="T631:U631"/>
    <mergeCell ref="T632:U632"/>
    <mergeCell ref="T633:U633"/>
    <mergeCell ref="T634:U634"/>
    <mergeCell ref="T635:U635"/>
    <mergeCell ref="T636:U636"/>
    <mergeCell ref="T637:U637"/>
    <mergeCell ref="T638:U638"/>
    <mergeCell ref="T639:U639"/>
    <mergeCell ref="T640:U640"/>
    <mergeCell ref="T641:U641"/>
    <mergeCell ref="T642:U642"/>
    <mergeCell ref="T643:U643"/>
    <mergeCell ref="T644:U644"/>
    <mergeCell ref="T645:U645"/>
    <mergeCell ref="T646:U646"/>
    <mergeCell ref="T647:U647"/>
    <mergeCell ref="T648:U648"/>
    <mergeCell ref="T649:U649"/>
    <mergeCell ref="T650:U650"/>
    <mergeCell ref="T651:U651"/>
    <mergeCell ref="T652:U652"/>
    <mergeCell ref="T653:U653"/>
    <mergeCell ref="T654:U654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T689:U689"/>
    <mergeCell ref="T690:U690"/>
    <mergeCell ref="T691:U691"/>
    <mergeCell ref="T692:U692"/>
    <mergeCell ref="T693:U693"/>
    <mergeCell ref="T694:U694"/>
    <mergeCell ref="T695:U695"/>
    <mergeCell ref="T696:U696"/>
    <mergeCell ref="T697:U697"/>
    <mergeCell ref="T698:U698"/>
    <mergeCell ref="T699:U699"/>
    <mergeCell ref="T700:U700"/>
    <mergeCell ref="T701:U701"/>
    <mergeCell ref="T702:U702"/>
    <mergeCell ref="T703:U703"/>
    <mergeCell ref="T704:U704"/>
    <mergeCell ref="T705:U705"/>
    <mergeCell ref="T706:U706"/>
    <mergeCell ref="T707:U707"/>
    <mergeCell ref="T708:U708"/>
    <mergeCell ref="T709:U709"/>
    <mergeCell ref="T710:U710"/>
    <mergeCell ref="T711:U711"/>
    <mergeCell ref="T712:U712"/>
    <mergeCell ref="T713:U713"/>
    <mergeCell ref="T714:U714"/>
    <mergeCell ref="T715:U715"/>
    <mergeCell ref="T716:U716"/>
    <mergeCell ref="T717:U717"/>
    <mergeCell ref="T718:U718"/>
    <mergeCell ref="T719:U719"/>
    <mergeCell ref="T720:U720"/>
    <mergeCell ref="T721:U721"/>
    <mergeCell ref="T722:U722"/>
    <mergeCell ref="T723:U723"/>
    <mergeCell ref="T724:U724"/>
    <mergeCell ref="T725:U725"/>
    <mergeCell ref="T726:U726"/>
    <mergeCell ref="T727:U727"/>
    <mergeCell ref="T728:U728"/>
    <mergeCell ref="T729:U729"/>
    <mergeCell ref="T730:U730"/>
    <mergeCell ref="T731:U731"/>
    <mergeCell ref="T732:U732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T771:U771"/>
    <mergeCell ref="T772:U772"/>
    <mergeCell ref="T773:U773"/>
    <mergeCell ref="T774:U774"/>
    <mergeCell ref="T775:U775"/>
    <mergeCell ref="T776:U776"/>
    <mergeCell ref="T777:U777"/>
    <mergeCell ref="T778:U778"/>
    <mergeCell ref="T779:U779"/>
    <mergeCell ref="T780:U780"/>
    <mergeCell ref="T781:U781"/>
    <mergeCell ref="T782:U782"/>
    <mergeCell ref="T783:U783"/>
    <mergeCell ref="T784:U784"/>
    <mergeCell ref="T785:U785"/>
    <mergeCell ref="T786:U786"/>
    <mergeCell ref="T787:U787"/>
    <mergeCell ref="T788:U788"/>
    <mergeCell ref="T789:U789"/>
    <mergeCell ref="T790:U790"/>
    <mergeCell ref="T791:U791"/>
    <mergeCell ref="T792:U792"/>
    <mergeCell ref="T793:U793"/>
    <mergeCell ref="T794:U794"/>
    <mergeCell ref="T795:U795"/>
    <mergeCell ref="T796:U796"/>
    <mergeCell ref="T797:U797"/>
    <mergeCell ref="T798:U798"/>
    <mergeCell ref="T799:U799"/>
    <mergeCell ref="T800:U800"/>
    <mergeCell ref="T801:U801"/>
    <mergeCell ref="T802:U802"/>
    <mergeCell ref="T803:U803"/>
    <mergeCell ref="T804:U804"/>
    <mergeCell ref="T805:U805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T841:U841"/>
    <mergeCell ref="T842:U842"/>
    <mergeCell ref="T843:U843"/>
    <mergeCell ref="T844:U844"/>
    <mergeCell ref="T845:U845"/>
    <mergeCell ref="T846:U846"/>
    <mergeCell ref="T847:U847"/>
    <mergeCell ref="T848:U848"/>
    <mergeCell ref="T849:U849"/>
    <mergeCell ref="T850:U850"/>
    <mergeCell ref="T851:U851"/>
    <mergeCell ref="T852:U852"/>
    <mergeCell ref="T853:U853"/>
    <mergeCell ref="T854:U854"/>
    <mergeCell ref="T855:U855"/>
    <mergeCell ref="T856:U856"/>
    <mergeCell ref="T857:U857"/>
    <mergeCell ref="T858:U858"/>
    <mergeCell ref="T859:U859"/>
    <mergeCell ref="T860:U860"/>
    <mergeCell ref="T861:U861"/>
    <mergeCell ref="T862:U862"/>
    <mergeCell ref="T863:U863"/>
    <mergeCell ref="T864:U864"/>
    <mergeCell ref="T865:U865"/>
    <mergeCell ref="T866:U866"/>
    <mergeCell ref="T867:U867"/>
    <mergeCell ref="T868:U868"/>
    <mergeCell ref="T869:U869"/>
    <mergeCell ref="T870:U870"/>
    <mergeCell ref="T871:U871"/>
    <mergeCell ref="T872:U872"/>
    <mergeCell ref="T873:U873"/>
    <mergeCell ref="T874:U874"/>
    <mergeCell ref="T875:U875"/>
    <mergeCell ref="T876:U876"/>
    <mergeCell ref="T877:U877"/>
    <mergeCell ref="T878:U878"/>
    <mergeCell ref="L490:N490"/>
    <mergeCell ref="O490:P490"/>
    <mergeCell ref="J488:K488"/>
    <mergeCell ref="L488:N488"/>
    <mergeCell ref="O488:P488"/>
    <mergeCell ref="J489:K489"/>
    <mergeCell ref="L489:N489"/>
    <mergeCell ref="O489:P489"/>
    <mergeCell ref="J490:K490"/>
    <mergeCell ref="L493:N493"/>
    <mergeCell ref="O493:P493"/>
    <mergeCell ref="J491:K491"/>
    <mergeCell ref="L491:N491"/>
    <mergeCell ref="O491:P491"/>
    <mergeCell ref="J492:K492"/>
    <mergeCell ref="L492:N492"/>
    <mergeCell ref="O492:P492"/>
    <mergeCell ref="J493:K493"/>
    <mergeCell ref="L496:N496"/>
    <mergeCell ref="O496:P496"/>
    <mergeCell ref="J494:K494"/>
    <mergeCell ref="L494:N494"/>
    <mergeCell ref="O494:P494"/>
    <mergeCell ref="J495:K495"/>
    <mergeCell ref="L495:N495"/>
    <mergeCell ref="O495:P495"/>
    <mergeCell ref="J496:K496"/>
    <mergeCell ref="L499:N499"/>
    <mergeCell ref="O499:P499"/>
    <mergeCell ref="J497:K497"/>
    <mergeCell ref="L497:N497"/>
    <mergeCell ref="O497:P497"/>
    <mergeCell ref="J498:K498"/>
    <mergeCell ref="L498:N498"/>
    <mergeCell ref="O498:P498"/>
    <mergeCell ref="J499:K499"/>
    <mergeCell ref="L502:N502"/>
    <mergeCell ref="O502:P502"/>
    <mergeCell ref="J500:K500"/>
    <mergeCell ref="L500:N500"/>
    <mergeCell ref="O500:P500"/>
    <mergeCell ref="J501:K501"/>
    <mergeCell ref="L501:N501"/>
    <mergeCell ref="O501:P501"/>
    <mergeCell ref="J502:K502"/>
    <mergeCell ref="L505:N505"/>
    <mergeCell ref="O505:P505"/>
    <mergeCell ref="J503:K503"/>
    <mergeCell ref="L503:N503"/>
    <mergeCell ref="O503:P503"/>
    <mergeCell ref="J504:K504"/>
    <mergeCell ref="L504:N504"/>
    <mergeCell ref="O504:P504"/>
    <mergeCell ref="J505:K505"/>
    <mergeCell ref="L508:N508"/>
    <mergeCell ref="O508:P508"/>
    <mergeCell ref="J506:K506"/>
    <mergeCell ref="L506:N506"/>
    <mergeCell ref="O506:P506"/>
    <mergeCell ref="J507:K507"/>
    <mergeCell ref="L507:N507"/>
    <mergeCell ref="O507:P507"/>
    <mergeCell ref="J508:K508"/>
    <mergeCell ref="L511:N511"/>
    <mergeCell ref="O511:P511"/>
    <mergeCell ref="J509:K509"/>
    <mergeCell ref="L509:N509"/>
    <mergeCell ref="O509:P509"/>
    <mergeCell ref="J510:K510"/>
    <mergeCell ref="L510:N510"/>
    <mergeCell ref="O510:P510"/>
    <mergeCell ref="J511:K511"/>
    <mergeCell ref="L514:N514"/>
    <mergeCell ref="O514:P514"/>
    <mergeCell ref="J512:K512"/>
    <mergeCell ref="L512:N512"/>
    <mergeCell ref="O512:P512"/>
    <mergeCell ref="J513:K513"/>
    <mergeCell ref="L513:N513"/>
    <mergeCell ref="O513:P513"/>
    <mergeCell ref="J514:K514"/>
    <mergeCell ref="L517:N517"/>
    <mergeCell ref="O517:P517"/>
    <mergeCell ref="J515:K515"/>
    <mergeCell ref="L515:N515"/>
    <mergeCell ref="O515:P515"/>
    <mergeCell ref="J516:K516"/>
    <mergeCell ref="L516:N516"/>
    <mergeCell ref="O516:P516"/>
    <mergeCell ref="J517:K517"/>
    <mergeCell ref="L520:N520"/>
    <mergeCell ref="O520:P520"/>
    <mergeCell ref="J518:K518"/>
    <mergeCell ref="L518:N518"/>
    <mergeCell ref="O518:P518"/>
    <mergeCell ref="J519:K519"/>
    <mergeCell ref="L519:N519"/>
    <mergeCell ref="O519:P519"/>
    <mergeCell ref="J520:K520"/>
    <mergeCell ref="L523:N523"/>
    <mergeCell ref="O523:P523"/>
    <mergeCell ref="J521:K521"/>
    <mergeCell ref="L521:N521"/>
    <mergeCell ref="O521:P521"/>
    <mergeCell ref="J522:K522"/>
    <mergeCell ref="L522:N522"/>
    <mergeCell ref="O522:P522"/>
    <mergeCell ref="J523:K523"/>
    <mergeCell ref="L526:N526"/>
    <mergeCell ref="O526:P526"/>
    <mergeCell ref="J524:K524"/>
    <mergeCell ref="L524:N524"/>
    <mergeCell ref="O524:P524"/>
    <mergeCell ref="J525:K525"/>
    <mergeCell ref="L525:N525"/>
    <mergeCell ref="O525:P525"/>
    <mergeCell ref="J526:K526"/>
    <mergeCell ref="L529:N529"/>
    <mergeCell ref="O529:P529"/>
    <mergeCell ref="J527:K527"/>
    <mergeCell ref="L527:N527"/>
    <mergeCell ref="O527:P527"/>
    <mergeCell ref="J528:K528"/>
    <mergeCell ref="L528:N528"/>
    <mergeCell ref="O528:P528"/>
    <mergeCell ref="J529:K529"/>
    <mergeCell ref="L532:N532"/>
    <mergeCell ref="O532:P532"/>
    <mergeCell ref="J530:K530"/>
    <mergeCell ref="L530:N530"/>
    <mergeCell ref="O530:P530"/>
    <mergeCell ref="J531:K531"/>
    <mergeCell ref="L531:N531"/>
    <mergeCell ref="O531:P531"/>
    <mergeCell ref="J532:K532"/>
    <mergeCell ref="L535:N535"/>
    <mergeCell ref="O535:P535"/>
    <mergeCell ref="J533:K533"/>
    <mergeCell ref="L533:N533"/>
    <mergeCell ref="O533:P533"/>
    <mergeCell ref="J534:K534"/>
    <mergeCell ref="L534:N534"/>
    <mergeCell ref="O534:P534"/>
    <mergeCell ref="J535:K535"/>
    <mergeCell ref="L538:N538"/>
    <mergeCell ref="O538:P538"/>
    <mergeCell ref="J536:K536"/>
    <mergeCell ref="L536:N536"/>
    <mergeCell ref="O536:P536"/>
    <mergeCell ref="J537:K537"/>
    <mergeCell ref="L537:N537"/>
    <mergeCell ref="O537:P537"/>
    <mergeCell ref="J538:K538"/>
    <mergeCell ref="L541:N541"/>
    <mergeCell ref="O541:P541"/>
    <mergeCell ref="J539:K539"/>
    <mergeCell ref="L539:N539"/>
    <mergeCell ref="O539:P539"/>
    <mergeCell ref="J540:K540"/>
    <mergeCell ref="L540:N540"/>
    <mergeCell ref="O540:P540"/>
    <mergeCell ref="J541:K541"/>
    <mergeCell ref="L544:N544"/>
    <mergeCell ref="O544:P544"/>
    <mergeCell ref="J542:K542"/>
    <mergeCell ref="L542:N542"/>
    <mergeCell ref="O542:P542"/>
    <mergeCell ref="J543:K543"/>
    <mergeCell ref="L543:N543"/>
    <mergeCell ref="O543:P543"/>
    <mergeCell ref="J544:K544"/>
    <mergeCell ref="L547:N547"/>
    <mergeCell ref="O547:P547"/>
    <mergeCell ref="J545:K545"/>
    <mergeCell ref="L545:N545"/>
    <mergeCell ref="O545:P545"/>
    <mergeCell ref="J546:K546"/>
    <mergeCell ref="L546:N546"/>
    <mergeCell ref="O546:P546"/>
    <mergeCell ref="J547:K547"/>
    <mergeCell ref="L550:N550"/>
    <mergeCell ref="O550:P550"/>
    <mergeCell ref="J548:K548"/>
    <mergeCell ref="L548:N548"/>
    <mergeCell ref="O548:P548"/>
    <mergeCell ref="J549:K549"/>
    <mergeCell ref="L549:N549"/>
    <mergeCell ref="O549:P549"/>
    <mergeCell ref="J550:K550"/>
    <mergeCell ref="L553:N553"/>
    <mergeCell ref="O553:P553"/>
    <mergeCell ref="J551:K551"/>
    <mergeCell ref="L551:N551"/>
    <mergeCell ref="O551:P551"/>
    <mergeCell ref="J552:K552"/>
    <mergeCell ref="L552:N552"/>
    <mergeCell ref="O552:P552"/>
    <mergeCell ref="J553:K553"/>
    <mergeCell ref="L556:N556"/>
    <mergeCell ref="O556:P556"/>
    <mergeCell ref="J554:K554"/>
    <mergeCell ref="L554:N554"/>
    <mergeCell ref="O554:P554"/>
    <mergeCell ref="J555:K555"/>
    <mergeCell ref="L555:N555"/>
    <mergeCell ref="O555:P555"/>
    <mergeCell ref="J556:K556"/>
    <mergeCell ref="L559:N559"/>
    <mergeCell ref="O559:P559"/>
    <mergeCell ref="J557:K557"/>
    <mergeCell ref="L557:N557"/>
    <mergeCell ref="O557:P557"/>
    <mergeCell ref="J558:K558"/>
    <mergeCell ref="L558:N558"/>
    <mergeCell ref="O558:P558"/>
    <mergeCell ref="J559:K559"/>
    <mergeCell ref="L562:N562"/>
    <mergeCell ref="O562:P562"/>
    <mergeCell ref="J560:K560"/>
    <mergeCell ref="L560:N560"/>
    <mergeCell ref="O560:P560"/>
    <mergeCell ref="J561:K561"/>
    <mergeCell ref="L561:N561"/>
    <mergeCell ref="O561:P561"/>
    <mergeCell ref="J562:K562"/>
    <mergeCell ref="L565:N565"/>
    <mergeCell ref="O565:P565"/>
    <mergeCell ref="J563:K563"/>
    <mergeCell ref="L563:N563"/>
    <mergeCell ref="O563:P563"/>
    <mergeCell ref="J564:K564"/>
    <mergeCell ref="L564:N564"/>
    <mergeCell ref="O564:P564"/>
    <mergeCell ref="J565:K565"/>
    <mergeCell ref="L568:N568"/>
    <mergeCell ref="O568:P568"/>
    <mergeCell ref="J566:K566"/>
    <mergeCell ref="L566:N566"/>
    <mergeCell ref="O566:P566"/>
    <mergeCell ref="J567:K567"/>
    <mergeCell ref="L567:N567"/>
    <mergeCell ref="O567:P567"/>
    <mergeCell ref="J568:K568"/>
    <mergeCell ref="L571:N571"/>
    <mergeCell ref="O571:P571"/>
    <mergeCell ref="J569:K569"/>
    <mergeCell ref="L569:N569"/>
    <mergeCell ref="O569:P569"/>
    <mergeCell ref="J570:K570"/>
    <mergeCell ref="L570:N570"/>
    <mergeCell ref="O570:P570"/>
    <mergeCell ref="J571:K571"/>
    <mergeCell ref="L574:N574"/>
    <mergeCell ref="O574:P574"/>
    <mergeCell ref="J572:K572"/>
    <mergeCell ref="L572:N572"/>
    <mergeCell ref="O572:P572"/>
    <mergeCell ref="J573:K573"/>
    <mergeCell ref="L573:N573"/>
    <mergeCell ref="O573:P573"/>
    <mergeCell ref="J574:K574"/>
    <mergeCell ref="L577:N577"/>
    <mergeCell ref="O577:P577"/>
    <mergeCell ref="J575:K575"/>
    <mergeCell ref="L575:N575"/>
    <mergeCell ref="O575:P575"/>
    <mergeCell ref="J576:K576"/>
    <mergeCell ref="L576:N576"/>
    <mergeCell ref="O576:P576"/>
    <mergeCell ref="J577:K577"/>
    <mergeCell ref="L580:N580"/>
    <mergeCell ref="O580:P580"/>
    <mergeCell ref="J578:K578"/>
    <mergeCell ref="L578:N578"/>
    <mergeCell ref="O578:P578"/>
    <mergeCell ref="J579:K579"/>
    <mergeCell ref="L579:N579"/>
    <mergeCell ref="O579:P579"/>
    <mergeCell ref="J580:K580"/>
    <mergeCell ref="L583:N583"/>
    <mergeCell ref="O583:P583"/>
    <mergeCell ref="J581:K581"/>
    <mergeCell ref="L581:N581"/>
    <mergeCell ref="O581:P581"/>
    <mergeCell ref="J582:K582"/>
    <mergeCell ref="L582:N582"/>
    <mergeCell ref="O582:P582"/>
    <mergeCell ref="J583:K583"/>
    <mergeCell ref="L586:N586"/>
    <mergeCell ref="O586:P586"/>
    <mergeCell ref="J584:K584"/>
    <mergeCell ref="L584:N584"/>
    <mergeCell ref="O584:P584"/>
    <mergeCell ref="J585:K585"/>
    <mergeCell ref="L585:N585"/>
    <mergeCell ref="O585:P585"/>
    <mergeCell ref="J586:K586"/>
    <mergeCell ref="L589:N589"/>
    <mergeCell ref="O589:P589"/>
    <mergeCell ref="J587:K587"/>
    <mergeCell ref="L587:N587"/>
    <mergeCell ref="O587:P587"/>
    <mergeCell ref="J588:K588"/>
    <mergeCell ref="L588:N588"/>
    <mergeCell ref="O588:P588"/>
    <mergeCell ref="J589:K589"/>
    <mergeCell ref="L592:N592"/>
    <mergeCell ref="O592:P592"/>
    <mergeCell ref="J590:K590"/>
    <mergeCell ref="L590:N590"/>
    <mergeCell ref="O590:P590"/>
    <mergeCell ref="J591:K591"/>
    <mergeCell ref="L591:N591"/>
    <mergeCell ref="O591:P591"/>
    <mergeCell ref="J592:K592"/>
    <mergeCell ref="L595:N595"/>
    <mergeCell ref="O595:P595"/>
    <mergeCell ref="J593:K593"/>
    <mergeCell ref="L593:N593"/>
    <mergeCell ref="O593:P593"/>
    <mergeCell ref="J594:K594"/>
    <mergeCell ref="L594:N594"/>
    <mergeCell ref="O594:P594"/>
    <mergeCell ref="J595:K595"/>
    <mergeCell ref="L598:N598"/>
    <mergeCell ref="O598:P598"/>
    <mergeCell ref="J596:K596"/>
    <mergeCell ref="L596:N596"/>
    <mergeCell ref="O596:P596"/>
    <mergeCell ref="J597:K597"/>
    <mergeCell ref="L597:N597"/>
    <mergeCell ref="O597:P597"/>
    <mergeCell ref="J598:K598"/>
    <mergeCell ref="L601:N601"/>
    <mergeCell ref="O601:P601"/>
    <mergeCell ref="J599:K599"/>
    <mergeCell ref="L599:N599"/>
    <mergeCell ref="O599:P599"/>
    <mergeCell ref="J600:K600"/>
    <mergeCell ref="L600:N600"/>
    <mergeCell ref="O600:P600"/>
    <mergeCell ref="J601:K601"/>
    <mergeCell ref="L604:N604"/>
    <mergeCell ref="O604:P604"/>
    <mergeCell ref="J602:K602"/>
    <mergeCell ref="L602:N602"/>
    <mergeCell ref="O602:P602"/>
    <mergeCell ref="J603:K603"/>
    <mergeCell ref="L603:N603"/>
    <mergeCell ref="O603:P603"/>
    <mergeCell ref="J604:K604"/>
    <mergeCell ref="L607:N607"/>
    <mergeCell ref="O607:P607"/>
    <mergeCell ref="J605:K605"/>
    <mergeCell ref="L605:N605"/>
    <mergeCell ref="O605:P605"/>
    <mergeCell ref="J606:K606"/>
    <mergeCell ref="L606:N606"/>
    <mergeCell ref="O606:P606"/>
    <mergeCell ref="J607:K607"/>
    <mergeCell ref="L610:N610"/>
    <mergeCell ref="O610:P610"/>
    <mergeCell ref="J608:K608"/>
    <mergeCell ref="L608:N608"/>
    <mergeCell ref="O608:P608"/>
    <mergeCell ref="J609:K609"/>
    <mergeCell ref="L609:N609"/>
    <mergeCell ref="O609:P609"/>
    <mergeCell ref="J610:K610"/>
    <mergeCell ref="L613:N613"/>
    <mergeCell ref="O613:P613"/>
    <mergeCell ref="J611:K611"/>
    <mergeCell ref="L611:N611"/>
    <mergeCell ref="O611:P611"/>
    <mergeCell ref="J612:K612"/>
    <mergeCell ref="L612:N612"/>
    <mergeCell ref="O612:P612"/>
    <mergeCell ref="J613:K613"/>
    <mergeCell ref="L616:N616"/>
    <mergeCell ref="O616:P616"/>
    <mergeCell ref="J614:K614"/>
    <mergeCell ref="L614:N614"/>
    <mergeCell ref="O614:P614"/>
    <mergeCell ref="J615:K615"/>
    <mergeCell ref="L615:N615"/>
    <mergeCell ref="O615:P615"/>
    <mergeCell ref="J616:K616"/>
    <mergeCell ref="L619:N619"/>
    <mergeCell ref="O619:P619"/>
    <mergeCell ref="J617:K617"/>
    <mergeCell ref="L617:N617"/>
    <mergeCell ref="O617:P617"/>
    <mergeCell ref="J618:K618"/>
    <mergeCell ref="L618:N618"/>
    <mergeCell ref="O618:P618"/>
    <mergeCell ref="J619:K619"/>
    <mergeCell ref="L622:N622"/>
    <mergeCell ref="O622:P622"/>
    <mergeCell ref="J620:K620"/>
    <mergeCell ref="L620:N620"/>
    <mergeCell ref="O620:P620"/>
    <mergeCell ref="J621:K621"/>
    <mergeCell ref="L621:N621"/>
    <mergeCell ref="O621:P621"/>
    <mergeCell ref="J622:K622"/>
    <mergeCell ref="L625:N625"/>
    <mergeCell ref="O625:P625"/>
    <mergeCell ref="J623:K623"/>
    <mergeCell ref="L623:N623"/>
    <mergeCell ref="O623:P623"/>
    <mergeCell ref="J624:K624"/>
    <mergeCell ref="L624:N624"/>
    <mergeCell ref="O624:P624"/>
    <mergeCell ref="J625:K625"/>
    <mergeCell ref="L628:N628"/>
    <mergeCell ref="O628:P628"/>
    <mergeCell ref="J626:K626"/>
    <mergeCell ref="L626:N626"/>
    <mergeCell ref="O626:P626"/>
    <mergeCell ref="J627:K627"/>
    <mergeCell ref="L627:N627"/>
    <mergeCell ref="O627:P627"/>
    <mergeCell ref="J628:K628"/>
    <mergeCell ref="L631:N631"/>
    <mergeCell ref="O631:P631"/>
    <mergeCell ref="J629:K629"/>
    <mergeCell ref="L629:N629"/>
    <mergeCell ref="O629:P629"/>
    <mergeCell ref="J630:K630"/>
    <mergeCell ref="L630:N630"/>
    <mergeCell ref="O630:P630"/>
    <mergeCell ref="J631:K631"/>
    <mergeCell ref="L815:N815"/>
    <mergeCell ref="O815:P815"/>
    <mergeCell ref="J813:K813"/>
    <mergeCell ref="L813:N813"/>
    <mergeCell ref="O813:P813"/>
    <mergeCell ref="J814:K814"/>
    <mergeCell ref="L814:N814"/>
    <mergeCell ref="O814:P814"/>
    <mergeCell ref="J815:K815"/>
    <mergeCell ref="L986:N986"/>
    <mergeCell ref="O986:P986"/>
    <mergeCell ref="J984:K984"/>
    <mergeCell ref="L984:N984"/>
    <mergeCell ref="O984:P984"/>
    <mergeCell ref="J985:K985"/>
    <mergeCell ref="L985:N985"/>
    <mergeCell ref="O985:P985"/>
    <mergeCell ref="J986:K986"/>
    <mergeCell ref="L989:N989"/>
    <mergeCell ref="O989:P989"/>
    <mergeCell ref="J987:K987"/>
    <mergeCell ref="L987:N987"/>
    <mergeCell ref="O987:P987"/>
    <mergeCell ref="J988:K988"/>
    <mergeCell ref="L988:N988"/>
    <mergeCell ref="O988:P988"/>
    <mergeCell ref="J989:K989"/>
    <mergeCell ref="L992:N992"/>
    <mergeCell ref="O992:P992"/>
    <mergeCell ref="J990:K990"/>
    <mergeCell ref="L990:N990"/>
    <mergeCell ref="O990:P990"/>
    <mergeCell ref="J991:K991"/>
    <mergeCell ref="L991:N991"/>
    <mergeCell ref="O991:P991"/>
    <mergeCell ref="J992:K992"/>
    <mergeCell ref="L995:N995"/>
    <mergeCell ref="O995:P995"/>
    <mergeCell ref="J993:K993"/>
    <mergeCell ref="L993:N993"/>
    <mergeCell ref="O993:P993"/>
    <mergeCell ref="J994:K994"/>
    <mergeCell ref="L994:N994"/>
    <mergeCell ref="O994:P994"/>
    <mergeCell ref="J995:K995"/>
    <mergeCell ref="L998:N998"/>
    <mergeCell ref="O998:P998"/>
    <mergeCell ref="J996:K996"/>
    <mergeCell ref="L996:N996"/>
    <mergeCell ref="O996:P996"/>
    <mergeCell ref="J997:K997"/>
    <mergeCell ref="L997:N997"/>
    <mergeCell ref="O997:P997"/>
    <mergeCell ref="J998:K998"/>
    <mergeCell ref="L634:N634"/>
    <mergeCell ref="O634:P634"/>
    <mergeCell ref="J632:K632"/>
    <mergeCell ref="L632:N632"/>
    <mergeCell ref="O632:P632"/>
    <mergeCell ref="J633:K633"/>
    <mergeCell ref="L633:N633"/>
    <mergeCell ref="O633:P633"/>
    <mergeCell ref="J634:K634"/>
    <mergeCell ref="L809:N809"/>
    <mergeCell ref="O809:P809"/>
    <mergeCell ref="J807:K807"/>
    <mergeCell ref="L807:N807"/>
    <mergeCell ref="O807:P807"/>
    <mergeCell ref="J808:K808"/>
    <mergeCell ref="L808:N808"/>
    <mergeCell ref="O808:P808"/>
    <mergeCell ref="J809:K809"/>
    <mergeCell ref="L812:N812"/>
    <mergeCell ref="O812:P812"/>
    <mergeCell ref="J810:K810"/>
    <mergeCell ref="L810:N810"/>
    <mergeCell ref="O810:P810"/>
    <mergeCell ref="J811:K811"/>
    <mergeCell ref="L811:N811"/>
    <mergeCell ref="O811:P811"/>
    <mergeCell ref="J812:K812"/>
    <mergeCell ref="J999:K999"/>
    <mergeCell ref="L999:N999"/>
    <mergeCell ref="O999:P999"/>
    <mergeCell ref="J1000:K1000"/>
    <mergeCell ref="L1000:N1000"/>
    <mergeCell ref="O1000:P1000"/>
    <mergeCell ref="L965:N965"/>
    <mergeCell ref="O965:P965"/>
    <mergeCell ref="J963:K963"/>
    <mergeCell ref="L963:N963"/>
    <mergeCell ref="O963:P963"/>
    <mergeCell ref="J964:K964"/>
    <mergeCell ref="L964:N964"/>
    <mergeCell ref="O964:P964"/>
    <mergeCell ref="J965:K965"/>
    <mergeCell ref="L968:N968"/>
    <mergeCell ref="O968:P968"/>
    <mergeCell ref="J966:K966"/>
    <mergeCell ref="L966:N966"/>
    <mergeCell ref="O966:P966"/>
    <mergeCell ref="J967:K967"/>
    <mergeCell ref="L967:N967"/>
    <mergeCell ref="O967:P967"/>
    <mergeCell ref="J968:K968"/>
    <mergeCell ref="L971:N971"/>
    <mergeCell ref="O971:P971"/>
    <mergeCell ref="J969:K969"/>
    <mergeCell ref="L969:N969"/>
    <mergeCell ref="O969:P969"/>
    <mergeCell ref="J970:K970"/>
    <mergeCell ref="L970:N970"/>
    <mergeCell ref="O970:P970"/>
    <mergeCell ref="J971:K971"/>
    <mergeCell ref="L974:N974"/>
    <mergeCell ref="O974:P974"/>
    <mergeCell ref="J972:K972"/>
    <mergeCell ref="L972:N972"/>
    <mergeCell ref="O972:P972"/>
    <mergeCell ref="J973:K973"/>
    <mergeCell ref="L973:N973"/>
    <mergeCell ref="O973:P973"/>
    <mergeCell ref="J974:K974"/>
    <mergeCell ref="L977:N977"/>
    <mergeCell ref="O977:P977"/>
    <mergeCell ref="J975:K975"/>
    <mergeCell ref="L975:N975"/>
    <mergeCell ref="O975:P975"/>
    <mergeCell ref="J976:K976"/>
    <mergeCell ref="L976:N976"/>
    <mergeCell ref="O976:P976"/>
    <mergeCell ref="J977:K977"/>
    <mergeCell ref="L980:N980"/>
    <mergeCell ref="O980:P980"/>
    <mergeCell ref="J978:K978"/>
    <mergeCell ref="L978:N978"/>
    <mergeCell ref="O978:P978"/>
    <mergeCell ref="J979:K979"/>
    <mergeCell ref="L979:N979"/>
    <mergeCell ref="O979:P979"/>
    <mergeCell ref="J980:K980"/>
    <mergeCell ref="L983:N983"/>
    <mergeCell ref="O983:P983"/>
    <mergeCell ref="J981:K981"/>
    <mergeCell ref="L981:N981"/>
    <mergeCell ref="O981:P981"/>
    <mergeCell ref="J982:K982"/>
    <mergeCell ref="L982:N982"/>
    <mergeCell ref="O982:P982"/>
    <mergeCell ref="J983:K983"/>
    <mergeCell ref="L818:N818"/>
    <mergeCell ref="O818:P818"/>
    <mergeCell ref="J816:K816"/>
    <mergeCell ref="L816:N816"/>
    <mergeCell ref="O816:P816"/>
    <mergeCell ref="J817:K817"/>
    <mergeCell ref="L817:N817"/>
    <mergeCell ref="O817:P817"/>
    <mergeCell ref="J818:K818"/>
    <mergeCell ref="L821:N821"/>
    <mergeCell ref="O821:P821"/>
    <mergeCell ref="J819:K819"/>
    <mergeCell ref="L819:N819"/>
    <mergeCell ref="O819:P819"/>
    <mergeCell ref="J820:K820"/>
    <mergeCell ref="L820:N820"/>
    <mergeCell ref="O820:P820"/>
    <mergeCell ref="J821:K821"/>
    <mergeCell ref="L824:N824"/>
    <mergeCell ref="O824:P824"/>
    <mergeCell ref="J822:K822"/>
    <mergeCell ref="L822:N822"/>
    <mergeCell ref="O822:P822"/>
    <mergeCell ref="J823:K823"/>
    <mergeCell ref="L823:N823"/>
    <mergeCell ref="O823:P823"/>
    <mergeCell ref="J824:K824"/>
    <mergeCell ref="L827:N827"/>
    <mergeCell ref="O827:P827"/>
    <mergeCell ref="J825:K825"/>
    <mergeCell ref="L825:N825"/>
    <mergeCell ref="O825:P825"/>
    <mergeCell ref="J826:K826"/>
    <mergeCell ref="L826:N826"/>
    <mergeCell ref="O826:P826"/>
    <mergeCell ref="J827:K827"/>
    <mergeCell ref="L830:N830"/>
    <mergeCell ref="O830:P830"/>
    <mergeCell ref="J828:K828"/>
    <mergeCell ref="L828:N828"/>
    <mergeCell ref="O828:P828"/>
    <mergeCell ref="J829:K829"/>
    <mergeCell ref="L829:N829"/>
    <mergeCell ref="O829:P829"/>
    <mergeCell ref="J830:K830"/>
    <mergeCell ref="L833:N833"/>
    <mergeCell ref="O833:P833"/>
    <mergeCell ref="J831:K831"/>
    <mergeCell ref="L831:N831"/>
    <mergeCell ref="O831:P831"/>
    <mergeCell ref="J832:K832"/>
    <mergeCell ref="L832:N832"/>
    <mergeCell ref="O832:P832"/>
    <mergeCell ref="J833:K833"/>
    <mergeCell ref="L836:N836"/>
    <mergeCell ref="O836:P836"/>
    <mergeCell ref="J834:K834"/>
    <mergeCell ref="L834:N834"/>
    <mergeCell ref="O834:P834"/>
    <mergeCell ref="J835:K835"/>
    <mergeCell ref="L835:N835"/>
    <mergeCell ref="O835:P835"/>
    <mergeCell ref="J836:K836"/>
    <mergeCell ref="L839:N839"/>
    <mergeCell ref="O839:P839"/>
    <mergeCell ref="J837:K837"/>
    <mergeCell ref="L837:N837"/>
    <mergeCell ref="O837:P837"/>
    <mergeCell ref="J838:K838"/>
    <mergeCell ref="L838:N838"/>
    <mergeCell ref="O838:P838"/>
    <mergeCell ref="J839:K839"/>
    <mergeCell ref="L842:N842"/>
    <mergeCell ref="O842:P842"/>
    <mergeCell ref="J840:K840"/>
    <mergeCell ref="L840:N840"/>
    <mergeCell ref="O840:P840"/>
    <mergeCell ref="J841:K841"/>
    <mergeCell ref="L841:N841"/>
    <mergeCell ref="O841:P841"/>
    <mergeCell ref="J842:K842"/>
    <mergeCell ref="L845:N845"/>
    <mergeCell ref="O845:P845"/>
    <mergeCell ref="J843:K843"/>
    <mergeCell ref="L843:N843"/>
    <mergeCell ref="O843:P843"/>
    <mergeCell ref="J844:K844"/>
    <mergeCell ref="L844:N844"/>
    <mergeCell ref="O844:P844"/>
    <mergeCell ref="J845:K845"/>
    <mergeCell ref="L848:N848"/>
    <mergeCell ref="O848:P848"/>
    <mergeCell ref="J846:K846"/>
    <mergeCell ref="L846:N846"/>
    <mergeCell ref="O846:P846"/>
    <mergeCell ref="J847:K847"/>
    <mergeCell ref="L847:N847"/>
    <mergeCell ref="O847:P847"/>
    <mergeCell ref="J848:K848"/>
    <mergeCell ref="L851:N851"/>
    <mergeCell ref="O851:P851"/>
    <mergeCell ref="J849:K849"/>
    <mergeCell ref="L849:N849"/>
    <mergeCell ref="O849:P849"/>
    <mergeCell ref="J850:K850"/>
    <mergeCell ref="L850:N850"/>
    <mergeCell ref="O850:P850"/>
    <mergeCell ref="J851:K851"/>
    <mergeCell ref="L854:N854"/>
    <mergeCell ref="O854:P854"/>
    <mergeCell ref="J852:K852"/>
    <mergeCell ref="L852:N852"/>
    <mergeCell ref="O852:P852"/>
    <mergeCell ref="J853:K853"/>
    <mergeCell ref="L853:N853"/>
    <mergeCell ref="O853:P853"/>
    <mergeCell ref="J854:K854"/>
    <mergeCell ref="L857:N857"/>
    <mergeCell ref="O857:P857"/>
    <mergeCell ref="J855:K855"/>
    <mergeCell ref="L855:N855"/>
    <mergeCell ref="O855:P855"/>
    <mergeCell ref="J856:K856"/>
    <mergeCell ref="L856:N856"/>
    <mergeCell ref="O856:P856"/>
    <mergeCell ref="J857:K857"/>
    <mergeCell ref="L860:N860"/>
    <mergeCell ref="O860:P860"/>
    <mergeCell ref="J858:K858"/>
    <mergeCell ref="L858:N858"/>
    <mergeCell ref="O858:P858"/>
    <mergeCell ref="J859:K859"/>
    <mergeCell ref="L859:N859"/>
    <mergeCell ref="O859:P859"/>
    <mergeCell ref="J860:K860"/>
    <mergeCell ref="L863:N863"/>
    <mergeCell ref="O863:P863"/>
    <mergeCell ref="J861:K861"/>
    <mergeCell ref="L861:N861"/>
    <mergeCell ref="O861:P861"/>
    <mergeCell ref="J862:K862"/>
    <mergeCell ref="L862:N862"/>
    <mergeCell ref="O862:P862"/>
    <mergeCell ref="J863:K863"/>
    <mergeCell ref="L866:N866"/>
    <mergeCell ref="O866:P866"/>
    <mergeCell ref="J864:K864"/>
    <mergeCell ref="L864:N864"/>
    <mergeCell ref="O864:P864"/>
    <mergeCell ref="J865:K865"/>
    <mergeCell ref="L865:N865"/>
    <mergeCell ref="O865:P865"/>
    <mergeCell ref="J866:K866"/>
    <mergeCell ref="L869:N869"/>
    <mergeCell ref="O869:P869"/>
    <mergeCell ref="J867:K867"/>
    <mergeCell ref="L867:N867"/>
    <mergeCell ref="O867:P867"/>
    <mergeCell ref="J868:K868"/>
    <mergeCell ref="L868:N868"/>
    <mergeCell ref="O868:P868"/>
    <mergeCell ref="J869:K869"/>
    <mergeCell ref="L872:N872"/>
    <mergeCell ref="O872:P872"/>
    <mergeCell ref="J870:K870"/>
    <mergeCell ref="L870:N870"/>
    <mergeCell ref="O870:P870"/>
    <mergeCell ref="J871:K871"/>
    <mergeCell ref="L871:N871"/>
    <mergeCell ref="O871:P871"/>
    <mergeCell ref="J872:K872"/>
    <mergeCell ref="L875:N875"/>
    <mergeCell ref="O875:P875"/>
    <mergeCell ref="J873:K873"/>
    <mergeCell ref="L873:N873"/>
    <mergeCell ref="O873:P873"/>
    <mergeCell ref="J874:K874"/>
    <mergeCell ref="L874:N874"/>
    <mergeCell ref="O874:P874"/>
    <mergeCell ref="J875:K875"/>
    <mergeCell ref="L878:N878"/>
    <mergeCell ref="O878:P878"/>
    <mergeCell ref="J876:K876"/>
    <mergeCell ref="L876:N876"/>
    <mergeCell ref="O876:P876"/>
    <mergeCell ref="J877:K877"/>
    <mergeCell ref="L877:N877"/>
    <mergeCell ref="O877:P877"/>
    <mergeCell ref="J878:K878"/>
    <mergeCell ref="L881:N881"/>
    <mergeCell ref="O881:P881"/>
    <mergeCell ref="J879:K879"/>
    <mergeCell ref="L879:N879"/>
    <mergeCell ref="O879:P879"/>
    <mergeCell ref="J880:K880"/>
    <mergeCell ref="L880:N880"/>
    <mergeCell ref="O880:P880"/>
    <mergeCell ref="J881:K881"/>
    <mergeCell ref="L884:N884"/>
    <mergeCell ref="O884:P884"/>
    <mergeCell ref="J882:K882"/>
    <mergeCell ref="L882:N882"/>
    <mergeCell ref="O882:P882"/>
    <mergeCell ref="J883:K883"/>
    <mergeCell ref="L883:N883"/>
    <mergeCell ref="O883:P883"/>
    <mergeCell ref="J884:K884"/>
    <mergeCell ref="L887:N887"/>
    <mergeCell ref="O887:P887"/>
    <mergeCell ref="J885:K885"/>
    <mergeCell ref="L885:N885"/>
    <mergeCell ref="O885:P885"/>
    <mergeCell ref="J886:K886"/>
    <mergeCell ref="L886:N886"/>
    <mergeCell ref="O886:P886"/>
    <mergeCell ref="J887:K887"/>
    <mergeCell ref="L890:N890"/>
    <mergeCell ref="O890:P890"/>
    <mergeCell ref="J888:K888"/>
    <mergeCell ref="L888:N888"/>
    <mergeCell ref="O888:P888"/>
    <mergeCell ref="J889:K889"/>
    <mergeCell ref="L889:N889"/>
    <mergeCell ref="O889:P889"/>
    <mergeCell ref="J890:K890"/>
    <mergeCell ref="L893:N893"/>
    <mergeCell ref="O893:P893"/>
    <mergeCell ref="J891:K891"/>
    <mergeCell ref="L891:N891"/>
    <mergeCell ref="O891:P891"/>
    <mergeCell ref="J892:K892"/>
    <mergeCell ref="L892:N892"/>
    <mergeCell ref="O892:P892"/>
    <mergeCell ref="J893:K893"/>
    <mergeCell ref="L896:N896"/>
    <mergeCell ref="O896:P896"/>
    <mergeCell ref="J894:K894"/>
    <mergeCell ref="L894:N894"/>
    <mergeCell ref="O894:P894"/>
    <mergeCell ref="J895:K895"/>
    <mergeCell ref="L895:N895"/>
    <mergeCell ref="O895:P895"/>
    <mergeCell ref="J896:K896"/>
    <mergeCell ref="L899:N899"/>
    <mergeCell ref="O899:P899"/>
    <mergeCell ref="J897:K897"/>
    <mergeCell ref="L897:N897"/>
    <mergeCell ref="O897:P897"/>
    <mergeCell ref="J898:K898"/>
    <mergeCell ref="L898:N898"/>
    <mergeCell ref="O898:P898"/>
    <mergeCell ref="J899:K899"/>
    <mergeCell ref="L902:N902"/>
    <mergeCell ref="O902:P902"/>
    <mergeCell ref="J900:K900"/>
    <mergeCell ref="L900:N900"/>
    <mergeCell ref="O900:P900"/>
    <mergeCell ref="J901:K901"/>
    <mergeCell ref="L901:N901"/>
    <mergeCell ref="O901:P901"/>
    <mergeCell ref="J902:K902"/>
    <mergeCell ref="L905:N905"/>
    <mergeCell ref="O905:P905"/>
    <mergeCell ref="J903:K903"/>
    <mergeCell ref="L903:N903"/>
    <mergeCell ref="O903:P903"/>
    <mergeCell ref="J904:K904"/>
    <mergeCell ref="L904:N904"/>
    <mergeCell ref="O904:P904"/>
    <mergeCell ref="J905:K905"/>
    <mergeCell ref="L908:N908"/>
    <mergeCell ref="O908:P908"/>
    <mergeCell ref="J906:K906"/>
    <mergeCell ref="L906:N906"/>
    <mergeCell ref="O906:P906"/>
    <mergeCell ref="J907:K907"/>
    <mergeCell ref="L907:N907"/>
    <mergeCell ref="O907:P907"/>
    <mergeCell ref="J908:K908"/>
    <mergeCell ref="L911:N911"/>
    <mergeCell ref="O911:P911"/>
    <mergeCell ref="J909:K909"/>
    <mergeCell ref="L909:N909"/>
    <mergeCell ref="O909:P909"/>
    <mergeCell ref="J910:K910"/>
    <mergeCell ref="L910:N910"/>
    <mergeCell ref="O910:P910"/>
    <mergeCell ref="J911:K911"/>
    <mergeCell ref="L914:N914"/>
    <mergeCell ref="O914:P914"/>
    <mergeCell ref="J912:K912"/>
    <mergeCell ref="L912:N912"/>
    <mergeCell ref="O912:P912"/>
    <mergeCell ref="J913:K913"/>
    <mergeCell ref="L913:N913"/>
    <mergeCell ref="O913:P913"/>
    <mergeCell ref="J914:K914"/>
    <mergeCell ref="L917:N917"/>
    <mergeCell ref="O917:P917"/>
    <mergeCell ref="J915:K915"/>
    <mergeCell ref="L915:N915"/>
    <mergeCell ref="O915:P915"/>
    <mergeCell ref="J916:K916"/>
    <mergeCell ref="L916:N916"/>
    <mergeCell ref="O916:P916"/>
    <mergeCell ref="J917:K917"/>
    <mergeCell ref="L920:N920"/>
    <mergeCell ref="O920:P920"/>
    <mergeCell ref="J918:K918"/>
    <mergeCell ref="L918:N918"/>
    <mergeCell ref="O918:P918"/>
    <mergeCell ref="J919:K919"/>
    <mergeCell ref="L919:N919"/>
    <mergeCell ref="O919:P919"/>
    <mergeCell ref="J920:K920"/>
    <mergeCell ref="L923:N923"/>
    <mergeCell ref="O923:P923"/>
    <mergeCell ref="J921:K921"/>
    <mergeCell ref="L921:N921"/>
    <mergeCell ref="O921:P921"/>
    <mergeCell ref="J922:K922"/>
    <mergeCell ref="L922:N922"/>
    <mergeCell ref="O922:P922"/>
    <mergeCell ref="J923:K923"/>
    <mergeCell ref="L926:N926"/>
    <mergeCell ref="O926:P926"/>
    <mergeCell ref="J924:K924"/>
    <mergeCell ref="L924:N924"/>
    <mergeCell ref="O924:P924"/>
    <mergeCell ref="J925:K925"/>
    <mergeCell ref="L925:N925"/>
    <mergeCell ref="O925:P925"/>
    <mergeCell ref="J926:K926"/>
    <mergeCell ref="L929:N929"/>
    <mergeCell ref="O929:P929"/>
    <mergeCell ref="J927:K927"/>
    <mergeCell ref="L927:N927"/>
    <mergeCell ref="O927:P927"/>
    <mergeCell ref="J928:K928"/>
    <mergeCell ref="L928:N928"/>
    <mergeCell ref="O928:P928"/>
    <mergeCell ref="J929:K929"/>
    <mergeCell ref="L932:N932"/>
    <mergeCell ref="O932:P932"/>
    <mergeCell ref="J930:K930"/>
    <mergeCell ref="L930:N930"/>
    <mergeCell ref="O930:P930"/>
    <mergeCell ref="J931:K931"/>
    <mergeCell ref="L931:N931"/>
    <mergeCell ref="O931:P931"/>
    <mergeCell ref="J932:K932"/>
    <mergeCell ref="L935:N935"/>
    <mergeCell ref="O935:P935"/>
    <mergeCell ref="J933:K933"/>
    <mergeCell ref="L933:N933"/>
    <mergeCell ref="O933:P933"/>
    <mergeCell ref="J934:K934"/>
    <mergeCell ref="L934:N934"/>
    <mergeCell ref="O934:P934"/>
    <mergeCell ref="J935:K935"/>
    <mergeCell ref="L938:N938"/>
    <mergeCell ref="O938:P938"/>
    <mergeCell ref="J936:K936"/>
    <mergeCell ref="L936:N936"/>
    <mergeCell ref="O936:P936"/>
    <mergeCell ref="J937:K937"/>
    <mergeCell ref="L937:N937"/>
    <mergeCell ref="O937:P937"/>
    <mergeCell ref="J938:K938"/>
    <mergeCell ref="L941:N941"/>
    <mergeCell ref="O941:P941"/>
    <mergeCell ref="J939:K939"/>
    <mergeCell ref="L939:N939"/>
    <mergeCell ref="O939:P939"/>
    <mergeCell ref="J940:K940"/>
    <mergeCell ref="L940:N940"/>
    <mergeCell ref="O940:P940"/>
    <mergeCell ref="J941:K941"/>
    <mergeCell ref="L944:N944"/>
    <mergeCell ref="O944:P944"/>
    <mergeCell ref="J942:K942"/>
    <mergeCell ref="L942:N942"/>
    <mergeCell ref="O942:P942"/>
    <mergeCell ref="J943:K943"/>
    <mergeCell ref="L943:N943"/>
    <mergeCell ref="O943:P943"/>
    <mergeCell ref="J944:K944"/>
    <mergeCell ref="L947:N947"/>
    <mergeCell ref="O947:P947"/>
    <mergeCell ref="J945:K945"/>
    <mergeCell ref="L945:N945"/>
    <mergeCell ref="O945:P945"/>
    <mergeCell ref="J946:K946"/>
    <mergeCell ref="L946:N946"/>
    <mergeCell ref="O946:P946"/>
    <mergeCell ref="J947:K947"/>
    <mergeCell ref="L950:N950"/>
    <mergeCell ref="O950:P950"/>
    <mergeCell ref="J948:K948"/>
    <mergeCell ref="L948:N948"/>
    <mergeCell ref="O948:P948"/>
    <mergeCell ref="J949:K949"/>
    <mergeCell ref="L949:N949"/>
    <mergeCell ref="O949:P949"/>
    <mergeCell ref="J950:K950"/>
    <mergeCell ref="L953:N953"/>
    <mergeCell ref="O953:P953"/>
    <mergeCell ref="J951:K951"/>
    <mergeCell ref="L951:N951"/>
    <mergeCell ref="O951:P951"/>
    <mergeCell ref="J952:K952"/>
    <mergeCell ref="L952:N952"/>
    <mergeCell ref="O952:P952"/>
    <mergeCell ref="J953:K953"/>
    <mergeCell ref="L956:N956"/>
    <mergeCell ref="O956:P956"/>
    <mergeCell ref="J954:K954"/>
    <mergeCell ref="L954:N954"/>
    <mergeCell ref="O954:P954"/>
    <mergeCell ref="J955:K955"/>
    <mergeCell ref="L955:N955"/>
    <mergeCell ref="O955:P955"/>
    <mergeCell ref="J956:K956"/>
    <mergeCell ref="L959:N959"/>
    <mergeCell ref="O959:P959"/>
    <mergeCell ref="J957:K957"/>
    <mergeCell ref="L957:N957"/>
    <mergeCell ref="O957:P957"/>
    <mergeCell ref="J958:K958"/>
    <mergeCell ref="L958:N958"/>
    <mergeCell ref="O958:P958"/>
    <mergeCell ref="J959:K959"/>
    <mergeCell ref="L962:N962"/>
    <mergeCell ref="O962:P962"/>
    <mergeCell ref="J960:K960"/>
    <mergeCell ref="L960:N960"/>
    <mergeCell ref="O960:P960"/>
    <mergeCell ref="J961:K961"/>
    <mergeCell ref="L961:N961"/>
    <mergeCell ref="O961:P961"/>
    <mergeCell ref="J962:K962"/>
  </mergeCells>
  <conditionalFormatting sqref="A2:A1000">
    <cfRule type="cellIs" dxfId="0" priority="1" operator="equal">
      <formula>"Mane"</formula>
    </cfRule>
  </conditionalFormatting>
  <conditionalFormatting sqref="A2:A1000">
    <cfRule type="cellIs" dxfId="1" priority="2" operator="equal">
      <formula>"Niki"</formula>
    </cfRule>
  </conditionalFormatting>
  <conditionalFormatting sqref="A2:A1000">
    <cfRule type="cellIs" dxfId="2" priority="3" operator="equal">
      <formula>"Pepe"</formula>
    </cfRule>
  </conditionalFormatting>
  <conditionalFormatting sqref="I2:I1000">
    <cfRule type="cellIs" dxfId="0" priority="4" operator="equal">
      <formula>"Mane"</formula>
    </cfRule>
  </conditionalFormatting>
  <conditionalFormatting sqref="I2:I1000">
    <cfRule type="cellIs" dxfId="1" priority="5" operator="equal">
      <formula>"Niki"</formula>
    </cfRule>
  </conditionalFormatting>
  <conditionalFormatting sqref="I2:I1000">
    <cfRule type="cellIs" dxfId="2" priority="6" operator="equal">
      <formula>"Pepe"</formula>
    </cfRule>
  </conditionalFormatting>
  <conditionalFormatting sqref="Q2:R1000">
    <cfRule type="cellIs" dxfId="3" priority="7" operator="equal">
      <formula>"Y"</formula>
    </cfRule>
  </conditionalFormatting>
  <conditionalFormatting sqref="Q2:R1000">
    <cfRule type="cellIs" dxfId="4" priority="8" operator="equal">
      <formula>"N"</formula>
    </cfRule>
  </conditionalFormatting>
  <conditionalFormatting sqref="Q2:R1000">
    <cfRule type="cellIs" dxfId="5" priority="9" operator="equal">
      <formula>"P"</formula>
    </cfRule>
  </conditionalFormatting>
  <conditionalFormatting sqref="G2:G1000">
    <cfRule type="cellIs" dxfId="6" priority="10" operator="equal">
      <formula>"Hi"</formula>
    </cfRule>
  </conditionalFormatting>
  <conditionalFormatting sqref="G2:G1000">
    <cfRule type="cellIs" dxfId="7" priority="11" operator="equal">
      <formula>"Med"</formula>
    </cfRule>
  </conditionalFormatting>
  <conditionalFormatting sqref="G2:G1000">
    <cfRule type="cellIs" dxfId="8" priority="12" operator="equal">
      <formula>"Lo"</formula>
    </cfRule>
  </conditionalFormatting>
  <conditionalFormatting sqref="S2:S1000">
    <cfRule type="cellIs" dxfId="9" priority="13" operator="equal">
      <formula>"Bug"</formula>
    </cfRule>
  </conditionalFormatting>
  <conditionalFormatting sqref="S2:S1000">
    <cfRule type="cellIs" dxfId="10" priority="14" operator="equal">
      <formula>"Fixed"</formula>
    </cfRule>
  </conditionalFormatting>
  <dataValidations>
    <dataValidation type="list" allowBlank="1" sqref="H2:H1000">
      <formula1>"Recording,Editing,Bounced"</formula1>
    </dataValidation>
    <dataValidation type="list" allowBlank="1" showErrorMessage="1" sqref="Q2:R1000">
      <formula1>"Y,N,P"</formula1>
    </dataValidation>
    <dataValidation type="list" allowBlank="1" showErrorMessage="1" sqref="A2:A1000 I2:I1000">
      <formula1>"Mane,Niki,Pepe"</formula1>
    </dataValidation>
    <dataValidation type="list" allowBlank="1" showErrorMessage="1" sqref="G2:G1000">
      <formula1>"Hi,Med,Lo"</formula1>
    </dataValidation>
    <dataValidation type="list" allowBlank="1" showErrorMessage="1" sqref="S2:S1000">
      <formula1>"Bug,Fixed"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10" t="s">
        <v>1</v>
      </c>
      <c r="D1" s="10" t="s">
        <v>2</v>
      </c>
      <c r="G1" s="10" t="s">
        <v>3</v>
      </c>
      <c r="H1" s="10" t="s">
        <v>4</v>
      </c>
      <c r="I1" s="9" t="s">
        <v>5</v>
      </c>
      <c r="J1" s="10" t="s">
        <v>6</v>
      </c>
      <c r="L1" s="10" t="s">
        <v>39</v>
      </c>
      <c r="O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V1" s="11"/>
      <c r="W1" s="11"/>
      <c r="X1" s="11"/>
      <c r="Y1" s="11"/>
      <c r="Z1" s="11"/>
    </row>
    <row r="2">
      <c r="A2" s="7"/>
      <c r="B2" s="6" t="s">
        <v>40</v>
      </c>
      <c r="D2" s="6" t="s">
        <v>41</v>
      </c>
      <c r="G2" s="6" t="s">
        <v>19</v>
      </c>
      <c r="H2" s="4"/>
      <c r="I2" s="5"/>
      <c r="J2" s="6" t="s">
        <v>42</v>
      </c>
      <c r="L2" s="4"/>
      <c r="O2" s="4"/>
      <c r="Q2" s="6" t="s">
        <v>16</v>
      </c>
      <c r="R2" s="6" t="s">
        <v>16</v>
      </c>
      <c r="S2" s="4"/>
      <c r="T2" s="4"/>
      <c r="V2" s="11"/>
      <c r="W2" s="11"/>
      <c r="X2" s="11"/>
      <c r="Y2" s="11"/>
      <c r="Z2" s="11"/>
    </row>
    <row r="3">
      <c r="A3" s="7"/>
      <c r="B3" s="6" t="s">
        <v>43</v>
      </c>
      <c r="D3" s="6" t="s">
        <v>44</v>
      </c>
      <c r="G3" s="6" t="s">
        <v>19</v>
      </c>
      <c r="H3" s="4"/>
      <c r="I3" s="5"/>
      <c r="J3" s="4"/>
      <c r="L3" s="4"/>
      <c r="O3" s="4"/>
      <c r="Q3" s="6" t="s">
        <v>16</v>
      </c>
      <c r="R3" s="6" t="s">
        <v>16</v>
      </c>
      <c r="S3" s="4"/>
      <c r="T3" s="4"/>
      <c r="V3" s="11"/>
      <c r="W3" s="11"/>
      <c r="X3" s="11"/>
      <c r="Y3" s="11"/>
      <c r="Z3" s="11"/>
    </row>
    <row r="4">
      <c r="A4" s="7"/>
      <c r="B4" s="6" t="s">
        <v>45</v>
      </c>
      <c r="D4" s="6" t="s">
        <v>46</v>
      </c>
      <c r="G4" s="6" t="s">
        <v>15</v>
      </c>
      <c r="H4" s="4"/>
      <c r="I4" s="5"/>
      <c r="J4" s="4"/>
      <c r="L4" s="4"/>
      <c r="O4" s="4"/>
      <c r="Q4" s="6" t="s">
        <v>16</v>
      </c>
      <c r="R4" s="6" t="s">
        <v>16</v>
      </c>
      <c r="S4" s="4"/>
      <c r="T4" s="4"/>
      <c r="V4" s="11"/>
      <c r="W4" s="11"/>
      <c r="X4" s="11"/>
      <c r="Y4" s="11"/>
      <c r="Z4" s="11"/>
    </row>
    <row r="5">
      <c r="A5" s="7"/>
      <c r="B5" s="6" t="s">
        <v>47</v>
      </c>
      <c r="D5" s="6" t="s">
        <v>48</v>
      </c>
      <c r="G5" s="6" t="s">
        <v>32</v>
      </c>
      <c r="H5" s="4"/>
      <c r="I5" s="5"/>
      <c r="J5" s="6" t="s">
        <v>49</v>
      </c>
      <c r="L5" s="4"/>
      <c r="O5" s="4"/>
      <c r="Q5" s="6" t="s">
        <v>16</v>
      </c>
      <c r="R5" s="6" t="s">
        <v>16</v>
      </c>
      <c r="S5" s="4"/>
      <c r="T5" s="4"/>
      <c r="V5" s="11"/>
      <c r="W5" s="11"/>
      <c r="X5" s="11"/>
      <c r="Y5" s="11"/>
      <c r="Z5" s="11"/>
    </row>
    <row r="6">
      <c r="A6" s="5"/>
      <c r="B6" s="6" t="s">
        <v>50</v>
      </c>
      <c r="D6" s="6" t="s">
        <v>51</v>
      </c>
      <c r="G6" s="6" t="s">
        <v>32</v>
      </c>
      <c r="H6" s="4"/>
      <c r="I6" s="5"/>
      <c r="J6" s="6" t="s">
        <v>52</v>
      </c>
      <c r="L6" s="4"/>
      <c r="O6" s="4"/>
      <c r="Q6" s="6" t="s">
        <v>16</v>
      </c>
      <c r="R6" s="6" t="s">
        <v>16</v>
      </c>
      <c r="S6" s="4"/>
      <c r="T6" s="4"/>
      <c r="V6" s="11"/>
      <c r="W6" s="11"/>
      <c r="X6" s="11"/>
      <c r="Y6" s="11"/>
      <c r="Z6" s="11"/>
    </row>
    <row r="7">
      <c r="A7" s="5"/>
      <c r="B7" s="6" t="s">
        <v>53</v>
      </c>
      <c r="D7" s="6" t="s">
        <v>54</v>
      </c>
      <c r="G7" s="6" t="s">
        <v>15</v>
      </c>
      <c r="H7" s="4"/>
      <c r="I7" s="5"/>
      <c r="J7" s="4"/>
      <c r="L7" s="4"/>
      <c r="O7" s="4"/>
      <c r="Q7" s="6" t="s">
        <v>16</v>
      </c>
      <c r="R7" s="6" t="s">
        <v>16</v>
      </c>
      <c r="S7" s="4"/>
      <c r="T7" s="4"/>
      <c r="V7" s="11"/>
      <c r="W7" s="11"/>
      <c r="X7" s="11"/>
      <c r="Y7" s="11"/>
      <c r="Z7" s="11"/>
    </row>
    <row r="8">
      <c r="A8" s="5"/>
      <c r="B8" s="6" t="s">
        <v>55</v>
      </c>
      <c r="D8" s="6" t="s">
        <v>56</v>
      </c>
      <c r="G8" s="6" t="s">
        <v>15</v>
      </c>
      <c r="H8" s="4"/>
      <c r="I8" s="5"/>
      <c r="J8" s="4"/>
      <c r="L8" s="4"/>
      <c r="O8" s="4"/>
      <c r="Q8" s="6" t="s">
        <v>16</v>
      </c>
      <c r="R8" s="6" t="s">
        <v>16</v>
      </c>
      <c r="S8" s="4"/>
      <c r="T8" s="4"/>
      <c r="V8" s="11"/>
      <c r="W8" s="11"/>
      <c r="X8" s="11"/>
      <c r="Y8" s="11"/>
      <c r="Z8" s="11"/>
    </row>
    <row r="9">
      <c r="A9" s="5"/>
      <c r="B9" s="4"/>
      <c r="D9" s="4"/>
      <c r="G9" s="4"/>
      <c r="H9" s="4"/>
      <c r="I9" s="5"/>
      <c r="J9" s="4"/>
      <c r="L9" s="4"/>
      <c r="O9" s="4"/>
      <c r="Q9" s="4"/>
      <c r="R9" s="4"/>
      <c r="S9" s="4"/>
      <c r="T9" s="4"/>
      <c r="V9" s="11"/>
      <c r="W9" s="11"/>
      <c r="X9" s="11"/>
      <c r="Y9" s="11"/>
      <c r="Z9" s="11"/>
    </row>
    <row r="10">
      <c r="A10" s="5"/>
      <c r="B10" s="4"/>
      <c r="D10" s="4"/>
      <c r="G10" s="4"/>
      <c r="H10" s="4"/>
      <c r="I10" s="5"/>
      <c r="J10" s="4"/>
      <c r="L10" s="4"/>
      <c r="O10" s="4"/>
      <c r="Q10" s="4"/>
      <c r="R10" s="4"/>
      <c r="S10" s="4"/>
      <c r="T10" s="4"/>
      <c r="V10" s="11"/>
      <c r="W10" s="11"/>
      <c r="X10" s="11"/>
      <c r="Y10" s="11"/>
      <c r="Z10" s="11"/>
    </row>
    <row r="11">
      <c r="A11" s="5"/>
      <c r="B11" s="4"/>
      <c r="D11" s="4"/>
      <c r="G11" s="4"/>
      <c r="H11" s="4"/>
      <c r="I11" s="5"/>
      <c r="J11" s="4"/>
      <c r="L11" s="4"/>
      <c r="O11" s="4"/>
      <c r="Q11" s="4"/>
      <c r="R11" s="4"/>
      <c r="S11" s="4"/>
      <c r="T11" s="4"/>
      <c r="V11" s="11"/>
      <c r="W11" s="11"/>
      <c r="X11" s="11"/>
      <c r="Y11" s="11"/>
      <c r="Z11" s="11"/>
    </row>
    <row r="12">
      <c r="A12" s="5"/>
      <c r="B12" s="4"/>
      <c r="D12" s="4"/>
      <c r="G12" s="4"/>
      <c r="H12" s="4"/>
      <c r="I12" s="5"/>
      <c r="J12" s="4"/>
      <c r="L12" s="4"/>
      <c r="O12" s="4"/>
      <c r="Q12" s="4"/>
      <c r="R12" s="4"/>
      <c r="S12" s="4"/>
      <c r="T12" s="4"/>
      <c r="V12" s="11"/>
      <c r="W12" s="11"/>
      <c r="X12" s="11"/>
      <c r="Y12" s="11"/>
      <c r="Z12" s="11"/>
    </row>
    <row r="13">
      <c r="A13" s="5"/>
      <c r="B13" s="4"/>
      <c r="D13" s="4"/>
      <c r="G13" s="4"/>
      <c r="H13" s="4"/>
      <c r="I13" s="5"/>
      <c r="J13" s="4"/>
      <c r="L13" s="4"/>
      <c r="O13" s="4"/>
      <c r="Q13" s="4"/>
      <c r="R13" s="4"/>
      <c r="S13" s="4"/>
      <c r="T13" s="4"/>
      <c r="V13" s="11"/>
      <c r="W13" s="11"/>
      <c r="X13" s="11"/>
      <c r="Y13" s="11"/>
      <c r="Z13" s="11"/>
    </row>
    <row r="14">
      <c r="A14" s="5"/>
      <c r="B14" s="4"/>
      <c r="D14" s="4"/>
      <c r="G14" s="4"/>
      <c r="H14" s="4"/>
      <c r="I14" s="5"/>
      <c r="J14" s="4"/>
      <c r="L14" s="4"/>
      <c r="O14" s="4"/>
      <c r="Q14" s="4"/>
      <c r="R14" s="4"/>
      <c r="S14" s="4"/>
      <c r="T14" s="4"/>
      <c r="V14" s="11"/>
      <c r="W14" s="11"/>
      <c r="X14" s="11"/>
      <c r="Y14" s="11"/>
      <c r="Z14" s="11"/>
    </row>
    <row r="15">
      <c r="A15" s="5"/>
      <c r="B15" s="4"/>
      <c r="D15" s="4"/>
      <c r="G15" s="4"/>
      <c r="H15" s="4"/>
      <c r="I15" s="5"/>
      <c r="J15" s="4"/>
      <c r="L15" s="4"/>
      <c r="O15" s="4"/>
      <c r="Q15" s="4"/>
      <c r="R15" s="4"/>
      <c r="S15" s="4"/>
      <c r="T15" s="4"/>
      <c r="V15" s="11"/>
      <c r="W15" s="11"/>
      <c r="X15" s="11"/>
      <c r="Y15" s="11"/>
      <c r="Z15" s="11"/>
    </row>
    <row r="16">
      <c r="A16" s="5"/>
      <c r="B16" s="4"/>
      <c r="D16" s="4"/>
      <c r="G16" s="4"/>
      <c r="H16" s="4"/>
      <c r="I16" s="5"/>
      <c r="J16" s="4"/>
      <c r="L16" s="4"/>
      <c r="O16" s="4"/>
      <c r="Q16" s="4"/>
      <c r="R16" s="4"/>
      <c r="S16" s="4"/>
      <c r="T16" s="4"/>
      <c r="V16" s="11"/>
      <c r="W16" s="11"/>
      <c r="X16" s="11"/>
      <c r="Y16" s="11"/>
      <c r="Z16" s="11"/>
    </row>
    <row r="17">
      <c r="A17" s="5"/>
      <c r="B17" s="4"/>
      <c r="D17" s="4"/>
      <c r="G17" s="4"/>
      <c r="H17" s="4"/>
      <c r="I17" s="5"/>
      <c r="J17" s="4"/>
      <c r="L17" s="4"/>
      <c r="O17" s="4"/>
      <c r="Q17" s="4"/>
      <c r="R17" s="4"/>
      <c r="S17" s="4"/>
      <c r="T17" s="4"/>
      <c r="V17" s="11"/>
      <c r="W17" s="11"/>
      <c r="X17" s="11"/>
      <c r="Y17" s="11"/>
      <c r="Z17" s="11"/>
    </row>
    <row r="18">
      <c r="A18" s="5"/>
      <c r="B18" s="4"/>
      <c r="D18" s="4"/>
      <c r="G18" s="4"/>
      <c r="H18" s="4"/>
      <c r="I18" s="5"/>
      <c r="J18" s="4"/>
      <c r="L18" s="4"/>
      <c r="O18" s="4"/>
      <c r="Q18" s="4"/>
      <c r="R18" s="4"/>
      <c r="S18" s="4"/>
      <c r="T18" s="4"/>
      <c r="V18" s="11"/>
      <c r="W18" s="11"/>
      <c r="X18" s="11"/>
      <c r="Y18" s="11"/>
      <c r="Z18" s="11"/>
    </row>
    <row r="19">
      <c r="A19" s="5"/>
      <c r="B19" s="4"/>
      <c r="D19" s="4"/>
      <c r="G19" s="4"/>
      <c r="H19" s="4"/>
      <c r="I19" s="5"/>
      <c r="J19" s="4"/>
      <c r="L19" s="4"/>
      <c r="O19" s="4"/>
      <c r="Q19" s="4"/>
      <c r="R19" s="4"/>
      <c r="S19" s="4"/>
      <c r="T19" s="4"/>
      <c r="V19" s="11"/>
      <c r="W19" s="11"/>
      <c r="X19" s="11"/>
      <c r="Y19" s="11"/>
      <c r="Z19" s="11"/>
    </row>
    <row r="20">
      <c r="A20" s="5"/>
      <c r="B20" s="4"/>
      <c r="D20" s="4"/>
      <c r="G20" s="4"/>
      <c r="H20" s="4"/>
      <c r="I20" s="5"/>
      <c r="J20" s="4"/>
      <c r="L20" s="4"/>
      <c r="O20" s="4"/>
      <c r="Q20" s="4"/>
      <c r="R20" s="4"/>
      <c r="S20" s="4"/>
      <c r="T20" s="4"/>
      <c r="V20" s="11"/>
      <c r="W20" s="11"/>
      <c r="X20" s="11"/>
      <c r="Y20" s="11"/>
      <c r="Z20" s="11"/>
    </row>
    <row r="21">
      <c r="A21" s="5"/>
      <c r="B21" s="4"/>
      <c r="D21" s="4"/>
      <c r="G21" s="4"/>
      <c r="H21" s="4"/>
      <c r="I21" s="5"/>
      <c r="J21" s="4"/>
      <c r="L21" s="4"/>
      <c r="O21" s="4"/>
      <c r="Q21" s="4"/>
      <c r="R21" s="4"/>
      <c r="S21" s="4"/>
      <c r="T21" s="4"/>
      <c r="V21" s="11"/>
      <c r="W21" s="11"/>
      <c r="X21" s="11"/>
      <c r="Y21" s="11"/>
      <c r="Z21" s="11"/>
    </row>
    <row r="22">
      <c r="A22" s="5"/>
      <c r="B22" s="4"/>
      <c r="D22" s="4"/>
      <c r="G22" s="4"/>
      <c r="H22" s="4"/>
      <c r="I22" s="5"/>
      <c r="J22" s="4"/>
      <c r="L22" s="4"/>
      <c r="O22" s="4"/>
      <c r="Q22" s="4"/>
      <c r="R22" s="4"/>
      <c r="S22" s="4"/>
      <c r="T22" s="4"/>
      <c r="V22" s="11"/>
      <c r="W22" s="11"/>
      <c r="X22" s="11"/>
      <c r="Y22" s="11"/>
      <c r="Z22" s="11"/>
    </row>
    <row r="23">
      <c r="A23" s="5"/>
      <c r="B23" s="4"/>
      <c r="D23" s="4"/>
      <c r="G23" s="4"/>
      <c r="H23" s="4"/>
      <c r="I23" s="5"/>
      <c r="J23" s="4"/>
      <c r="L23" s="4"/>
      <c r="O23" s="4"/>
      <c r="Q23" s="4"/>
      <c r="R23" s="4"/>
      <c r="S23" s="4"/>
      <c r="T23" s="4"/>
      <c r="V23" s="11"/>
      <c r="W23" s="11"/>
      <c r="X23" s="11"/>
      <c r="Y23" s="11"/>
      <c r="Z23" s="11"/>
    </row>
    <row r="24">
      <c r="A24" s="5"/>
      <c r="B24" s="4"/>
      <c r="D24" s="4"/>
      <c r="G24" s="4"/>
      <c r="H24" s="4"/>
      <c r="I24" s="5"/>
      <c r="J24" s="4"/>
      <c r="L24" s="4"/>
      <c r="O24" s="4"/>
      <c r="Q24" s="4"/>
      <c r="R24" s="4"/>
      <c r="S24" s="4"/>
      <c r="T24" s="4"/>
      <c r="V24" s="11"/>
      <c r="W24" s="11"/>
      <c r="X24" s="11"/>
      <c r="Y24" s="11"/>
      <c r="Z24" s="11"/>
    </row>
    <row r="25">
      <c r="A25" s="5"/>
      <c r="B25" s="4"/>
      <c r="D25" s="4"/>
      <c r="G25" s="4"/>
      <c r="H25" s="4"/>
      <c r="I25" s="5"/>
      <c r="J25" s="4"/>
      <c r="L25" s="4"/>
      <c r="O25" s="4"/>
      <c r="Q25" s="4"/>
      <c r="R25" s="4"/>
      <c r="S25" s="4"/>
      <c r="T25" s="4"/>
      <c r="V25" s="11"/>
      <c r="W25" s="11"/>
      <c r="X25" s="11"/>
      <c r="Y25" s="11"/>
      <c r="Z25" s="11"/>
    </row>
    <row r="26">
      <c r="A26" s="5"/>
      <c r="B26" s="4"/>
      <c r="D26" s="4"/>
      <c r="G26" s="4"/>
      <c r="H26" s="4"/>
      <c r="I26" s="5"/>
      <c r="J26" s="4"/>
      <c r="L26" s="4"/>
      <c r="O26" s="4"/>
      <c r="Q26" s="4"/>
      <c r="R26" s="4"/>
      <c r="S26" s="4"/>
      <c r="T26" s="4"/>
      <c r="V26" s="11"/>
      <c r="W26" s="11"/>
      <c r="X26" s="11"/>
      <c r="Y26" s="11"/>
      <c r="Z26" s="11"/>
    </row>
    <row r="27">
      <c r="A27" s="5"/>
      <c r="B27" s="4"/>
      <c r="D27" s="4"/>
      <c r="G27" s="4"/>
      <c r="H27" s="4"/>
      <c r="I27" s="5"/>
      <c r="J27" s="4"/>
      <c r="L27" s="4"/>
      <c r="O27" s="4"/>
      <c r="Q27" s="4"/>
      <c r="R27" s="4"/>
      <c r="S27" s="4"/>
      <c r="T27" s="4"/>
      <c r="V27" s="11"/>
      <c r="W27" s="11"/>
      <c r="X27" s="11"/>
      <c r="Y27" s="11"/>
      <c r="Z27" s="11"/>
    </row>
    <row r="28">
      <c r="A28" s="5"/>
      <c r="B28" s="4"/>
      <c r="D28" s="4"/>
      <c r="G28" s="4"/>
      <c r="H28" s="4"/>
      <c r="I28" s="5"/>
      <c r="J28" s="4"/>
      <c r="L28" s="4"/>
      <c r="O28" s="4"/>
      <c r="Q28" s="4"/>
      <c r="R28" s="4"/>
      <c r="S28" s="4"/>
      <c r="T28" s="4"/>
      <c r="V28" s="11"/>
      <c r="W28" s="11"/>
      <c r="X28" s="11"/>
      <c r="Y28" s="11"/>
      <c r="Z28" s="11"/>
    </row>
    <row r="29">
      <c r="A29" s="5"/>
      <c r="B29" s="4"/>
      <c r="D29" s="4"/>
      <c r="G29" s="4"/>
      <c r="H29" s="4"/>
      <c r="I29" s="5"/>
      <c r="J29" s="4"/>
      <c r="L29" s="4"/>
      <c r="O29" s="4"/>
      <c r="Q29" s="4"/>
      <c r="R29" s="4"/>
      <c r="S29" s="4"/>
      <c r="T29" s="4"/>
      <c r="V29" s="11"/>
      <c r="W29" s="11"/>
      <c r="X29" s="11"/>
      <c r="Y29" s="11"/>
      <c r="Z29" s="11"/>
    </row>
    <row r="30">
      <c r="A30" s="5"/>
      <c r="B30" s="4"/>
      <c r="D30" s="4"/>
      <c r="G30" s="4"/>
      <c r="H30" s="4"/>
      <c r="I30" s="5"/>
      <c r="J30" s="4"/>
      <c r="L30" s="4"/>
      <c r="O30" s="4"/>
      <c r="Q30" s="4"/>
      <c r="R30" s="4"/>
      <c r="S30" s="4"/>
      <c r="T30" s="4"/>
      <c r="V30" s="11"/>
      <c r="W30" s="11"/>
      <c r="X30" s="11"/>
      <c r="Y30" s="11"/>
      <c r="Z30" s="11"/>
    </row>
    <row r="31">
      <c r="A31" s="5"/>
      <c r="B31" s="4"/>
      <c r="D31" s="4"/>
      <c r="G31" s="4"/>
      <c r="H31" s="4"/>
      <c r="I31" s="5"/>
      <c r="J31" s="4"/>
      <c r="L31" s="4"/>
      <c r="O31" s="4"/>
      <c r="Q31" s="4"/>
      <c r="R31" s="4"/>
      <c r="S31" s="4"/>
      <c r="T31" s="4"/>
      <c r="V31" s="11"/>
      <c r="W31" s="11"/>
      <c r="X31" s="11"/>
      <c r="Y31" s="11"/>
      <c r="Z31" s="11"/>
    </row>
    <row r="32">
      <c r="A32" s="5"/>
      <c r="B32" s="4"/>
      <c r="D32" s="4"/>
      <c r="G32" s="4"/>
      <c r="H32" s="4"/>
      <c r="I32" s="5"/>
      <c r="J32" s="4"/>
      <c r="L32" s="4"/>
      <c r="O32" s="4"/>
      <c r="Q32" s="4"/>
      <c r="R32" s="4"/>
      <c r="S32" s="4"/>
      <c r="T32" s="4"/>
      <c r="V32" s="11"/>
      <c r="W32" s="11"/>
      <c r="X32" s="11"/>
      <c r="Y32" s="11"/>
      <c r="Z32" s="11"/>
    </row>
    <row r="33">
      <c r="A33" s="5"/>
      <c r="B33" s="4"/>
      <c r="D33" s="4"/>
      <c r="G33" s="4"/>
      <c r="H33" s="4"/>
      <c r="I33" s="5"/>
      <c r="J33" s="4"/>
      <c r="L33" s="4"/>
      <c r="O33" s="4"/>
      <c r="Q33" s="4"/>
      <c r="R33" s="4"/>
      <c r="S33" s="4"/>
      <c r="T33" s="4"/>
      <c r="V33" s="11"/>
      <c r="W33" s="11"/>
      <c r="X33" s="11"/>
      <c r="Y33" s="11"/>
      <c r="Z33" s="11"/>
    </row>
    <row r="34">
      <c r="A34" s="5"/>
      <c r="B34" s="4"/>
      <c r="D34" s="4"/>
      <c r="G34" s="4"/>
      <c r="H34" s="4"/>
      <c r="I34" s="5"/>
      <c r="J34" s="4"/>
      <c r="L34" s="4"/>
      <c r="O34" s="4"/>
      <c r="Q34" s="4"/>
      <c r="R34" s="4"/>
      <c r="S34" s="4"/>
      <c r="T34" s="4"/>
      <c r="V34" s="11"/>
      <c r="W34" s="11"/>
      <c r="X34" s="11"/>
      <c r="Y34" s="11"/>
      <c r="Z34" s="11"/>
    </row>
    <row r="35">
      <c r="A35" s="5"/>
      <c r="B35" s="4"/>
      <c r="D35" s="4"/>
      <c r="G35" s="4"/>
      <c r="H35" s="4"/>
      <c r="I35" s="5"/>
      <c r="J35" s="4"/>
      <c r="L35" s="4"/>
      <c r="O35" s="4"/>
      <c r="Q35" s="4"/>
      <c r="R35" s="4"/>
      <c r="S35" s="4"/>
      <c r="T35" s="4"/>
      <c r="V35" s="11"/>
      <c r="W35" s="11"/>
      <c r="X35" s="11"/>
      <c r="Y35" s="11"/>
      <c r="Z35" s="11"/>
    </row>
    <row r="36">
      <c r="A36" s="5"/>
      <c r="B36" s="4"/>
      <c r="D36" s="4"/>
      <c r="G36" s="4"/>
      <c r="H36" s="4"/>
      <c r="I36" s="5"/>
      <c r="J36" s="4"/>
      <c r="L36" s="4"/>
      <c r="O36" s="4"/>
      <c r="Q36" s="4"/>
      <c r="R36" s="4"/>
      <c r="S36" s="4"/>
      <c r="T36" s="4"/>
      <c r="V36" s="11"/>
      <c r="W36" s="11"/>
      <c r="X36" s="11"/>
      <c r="Y36" s="11"/>
      <c r="Z36" s="11"/>
    </row>
    <row r="37">
      <c r="A37" s="5"/>
      <c r="B37" s="4"/>
      <c r="D37" s="4"/>
      <c r="G37" s="4"/>
      <c r="H37" s="4"/>
      <c r="I37" s="5"/>
      <c r="J37" s="4"/>
      <c r="L37" s="4"/>
      <c r="O37" s="4"/>
      <c r="Q37" s="4"/>
      <c r="R37" s="4"/>
      <c r="S37" s="4"/>
      <c r="T37" s="4"/>
      <c r="V37" s="11"/>
      <c r="W37" s="11"/>
      <c r="X37" s="11"/>
      <c r="Y37" s="11"/>
      <c r="Z37" s="11"/>
    </row>
    <row r="38">
      <c r="A38" s="5"/>
      <c r="B38" s="4"/>
      <c r="D38" s="4"/>
      <c r="G38" s="4"/>
      <c r="H38" s="4"/>
      <c r="I38" s="5"/>
      <c r="J38" s="4"/>
      <c r="L38" s="4"/>
      <c r="O38" s="4"/>
      <c r="Q38" s="4"/>
      <c r="R38" s="4"/>
      <c r="S38" s="4"/>
      <c r="T38" s="4"/>
      <c r="V38" s="11"/>
      <c r="W38" s="11"/>
      <c r="X38" s="11"/>
      <c r="Y38" s="11"/>
      <c r="Z38" s="11"/>
    </row>
    <row r="39">
      <c r="A39" s="5"/>
      <c r="B39" s="4"/>
      <c r="D39" s="4"/>
      <c r="G39" s="4"/>
      <c r="H39" s="4"/>
      <c r="I39" s="5"/>
      <c r="J39" s="4"/>
      <c r="L39" s="4"/>
      <c r="O39" s="4"/>
      <c r="Q39" s="4"/>
      <c r="R39" s="4"/>
      <c r="S39" s="4"/>
      <c r="T39" s="4"/>
      <c r="V39" s="11"/>
      <c r="W39" s="11"/>
      <c r="X39" s="11"/>
      <c r="Y39" s="11"/>
      <c r="Z39" s="11"/>
    </row>
    <row r="40">
      <c r="A40" s="5"/>
      <c r="B40" s="4"/>
      <c r="D40" s="4"/>
      <c r="G40" s="4"/>
      <c r="H40" s="4"/>
      <c r="I40" s="5"/>
      <c r="J40" s="4"/>
      <c r="L40" s="4"/>
      <c r="O40" s="4"/>
      <c r="Q40" s="4"/>
      <c r="R40" s="4"/>
      <c r="S40" s="4"/>
      <c r="T40" s="4"/>
      <c r="V40" s="11"/>
      <c r="W40" s="11"/>
      <c r="X40" s="11"/>
      <c r="Y40" s="11"/>
      <c r="Z40" s="11"/>
    </row>
    <row r="41">
      <c r="A41" s="5"/>
      <c r="B41" s="4"/>
      <c r="D41" s="4"/>
      <c r="G41" s="4"/>
      <c r="H41" s="4"/>
      <c r="I41" s="5"/>
      <c r="J41" s="4"/>
      <c r="L41" s="4"/>
      <c r="O41" s="4"/>
      <c r="Q41" s="4"/>
      <c r="R41" s="4"/>
      <c r="S41" s="4"/>
      <c r="T41" s="4"/>
      <c r="V41" s="11"/>
      <c r="W41" s="11"/>
      <c r="X41" s="11"/>
      <c r="Y41" s="11"/>
      <c r="Z41" s="11"/>
    </row>
    <row r="42">
      <c r="A42" s="5"/>
      <c r="B42" s="4"/>
      <c r="D42" s="4"/>
      <c r="G42" s="4"/>
      <c r="H42" s="4"/>
      <c r="I42" s="5"/>
      <c r="J42" s="4"/>
      <c r="L42" s="4"/>
      <c r="O42" s="4"/>
      <c r="Q42" s="4"/>
      <c r="R42" s="4"/>
      <c r="S42" s="4"/>
      <c r="T42" s="4"/>
      <c r="V42" s="11"/>
      <c r="W42" s="11"/>
      <c r="X42" s="11"/>
      <c r="Y42" s="11"/>
      <c r="Z42" s="11"/>
    </row>
    <row r="43">
      <c r="A43" s="5"/>
      <c r="B43" s="4"/>
      <c r="D43" s="4"/>
      <c r="G43" s="4"/>
      <c r="H43" s="4"/>
      <c r="I43" s="5"/>
      <c r="J43" s="4"/>
      <c r="L43" s="4"/>
      <c r="O43" s="4"/>
      <c r="Q43" s="4"/>
      <c r="R43" s="4"/>
      <c r="S43" s="4"/>
      <c r="T43" s="4"/>
      <c r="V43" s="11"/>
      <c r="W43" s="11"/>
      <c r="X43" s="11"/>
      <c r="Y43" s="11"/>
      <c r="Z43" s="11"/>
    </row>
    <row r="44">
      <c r="A44" s="5"/>
      <c r="B44" s="4"/>
      <c r="D44" s="4"/>
      <c r="G44" s="4"/>
      <c r="H44" s="4"/>
      <c r="I44" s="5"/>
      <c r="J44" s="4"/>
      <c r="L44" s="4"/>
      <c r="O44" s="4"/>
      <c r="Q44" s="4"/>
      <c r="R44" s="4"/>
      <c r="S44" s="4"/>
      <c r="T44" s="4"/>
      <c r="V44" s="11"/>
      <c r="W44" s="11"/>
      <c r="X44" s="11"/>
      <c r="Y44" s="11"/>
      <c r="Z44" s="11"/>
    </row>
    <row r="45">
      <c r="A45" s="5"/>
      <c r="B45" s="4"/>
      <c r="D45" s="4"/>
      <c r="G45" s="4"/>
      <c r="H45" s="4"/>
      <c r="I45" s="5"/>
      <c r="J45" s="4"/>
      <c r="L45" s="4"/>
      <c r="O45" s="4"/>
      <c r="Q45" s="4"/>
      <c r="R45" s="4"/>
      <c r="S45" s="4"/>
      <c r="T45" s="4"/>
      <c r="V45" s="11"/>
      <c r="W45" s="11"/>
      <c r="X45" s="11"/>
      <c r="Y45" s="11"/>
      <c r="Z45" s="11"/>
    </row>
    <row r="46">
      <c r="A46" s="5"/>
      <c r="B46" s="4"/>
      <c r="D46" s="4"/>
      <c r="G46" s="4"/>
      <c r="H46" s="4"/>
      <c r="I46" s="5"/>
      <c r="J46" s="4"/>
      <c r="L46" s="4"/>
      <c r="O46" s="4"/>
      <c r="Q46" s="4"/>
      <c r="R46" s="4"/>
      <c r="S46" s="4"/>
      <c r="T46" s="4"/>
      <c r="V46" s="11"/>
      <c r="W46" s="11"/>
      <c r="X46" s="11"/>
      <c r="Y46" s="11"/>
      <c r="Z46" s="11"/>
    </row>
    <row r="47">
      <c r="A47" s="5"/>
      <c r="B47" s="4"/>
      <c r="D47" s="4"/>
      <c r="G47" s="4"/>
      <c r="H47" s="4"/>
      <c r="I47" s="5"/>
      <c r="J47" s="4"/>
      <c r="L47" s="4"/>
      <c r="O47" s="4"/>
      <c r="Q47" s="4"/>
      <c r="R47" s="4"/>
      <c r="S47" s="4"/>
      <c r="T47" s="4"/>
      <c r="V47" s="11"/>
      <c r="W47" s="11"/>
      <c r="X47" s="11"/>
      <c r="Y47" s="11"/>
      <c r="Z47" s="11"/>
    </row>
    <row r="48">
      <c r="A48" s="5"/>
      <c r="B48" s="4"/>
      <c r="D48" s="4"/>
      <c r="G48" s="4"/>
      <c r="H48" s="4"/>
      <c r="I48" s="5"/>
      <c r="J48" s="4"/>
      <c r="L48" s="4"/>
      <c r="O48" s="4"/>
      <c r="Q48" s="4"/>
      <c r="R48" s="4"/>
      <c r="S48" s="4"/>
      <c r="T48" s="4"/>
      <c r="V48" s="11"/>
      <c r="W48" s="11"/>
      <c r="X48" s="11"/>
      <c r="Y48" s="11"/>
      <c r="Z48" s="11"/>
    </row>
    <row r="49">
      <c r="A49" s="5"/>
      <c r="B49" s="4"/>
      <c r="D49" s="4"/>
      <c r="G49" s="4"/>
      <c r="H49" s="4"/>
      <c r="I49" s="5"/>
      <c r="J49" s="4"/>
      <c r="L49" s="4"/>
      <c r="O49" s="4"/>
      <c r="Q49" s="4"/>
      <c r="R49" s="4"/>
      <c r="S49" s="4"/>
      <c r="T49" s="4"/>
      <c r="V49" s="11"/>
      <c r="W49" s="11"/>
      <c r="X49" s="11"/>
      <c r="Y49" s="11"/>
      <c r="Z49" s="11"/>
    </row>
    <row r="50">
      <c r="A50" s="5"/>
      <c r="B50" s="4"/>
      <c r="D50" s="4"/>
      <c r="G50" s="4"/>
      <c r="H50" s="4"/>
      <c r="I50" s="5"/>
      <c r="J50" s="4"/>
      <c r="L50" s="4"/>
      <c r="O50" s="4"/>
      <c r="Q50" s="4"/>
      <c r="R50" s="4"/>
      <c r="S50" s="4"/>
      <c r="T50" s="4"/>
      <c r="V50" s="11"/>
      <c r="W50" s="11"/>
      <c r="X50" s="11"/>
      <c r="Y50" s="11"/>
      <c r="Z50" s="11"/>
    </row>
    <row r="51">
      <c r="A51" s="5"/>
      <c r="B51" s="4"/>
      <c r="D51" s="4"/>
      <c r="G51" s="4"/>
      <c r="H51" s="4"/>
      <c r="I51" s="5"/>
      <c r="J51" s="4"/>
      <c r="L51" s="4"/>
      <c r="O51" s="4"/>
      <c r="Q51" s="4"/>
      <c r="R51" s="4"/>
      <c r="S51" s="4"/>
      <c r="T51" s="4"/>
      <c r="V51" s="11"/>
      <c r="W51" s="11"/>
      <c r="X51" s="11"/>
      <c r="Y51" s="11"/>
      <c r="Z51" s="11"/>
    </row>
    <row r="52">
      <c r="A52" s="5"/>
      <c r="B52" s="4"/>
      <c r="D52" s="4"/>
      <c r="G52" s="4"/>
      <c r="H52" s="4"/>
      <c r="I52" s="5"/>
      <c r="J52" s="4"/>
      <c r="L52" s="4"/>
      <c r="O52" s="4"/>
      <c r="Q52" s="4"/>
      <c r="R52" s="4"/>
      <c r="S52" s="4"/>
      <c r="T52" s="4"/>
      <c r="V52" s="11"/>
      <c r="W52" s="11"/>
      <c r="X52" s="11"/>
      <c r="Y52" s="11"/>
      <c r="Z52" s="11"/>
    </row>
    <row r="53">
      <c r="A53" s="5"/>
      <c r="B53" s="4"/>
      <c r="D53" s="4"/>
      <c r="G53" s="4"/>
      <c r="H53" s="4"/>
      <c r="I53" s="5"/>
      <c r="J53" s="4"/>
      <c r="L53" s="4"/>
      <c r="O53" s="4"/>
      <c r="Q53" s="4"/>
      <c r="R53" s="4"/>
      <c r="S53" s="4"/>
      <c r="T53" s="4"/>
      <c r="V53" s="11"/>
      <c r="W53" s="11"/>
      <c r="X53" s="11"/>
      <c r="Y53" s="11"/>
      <c r="Z53" s="11"/>
    </row>
    <row r="54">
      <c r="A54" s="5"/>
      <c r="B54" s="4"/>
      <c r="D54" s="4"/>
      <c r="G54" s="4"/>
      <c r="H54" s="4"/>
      <c r="I54" s="5"/>
      <c r="J54" s="4"/>
      <c r="L54" s="4"/>
      <c r="O54" s="4"/>
      <c r="Q54" s="4"/>
      <c r="R54" s="4"/>
      <c r="S54" s="4"/>
      <c r="T54" s="4"/>
      <c r="V54" s="11"/>
      <c r="W54" s="11"/>
      <c r="X54" s="11"/>
      <c r="Y54" s="11"/>
      <c r="Z54" s="11"/>
    </row>
    <row r="55">
      <c r="A55" s="5"/>
      <c r="B55" s="4"/>
      <c r="D55" s="4"/>
      <c r="G55" s="4"/>
      <c r="H55" s="4"/>
      <c r="I55" s="5"/>
      <c r="J55" s="4"/>
      <c r="L55" s="4"/>
      <c r="O55" s="4"/>
      <c r="Q55" s="4"/>
      <c r="R55" s="4"/>
      <c r="S55" s="4"/>
      <c r="T55" s="4"/>
      <c r="V55" s="11"/>
      <c r="W55" s="11"/>
      <c r="X55" s="11"/>
      <c r="Y55" s="11"/>
      <c r="Z55" s="11"/>
    </row>
    <row r="56">
      <c r="A56" s="5"/>
      <c r="B56" s="4"/>
      <c r="D56" s="4"/>
      <c r="G56" s="4"/>
      <c r="H56" s="4"/>
      <c r="I56" s="5"/>
      <c r="J56" s="4"/>
      <c r="L56" s="4"/>
      <c r="O56" s="4"/>
      <c r="Q56" s="4"/>
      <c r="R56" s="4"/>
      <c r="S56" s="4"/>
      <c r="T56" s="4"/>
      <c r="V56" s="11"/>
      <c r="W56" s="11"/>
      <c r="X56" s="11"/>
      <c r="Y56" s="11"/>
      <c r="Z56" s="11"/>
    </row>
    <row r="57">
      <c r="A57" s="5"/>
      <c r="B57" s="4"/>
      <c r="D57" s="4"/>
      <c r="G57" s="4"/>
      <c r="H57" s="4"/>
      <c r="I57" s="5"/>
      <c r="J57" s="4"/>
      <c r="L57" s="4"/>
      <c r="O57" s="4"/>
      <c r="Q57" s="4"/>
      <c r="R57" s="4"/>
      <c r="S57" s="4"/>
      <c r="T57" s="4"/>
      <c r="V57" s="11"/>
      <c r="W57" s="11"/>
      <c r="X57" s="11"/>
      <c r="Y57" s="11"/>
      <c r="Z57" s="11"/>
    </row>
    <row r="58">
      <c r="A58" s="5"/>
      <c r="B58" s="4"/>
      <c r="D58" s="4"/>
      <c r="G58" s="4"/>
      <c r="H58" s="4"/>
      <c r="I58" s="5"/>
      <c r="J58" s="4"/>
      <c r="L58" s="4"/>
      <c r="O58" s="4"/>
      <c r="Q58" s="4"/>
      <c r="R58" s="4"/>
      <c r="S58" s="4"/>
      <c r="T58" s="4"/>
      <c r="V58" s="11"/>
      <c r="W58" s="11"/>
      <c r="X58" s="11"/>
      <c r="Y58" s="11"/>
      <c r="Z58" s="11"/>
    </row>
    <row r="59">
      <c r="A59" s="5"/>
      <c r="B59" s="4"/>
      <c r="D59" s="4"/>
      <c r="G59" s="4"/>
      <c r="H59" s="4"/>
      <c r="I59" s="5"/>
      <c r="J59" s="4"/>
      <c r="L59" s="4"/>
      <c r="O59" s="4"/>
      <c r="Q59" s="4"/>
      <c r="R59" s="4"/>
      <c r="S59" s="4"/>
      <c r="T59" s="4"/>
      <c r="V59" s="11"/>
      <c r="W59" s="11"/>
      <c r="X59" s="11"/>
      <c r="Y59" s="11"/>
      <c r="Z59" s="11"/>
    </row>
    <row r="60">
      <c r="A60" s="5"/>
      <c r="B60" s="4"/>
      <c r="D60" s="4"/>
      <c r="G60" s="4"/>
      <c r="H60" s="4"/>
      <c r="I60" s="5"/>
      <c r="J60" s="4"/>
      <c r="L60" s="4"/>
      <c r="O60" s="4"/>
      <c r="Q60" s="4"/>
      <c r="R60" s="4"/>
      <c r="S60" s="4"/>
      <c r="T60" s="4"/>
      <c r="V60" s="11"/>
      <c r="W60" s="11"/>
      <c r="X60" s="11"/>
      <c r="Y60" s="11"/>
      <c r="Z60" s="11"/>
    </row>
    <row r="61">
      <c r="A61" s="5"/>
      <c r="B61" s="4"/>
      <c r="D61" s="4"/>
      <c r="G61" s="4"/>
      <c r="H61" s="4"/>
      <c r="I61" s="5"/>
      <c r="J61" s="4"/>
      <c r="L61" s="4"/>
      <c r="O61" s="4"/>
      <c r="Q61" s="4"/>
      <c r="R61" s="4"/>
      <c r="S61" s="4"/>
      <c r="T61" s="4"/>
      <c r="V61" s="11"/>
      <c r="W61" s="11"/>
      <c r="X61" s="11"/>
      <c r="Y61" s="11"/>
      <c r="Z61" s="11"/>
    </row>
    <row r="62">
      <c r="A62" s="5"/>
      <c r="B62" s="4"/>
      <c r="D62" s="4"/>
      <c r="G62" s="4"/>
      <c r="H62" s="4"/>
      <c r="I62" s="5"/>
      <c r="J62" s="4"/>
      <c r="L62" s="4"/>
      <c r="O62" s="4"/>
      <c r="Q62" s="4"/>
      <c r="R62" s="4"/>
      <c r="S62" s="4"/>
      <c r="T62" s="4"/>
      <c r="V62" s="11"/>
      <c r="W62" s="11"/>
      <c r="X62" s="11"/>
      <c r="Y62" s="11"/>
      <c r="Z62" s="11"/>
    </row>
    <row r="63">
      <c r="A63" s="5"/>
      <c r="B63" s="4"/>
      <c r="D63" s="4"/>
      <c r="G63" s="4"/>
      <c r="H63" s="4"/>
      <c r="I63" s="5"/>
      <c r="J63" s="4"/>
      <c r="L63" s="4"/>
      <c r="O63" s="4"/>
      <c r="Q63" s="4"/>
      <c r="R63" s="4"/>
      <c r="S63" s="4"/>
      <c r="T63" s="4"/>
      <c r="V63" s="11"/>
      <c r="W63" s="11"/>
      <c r="X63" s="11"/>
      <c r="Y63" s="11"/>
      <c r="Z63" s="11"/>
    </row>
    <row r="64">
      <c r="A64" s="5"/>
      <c r="B64" s="4"/>
      <c r="D64" s="4"/>
      <c r="G64" s="4"/>
      <c r="H64" s="4"/>
      <c r="I64" s="5"/>
      <c r="J64" s="4"/>
      <c r="L64" s="4"/>
      <c r="O64" s="4"/>
      <c r="Q64" s="4"/>
      <c r="R64" s="4"/>
      <c r="S64" s="4"/>
      <c r="T64" s="4"/>
      <c r="V64" s="11"/>
      <c r="W64" s="11"/>
      <c r="X64" s="11"/>
      <c r="Y64" s="11"/>
      <c r="Z64" s="11"/>
    </row>
    <row r="65">
      <c r="A65" s="5"/>
      <c r="B65" s="4"/>
      <c r="D65" s="4"/>
      <c r="G65" s="4"/>
      <c r="H65" s="4"/>
      <c r="I65" s="5"/>
      <c r="J65" s="4"/>
      <c r="L65" s="4"/>
      <c r="O65" s="4"/>
      <c r="Q65" s="4"/>
      <c r="R65" s="4"/>
      <c r="S65" s="4"/>
      <c r="T65" s="4"/>
      <c r="V65" s="11"/>
      <c r="W65" s="11"/>
      <c r="X65" s="11"/>
      <c r="Y65" s="11"/>
      <c r="Z65" s="11"/>
    </row>
    <row r="66">
      <c r="A66" s="5"/>
      <c r="B66" s="4"/>
      <c r="D66" s="4"/>
      <c r="G66" s="4"/>
      <c r="H66" s="4"/>
      <c r="I66" s="5"/>
      <c r="J66" s="4"/>
      <c r="L66" s="4"/>
      <c r="O66" s="4"/>
      <c r="Q66" s="4"/>
      <c r="R66" s="4"/>
      <c r="S66" s="4"/>
      <c r="T66" s="4"/>
      <c r="V66" s="11"/>
      <c r="W66" s="11"/>
      <c r="X66" s="11"/>
      <c r="Y66" s="11"/>
      <c r="Z66" s="11"/>
    </row>
    <row r="67">
      <c r="A67" s="5"/>
      <c r="B67" s="4"/>
      <c r="D67" s="4"/>
      <c r="G67" s="4"/>
      <c r="H67" s="4"/>
      <c r="I67" s="5"/>
      <c r="J67" s="4"/>
      <c r="L67" s="4"/>
      <c r="O67" s="4"/>
      <c r="Q67" s="4"/>
      <c r="R67" s="4"/>
      <c r="S67" s="4"/>
      <c r="T67" s="4"/>
      <c r="V67" s="11"/>
      <c r="W67" s="11"/>
      <c r="X67" s="11"/>
      <c r="Y67" s="11"/>
      <c r="Z67" s="11"/>
    </row>
    <row r="68">
      <c r="A68" s="5"/>
      <c r="B68" s="4"/>
      <c r="D68" s="4"/>
      <c r="G68" s="4"/>
      <c r="H68" s="4"/>
      <c r="I68" s="5"/>
      <c r="J68" s="4"/>
      <c r="L68" s="4"/>
      <c r="O68" s="4"/>
      <c r="Q68" s="4"/>
      <c r="R68" s="4"/>
      <c r="S68" s="4"/>
      <c r="T68" s="4"/>
      <c r="V68" s="11"/>
      <c r="W68" s="11"/>
      <c r="X68" s="11"/>
      <c r="Y68" s="11"/>
      <c r="Z68" s="11"/>
    </row>
    <row r="69">
      <c r="A69" s="5"/>
      <c r="B69" s="4"/>
      <c r="D69" s="4"/>
      <c r="G69" s="4"/>
      <c r="H69" s="4"/>
      <c r="I69" s="5"/>
      <c r="J69" s="4"/>
      <c r="L69" s="4"/>
      <c r="O69" s="4"/>
      <c r="Q69" s="4"/>
      <c r="R69" s="4"/>
      <c r="S69" s="4"/>
      <c r="T69" s="4"/>
      <c r="V69" s="11"/>
      <c r="W69" s="11"/>
      <c r="X69" s="11"/>
      <c r="Y69" s="11"/>
      <c r="Z69" s="11"/>
    </row>
    <row r="70">
      <c r="A70" s="5"/>
      <c r="B70" s="4"/>
      <c r="D70" s="4"/>
      <c r="G70" s="4"/>
      <c r="H70" s="4"/>
      <c r="I70" s="5"/>
      <c r="J70" s="4"/>
      <c r="L70" s="4"/>
      <c r="O70" s="4"/>
      <c r="Q70" s="4"/>
      <c r="R70" s="4"/>
      <c r="S70" s="4"/>
      <c r="T70" s="4"/>
      <c r="V70" s="11"/>
      <c r="W70" s="11"/>
      <c r="X70" s="11"/>
      <c r="Y70" s="11"/>
      <c r="Z70" s="11"/>
    </row>
    <row r="71">
      <c r="A71" s="5"/>
      <c r="B71" s="4"/>
      <c r="D71" s="4"/>
      <c r="G71" s="4"/>
      <c r="H71" s="4"/>
      <c r="I71" s="5"/>
      <c r="J71" s="4"/>
      <c r="L71" s="4"/>
      <c r="O71" s="4"/>
      <c r="Q71" s="4"/>
      <c r="R71" s="4"/>
      <c r="S71" s="4"/>
      <c r="T71" s="4"/>
      <c r="V71" s="11"/>
      <c r="W71" s="11"/>
      <c r="X71" s="11"/>
      <c r="Y71" s="11"/>
      <c r="Z71" s="11"/>
    </row>
    <row r="72">
      <c r="A72" s="5"/>
      <c r="B72" s="4"/>
      <c r="D72" s="4"/>
      <c r="G72" s="4"/>
      <c r="H72" s="4"/>
      <c r="I72" s="5"/>
      <c r="J72" s="4"/>
      <c r="L72" s="4"/>
      <c r="O72" s="4"/>
      <c r="Q72" s="4"/>
      <c r="R72" s="4"/>
      <c r="S72" s="4"/>
      <c r="T72" s="4"/>
      <c r="V72" s="11"/>
      <c r="W72" s="11"/>
      <c r="X72" s="11"/>
      <c r="Y72" s="11"/>
      <c r="Z72" s="11"/>
    </row>
    <row r="73">
      <c r="A73" s="5"/>
      <c r="B73" s="4"/>
      <c r="D73" s="4"/>
      <c r="G73" s="4"/>
      <c r="H73" s="4"/>
      <c r="I73" s="5"/>
      <c r="J73" s="4"/>
      <c r="L73" s="4"/>
      <c r="O73" s="4"/>
      <c r="Q73" s="4"/>
      <c r="R73" s="4"/>
      <c r="S73" s="4"/>
      <c r="T73" s="4"/>
      <c r="V73" s="11"/>
      <c r="W73" s="11"/>
      <c r="X73" s="11"/>
      <c r="Y73" s="11"/>
      <c r="Z73" s="11"/>
    </row>
    <row r="74">
      <c r="A74" s="5"/>
      <c r="B74" s="4"/>
      <c r="D74" s="4"/>
      <c r="G74" s="4"/>
      <c r="H74" s="4"/>
      <c r="I74" s="5"/>
      <c r="J74" s="4"/>
      <c r="L74" s="4"/>
      <c r="O74" s="4"/>
      <c r="Q74" s="4"/>
      <c r="R74" s="4"/>
      <c r="S74" s="4"/>
      <c r="T74" s="4"/>
      <c r="V74" s="11"/>
      <c r="W74" s="11"/>
      <c r="X74" s="11"/>
      <c r="Y74" s="11"/>
      <c r="Z74" s="11"/>
    </row>
    <row r="75">
      <c r="A75" s="5"/>
      <c r="B75" s="4"/>
      <c r="D75" s="4"/>
      <c r="G75" s="4"/>
      <c r="H75" s="4"/>
      <c r="I75" s="5"/>
      <c r="J75" s="4"/>
      <c r="L75" s="4"/>
      <c r="O75" s="4"/>
      <c r="Q75" s="4"/>
      <c r="R75" s="4"/>
      <c r="S75" s="4"/>
      <c r="T75" s="4"/>
      <c r="V75" s="11"/>
      <c r="W75" s="11"/>
      <c r="X75" s="11"/>
      <c r="Y75" s="11"/>
      <c r="Z75" s="11"/>
    </row>
    <row r="76">
      <c r="A76" s="5"/>
      <c r="B76" s="4"/>
      <c r="D76" s="4"/>
      <c r="G76" s="4"/>
      <c r="H76" s="4"/>
      <c r="I76" s="5"/>
      <c r="J76" s="4"/>
      <c r="L76" s="4"/>
      <c r="O76" s="4"/>
      <c r="Q76" s="4"/>
      <c r="R76" s="4"/>
      <c r="S76" s="4"/>
      <c r="T76" s="4"/>
      <c r="V76" s="11"/>
      <c r="W76" s="11"/>
      <c r="X76" s="11"/>
      <c r="Y76" s="11"/>
      <c r="Z76" s="11"/>
    </row>
    <row r="77">
      <c r="A77" s="5"/>
      <c r="B77" s="4"/>
      <c r="D77" s="4"/>
      <c r="G77" s="4"/>
      <c r="H77" s="4"/>
      <c r="I77" s="5"/>
      <c r="J77" s="4"/>
      <c r="L77" s="4"/>
      <c r="O77" s="4"/>
      <c r="Q77" s="4"/>
      <c r="R77" s="4"/>
      <c r="S77" s="4"/>
      <c r="T77" s="4"/>
      <c r="V77" s="11"/>
      <c r="W77" s="11"/>
      <c r="X77" s="11"/>
      <c r="Y77" s="11"/>
      <c r="Z77" s="11"/>
    </row>
    <row r="78">
      <c r="A78" s="5"/>
      <c r="B78" s="4"/>
      <c r="D78" s="4"/>
      <c r="G78" s="4"/>
      <c r="H78" s="4"/>
      <c r="I78" s="5"/>
      <c r="J78" s="4"/>
      <c r="L78" s="4"/>
      <c r="O78" s="4"/>
      <c r="Q78" s="4"/>
      <c r="R78" s="4"/>
      <c r="S78" s="4"/>
      <c r="T78" s="4"/>
      <c r="V78" s="11"/>
      <c r="W78" s="11"/>
      <c r="X78" s="11"/>
      <c r="Y78" s="11"/>
      <c r="Z78" s="11"/>
    </row>
    <row r="79">
      <c r="A79" s="5"/>
      <c r="B79" s="4"/>
      <c r="D79" s="4"/>
      <c r="G79" s="4"/>
      <c r="H79" s="4"/>
      <c r="I79" s="5"/>
      <c r="J79" s="4"/>
      <c r="L79" s="4"/>
      <c r="O79" s="4"/>
      <c r="Q79" s="4"/>
      <c r="R79" s="4"/>
      <c r="S79" s="4"/>
      <c r="T79" s="4"/>
      <c r="V79" s="11"/>
      <c r="W79" s="11"/>
      <c r="X79" s="11"/>
      <c r="Y79" s="11"/>
      <c r="Z79" s="11"/>
    </row>
    <row r="80">
      <c r="A80" s="5"/>
      <c r="B80" s="4"/>
      <c r="D80" s="4"/>
      <c r="G80" s="4"/>
      <c r="H80" s="4"/>
      <c r="I80" s="5"/>
      <c r="J80" s="4"/>
      <c r="L80" s="4"/>
      <c r="O80" s="4"/>
      <c r="Q80" s="4"/>
      <c r="R80" s="4"/>
      <c r="S80" s="4"/>
      <c r="T80" s="4"/>
      <c r="V80" s="11"/>
      <c r="W80" s="11"/>
      <c r="X80" s="11"/>
      <c r="Y80" s="11"/>
      <c r="Z80" s="11"/>
    </row>
    <row r="81">
      <c r="A81" s="5"/>
      <c r="B81" s="4"/>
      <c r="D81" s="4"/>
      <c r="G81" s="4"/>
      <c r="H81" s="4"/>
      <c r="I81" s="5"/>
      <c r="J81" s="4"/>
      <c r="L81" s="4"/>
      <c r="O81" s="4"/>
      <c r="Q81" s="4"/>
      <c r="R81" s="4"/>
      <c r="S81" s="4"/>
      <c r="T81" s="4"/>
      <c r="V81" s="11"/>
      <c r="W81" s="11"/>
      <c r="X81" s="11"/>
      <c r="Y81" s="11"/>
      <c r="Z81" s="11"/>
    </row>
    <row r="82">
      <c r="A82" s="5"/>
      <c r="B82" s="4"/>
      <c r="D82" s="4"/>
      <c r="G82" s="4"/>
      <c r="H82" s="4"/>
      <c r="I82" s="5"/>
      <c r="J82" s="4"/>
      <c r="L82" s="4"/>
      <c r="O82" s="4"/>
      <c r="Q82" s="4"/>
      <c r="R82" s="4"/>
      <c r="S82" s="4"/>
      <c r="T82" s="4"/>
      <c r="V82" s="11"/>
      <c r="W82" s="11"/>
      <c r="X82" s="11"/>
      <c r="Y82" s="11"/>
      <c r="Z82" s="11"/>
    </row>
    <row r="83">
      <c r="A83" s="5"/>
      <c r="B83" s="4"/>
      <c r="D83" s="4"/>
      <c r="G83" s="4"/>
      <c r="H83" s="4"/>
      <c r="I83" s="5"/>
      <c r="J83" s="4"/>
      <c r="L83" s="4"/>
      <c r="O83" s="4"/>
      <c r="Q83" s="4"/>
      <c r="R83" s="4"/>
      <c r="S83" s="4"/>
      <c r="T83" s="4"/>
      <c r="V83" s="11"/>
      <c r="W83" s="11"/>
      <c r="X83" s="11"/>
      <c r="Y83" s="11"/>
      <c r="Z83" s="11"/>
    </row>
    <row r="84">
      <c r="A84" s="5"/>
      <c r="B84" s="4"/>
      <c r="D84" s="4"/>
      <c r="G84" s="4"/>
      <c r="H84" s="4"/>
      <c r="I84" s="5"/>
      <c r="J84" s="4"/>
      <c r="L84" s="4"/>
      <c r="O84" s="4"/>
      <c r="Q84" s="4"/>
      <c r="R84" s="4"/>
      <c r="S84" s="4"/>
      <c r="T84" s="4"/>
      <c r="V84" s="11"/>
      <c r="W84" s="11"/>
      <c r="X84" s="11"/>
      <c r="Y84" s="11"/>
      <c r="Z84" s="11"/>
    </row>
    <row r="85">
      <c r="A85" s="5"/>
      <c r="B85" s="4"/>
      <c r="D85" s="4"/>
      <c r="G85" s="4"/>
      <c r="H85" s="4"/>
      <c r="I85" s="5"/>
      <c r="J85" s="4"/>
      <c r="L85" s="4"/>
      <c r="O85" s="4"/>
      <c r="Q85" s="4"/>
      <c r="R85" s="4"/>
      <c r="S85" s="4"/>
      <c r="T85" s="4"/>
      <c r="V85" s="11"/>
      <c r="W85" s="11"/>
      <c r="X85" s="11"/>
      <c r="Y85" s="11"/>
      <c r="Z85" s="11"/>
    </row>
    <row r="86">
      <c r="A86" s="5"/>
      <c r="B86" s="4"/>
      <c r="D86" s="4"/>
      <c r="G86" s="4"/>
      <c r="H86" s="4"/>
      <c r="I86" s="5"/>
      <c r="J86" s="4"/>
      <c r="L86" s="4"/>
      <c r="O86" s="4"/>
      <c r="Q86" s="4"/>
      <c r="R86" s="4"/>
      <c r="S86" s="4"/>
      <c r="T86" s="4"/>
      <c r="V86" s="11"/>
      <c r="W86" s="11"/>
      <c r="X86" s="11"/>
      <c r="Y86" s="11"/>
      <c r="Z86" s="11"/>
    </row>
    <row r="87">
      <c r="A87" s="5"/>
      <c r="B87" s="4"/>
      <c r="D87" s="4"/>
      <c r="G87" s="4"/>
      <c r="H87" s="4"/>
      <c r="I87" s="5"/>
      <c r="J87" s="4"/>
      <c r="L87" s="4"/>
      <c r="O87" s="4"/>
      <c r="Q87" s="4"/>
      <c r="R87" s="4"/>
      <c r="S87" s="4"/>
      <c r="T87" s="4"/>
      <c r="V87" s="11"/>
      <c r="W87" s="11"/>
      <c r="X87" s="11"/>
      <c r="Y87" s="11"/>
      <c r="Z87" s="11"/>
    </row>
    <row r="88">
      <c r="A88" s="5"/>
      <c r="B88" s="4"/>
      <c r="D88" s="4"/>
      <c r="G88" s="4"/>
      <c r="H88" s="4"/>
      <c r="I88" s="5"/>
      <c r="J88" s="4"/>
      <c r="L88" s="4"/>
      <c r="O88" s="4"/>
      <c r="Q88" s="4"/>
      <c r="R88" s="4"/>
      <c r="S88" s="4"/>
      <c r="T88" s="4"/>
      <c r="V88" s="11"/>
      <c r="W88" s="11"/>
      <c r="X88" s="11"/>
      <c r="Y88" s="11"/>
      <c r="Z88" s="11"/>
    </row>
    <row r="89">
      <c r="A89" s="5"/>
      <c r="B89" s="4"/>
      <c r="D89" s="4"/>
      <c r="G89" s="4"/>
      <c r="H89" s="4"/>
      <c r="I89" s="5"/>
      <c r="J89" s="4"/>
      <c r="L89" s="4"/>
      <c r="O89" s="4"/>
      <c r="Q89" s="4"/>
      <c r="R89" s="4"/>
      <c r="S89" s="4"/>
      <c r="T89" s="4"/>
      <c r="V89" s="11"/>
      <c r="W89" s="11"/>
      <c r="X89" s="11"/>
      <c r="Y89" s="11"/>
      <c r="Z89" s="11"/>
    </row>
    <row r="90">
      <c r="A90" s="5"/>
      <c r="B90" s="4"/>
      <c r="D90" s="4"/>
      <c r="G90" s="4"/>
      <c r="H90" s="4"/>
      <c r="I90" s="5"/>
      <c r="J90" s="4"/>
      <c r="L90" s="4"/>
      <c r="O90" s="4"/>
      <c r="Q90" s="4"/>
      <c r="R90" s="4"/>
      <c r="S90" s="4"/>
      <c r="T90" s="4"/>
      <c r="V90" s="11"/>
      <c r="W90" s="11"/>
      <c r="X90" s="11"/>
      <c r="Y90" s="11"/>
      <c r="Z90" s="11"/>
    </row>
    <row r="91">
      <c r="A91" s="5"/>
      <c r="B91" s="4"/>
      <c r="D91" s="4"/>
      <c r="G91" s="4"/>
      <c r="H91" s="4"/>
      <c r="I91" s="5"/>
      <c r="J91" s="4"/>
      <c r="L91" s="4"/>
      <c r="O91" s="4"/>
      <c r="Q91" s="4"/>
      <c r="R91" s="4"/>
      <c r="S91" s="4"/>
      <c r="T91" s="4"/>
      <c r="V91" s="11"/>
      <c r="W91" s="11"/>
      <c r="X91" s="11"/>
      <c r="Y91" s="11"/>
      <c r="Z91" s="11"/>
    </row>
    <row r="92">
      <c r="A92" s="5"/>
      <c r="B92" s="4"/>
      <c r="D92" s="4"/>
      <c r="G92" s="4"/>
      <c r="H92" s="4"/>
      <c r="I92" s="5"/>
      <c r="J92" s="4"/>
      <c r="L92" s="4"/>
      <c r="O92" s="4"/>
      <c r="Q92" s="4"/>
      <c r="R92" s="4"/>
      <c r="S92" s="4"/>
      <c r="T92" s="4"/>
      <c r="V92" s="11"/>
      <c r="W92" s="11"/>
      <c r="X92" s="11"/>
      <c r="Y92" s="11"/>
      <c r="Z92" s="11"/>
    </row>
    <row r="93">
      <c r="A93" s="5"/>
      <c r="B93" s="4"/>
      <c r="D93" s="4"/>
      <c r="G93" s="4"/>
      <c r="H93" s="4"/>
      <c r="I93" s="5"/>
      <c r="J93" s="4"/>
      <c r="L93" s="4"/>
      <c r="O93" s="4"/>
      <c r="Q93" s="4"/>
      <c r="R93" s="4"/>
      <c r="S93" s="4"/>
      <c r="T93" s="4"/>
      <c r="V93" s="11"/>
      <c r="W93" s="11"/>
      <c r="X93" s="11"/>
      <c r="Y93" s="11"/>
      <c r="Z93" s="11"/>
    </row>
    <row r="94">
      <c r="A94" s="5"/>
      <c r="B94" s="4"/>
      <c r="D94" s="4"/>
      <c r="G94" s="4"/>
      <c r="H94" s="4"/>
      <c r="I94" s="5"/>
      <c r="J94" s="4"/>
      <c r="L94" s="4"/>
      <c r="O94" s="4"/>
      <c r="Q94" s="4"/>
      <c r="R94" s="4"/>
      <c r="S94" s="4"/>
      <c r="T94" s="4"/>
      <c r="V94" s="11"/>
      <c r="W94" s="11"/>
      <c r="X94" s="11"/>
      <c r="Y94" s="11"/>
      <c r="Z94" s="11"/>
    </row>
    <row r="95">
      <c r="A95" s="5"/>
      <c r="B95" s="4"/>
      <c r="D95" s="4"/>
      <c r="G95" s="4"/>
      <c r="H95" s="4"/>
      <c r="I95" s="5"/>
      <c r="J95" s="4"/>
      <c r="L95" s="4"/>
      <c r="O95" s="4"/>
      <c r="Q95" s="4"/>
      <c r="R95" s="4"/>
      <c r="S95" s="4"/>
      <c r="T95" s="4"/>
      <c r="V95" s="11"/>
      <c r="W95" s="11"/>
      <c r="X95" s="11"/>
      <c r="Y95" s="11"/>
      <c r="Z95" s="11"/>
    </row>
    <row r="96">
      <c r="A96" s="5"/>
      <c r="B96" s="4"/>
      <c r="D96" s="4"/>
      <c r="G96" s="4"/>
      <c r="H96" s="4"/>
      <c r="I96" s="5"/>
      <c r="J96" s="4"/>
      <c r="L96" s="4"/>
      <c r="O96" s="4"/>
      <c r="Q96" s="4"/>
      <c r="R96" s="4"/>
      <c r="S96" s="4"/>
      <c r="T96" s="4"/>
      <c r="V96" s="11"/>
      <c r="W96" s="11"/>
      <c r="X96" s="11"/>
      <c r="Y96" s="11"/>
      <c r="Z96" s="11"/>
    </row>
    <row r="97">
      <c r="A97" s="5"/>
      <c r="B97" s="4"/>
      <c r="D97" s="4"/>
      <c r="G97" s="4"/>
      <c r="H97" s="4"/>
      <c r="I97" s="5"/>
      <c r="J97" s="4"/>
      <c r="L97" s="4"/>
      <c r="O97" s="4"/>
      <c r="Q97" s="4"/>
      <c r="R97" s="4"/>
      <c r="S97" s="4"/>
      <c r="T97" s="4"/>
      <c r="V97" s="11"/>
      <c r="W97" s="11"/>
      <c r="X97" s="11"/>
      <c r="Y97" s="11"/>
      <c r="Z97" s="11"/>
    </row>
    <row r="98">
      <c r="A98" s="5"/>
      <c r="B98" s="4"/>
      <c r="D98" s="4"/>
      <c r="G98" s="4"/>
      <c r="H98" s="4"/>
      <c r="I98" s="5"/>
      <c r="J98" s="4"/>
      <c r="L98" s="4"/>
      <c r="O98" s="4"/>
      <c r="Q98" s="4"/>
      <c r="R98" s="4"/>
      <c r="S98" s="4"/>
      <c r="T98" s="4"/>
      <c r="V98" s="11"/>
      <c r="W98" s="11"/>
      <c r="X98" s="11"/>
      <c r="Y98" s="11"/>
      <c r="Z98" s="11"/>
    </row>
    <row r="99">
      <c r="A99" s="5"/>
      <c r="B99" s="4"/>
      <c r="D99" s="4"/>
      <c r="G99" s="4"/>
      <c r="H99" s="4"/>
      <c r="I99" s="5"/>
      <c r="J99" s="4"/>
      <c r="L99" s="4"/>
      <c r="O99" s="4"/>
      <c r="Q99" s="4"/>
      <c r="R99" s="4"/>
      <c r="S99" s="4"/>
      <c r="T99" s="4"/>
      <c r="V99" s="11"/>
      <c r="W99" s="11"/>
      <c r="X99" s="11"/>
      <c r="Y99" s="11"/>
      <c r="Z99" s="11"/>
    </row>
    <row r="100">
      <c r="A100" s="5"/>
      <c r="B100" s="4"/>
      <c r="D100" s="4"/>
      <c r="G100" s="4"/>
      <c r="H100" s="4"/>
      <c r="I100" s="5"/>
      <c r="J100" s="4"/>
      <c r="L100" s="4"/>
      <c r="O100" s="4"/>
      <c r="Q100" s="4"/>
      <c r="R100" s="4"/>
      <c r="S100" s="4"/>
      <c r="T100" s="4"/>
      <c r="V100" s="11"/>
      <c r="W100" s="11"/>
      <c r="X100" s="11"/>
      <c r="Y100" s="11"/>
      <c r="Z100" s="11"/>
    </row>
    <row r="101">
      <c r="A101" s="5"/>
      <c r="B101" s="4"/>
      <c r="D101" s="4"/>
      <c r="G101" s="4"/>
      <c r="H101" s="4"/>
      <c r="I101" s="5"/>
      <c r="J101" s="4"/>
      <c r="L101" s="4"/>
      <c r="O101" s="4"/>
      <c r="Q101" s="4"/>
      <c r="R101" s="4"/>
      <c r="S101" s="4"/>
      <c r="T101" s="4"/>
      <c r="V101" s="11"/>
      <c r="W101" s="11"/>
      <c r="X101" s="11"/>
      <c r="Y101" s="11"/>
      <c r="Z101" s="11"/>
    </row>
    <row r="102">
      <c r="A102" s="5"/>
      <c r="B102" s="4"/>
      <c r="D102" s="4"/>
      <c r="G102" s="4"/>
      <c r="H102" s="4"/>
      <c r="I102" s="5"/>
      <c r="J102" s="4"/>
      <c r="L102" s="4"/>
      <c r="O102" s="4"/>
      <c r="Q102" s="4"/>
      <c r="R102" s="4"/>
      <c r="S102" s="4"/>
      <c r="T102" s="4"/>
      <c r="V102" s="11"/>
      <c r="W102" s="11"/>
      <c r="X102" s="11"/>
      <c r="Y102" s="11"/>
      <c r="Z102" s="11"/>
    </row>
    <row r="103">
      <c r="A103" s="5"/>
      <c r="B103" s="4"/>
      <c r="D103" s="4"/>
      <c r="G103" s="4"/>
      <c r="H103" s="4"/>
      <c r="I103" s="5"/>
      <c r="J103" s="4"/>
      <c r="L103" s="4"/>
      <c r="O103" s="4"/>
      <c r="Q103" s="4"/>
      <c r="R103" s="4"/>
      <c r="S103" s="4"/>
      <c r="T103" s="4"/>
      <c r="V103" s="11"/>
      <c r="W103" s="11"/>
      <c r="X103" s="11"/>
      <c r="Y103" s="11"/>
      <c r="Z103" s="11"/>
    </row>
    <row r="104">
      <c r="A104" s="5"/>
      <c r="B104" s="4"/>
      <c r="D104" s="4"/>
      <c r="G104" s="4"/>
      <c r="H104" s="4"/>
      <c r="I104" s="5"/>
      <c r="J104" s="4"/>
      <c r="L104" s="4"/>
      <c r="O104" s="4"/>
      <c r="Q104" s="4"/>
      <c r="R104" s="4"/>
      <c r="S104" s="4"/>
      <c r="T104" s="4"/>
      <c r="V104" s="11"/>
      <c r="W104" s="11"/>
      <c r="X104" s="11"/>
      <c r="Y104" s="11"/>
      <c r="Z104" s="11"/>
    </row>
    <row r="105">
      <c r="A105" s="5"/>
      <c r="B105" s="4"/>
      <c r="D105" s="4"/>
      <c r="G105" s="4"/>
      <c r="H105" s="4"/>
      <c r="I105" s="5"/>
      <c r="J105" s="4"/>
      <c r="L105" s="4"/>
      <c r="O105" s="4"/>
      <c r="Q105" s="4"/>
      <c r="R105" s="4"/>
      <c r="S105" s="4"/>
      <c r="T105" s="4"/>
      <c r="V105" s="11"/>
      <c r="W105" s="11"/>
      <c r="X105" s="11"/>
      <c r="Y105" s="11"/>
      <c r="Z105" s="11"/>
    </row>
    <row r="106">
      <c r="A106" s="5"/>
      <c r="B106" s="4"/>
      <c r="D106" s="4"/>
      <c r="G106" s="4"/>
      <c r="H106" s="4"/>
      <c r="I106" s="5"/>
      <c r="J106" s="4"/>
      <c r="L106" s="4"/>
      <c r="O106" s="4"/>
      <c r="Q106" s="4"/>
      <c r="R106" s="4"/>
      <c r="S106" s="4"/>
      <c r="T106" s="4"/>
      <c r="V106" s="11"/>
      <c r="W106" s="11"/>
      <c r="X106" s="11"/>
      <c r="Y106" s="11"/>
      <c r="Z106" s="11"/>
    </row>
    <row r="107">
      <c r="A107" s="5"/>
      <c r="B107" s="4"/>
      <c r="D107" s="4"/>
      <c r="G107" s="4"/>
      <c r="H107" s="4"/>
      <c r="I107" s="5"/>
      <c r="J107" s="4"/>
      <c r="L107" s="4"/>
      <c r="O107" s="4"/>
      <c r="Q107" s="4"/>
      <c r="R107" s="4"/>
      <c r="S107" s="4"/>
      <c r="T107" s="4"/>
      <c r="V107" s="11"/>
      <c r="W107" s="11"/>
      <c r="X107" s="11"/>
      <c r="Y107" s="11"/>
      <c r="Z107" s="11"/>
    </row>
    <row r="108">
      <c r="A108" s="5"/>
      <c r="B108" s="4"/>
      <c r="D108" s="4"/>
      <c r="G108" s="4"/>
      <c r="H108" s="4"/>
      <c r="I108" s="5"/>
      <c r="J108" s="4"/>
      <c r="L108" s="4"/>
      <c r="O108" s="4"/>
      <c r="Q108" s="4"/>
      <c r="R108" s="4"/>
      <c r="S108" s="4"/>
      <c r="T108" s="4"/>
      <c r="V108" s="11"/>
      <c r="W108" s="11"/>
      <c r="X108" s="11"/>
      <c r="Y108" s="11"/>
      <c r="Z108" s="11"/>
    </row>
    <row r="109">
      <c r="A109" s="5"/>
      <c r="B109" s="4"/>
      <c r="D109" s="4"/>
      <c r="G109" s="4"/>
      <c r="H109" s="4"/>
      <c r="I109" s="5"/>
      <c r="J109" s="4"/>
      <c r="L109" s="4"/>
      <c r="O109" s="4"/>
      <c r="Q109" s="4"/>
      <c r="R109" s="4"/>
      <c r="S109" s="4"/>
      <c r="T109" s="4"/>
      <c r="V109" s="11"/>
      <c r="W109" s="11"/>
      <c r="X109" s="11"/>
      <c r="Y109" s="11"/>
      <c r="Z109" s="11"/>
    </row>
    <row r="110">
      <c r="A110" s="5"/>
      <c r="B110" s="4"/>
      <c r="D110" s="4"/>
      <c r="G110" s="4"/>
      <c r="H110" s="4"/>
      <c r="I110" s="5"/>
      <c r="J110" s="4"/>
      <c r="L110" s="4"/>
      <c r="O110" s="4"/>
      <c r="Q110" s="4"/>
      <c r="R110" s="4"/>
      <c r="S110" s="4"/>
      <c r="T110" s="4"/>
      <c r="V110" s="11"/>
      <c r="W110" s="11"/>
      <c r="X110" s="11"/>
      <c r="Y110" s="11"/>
      <c r="Z110" s="11"/>
    </row>
    <row r="111">
      <c r="A111" s="5"/>
      <c r="B111" s="4"/>
      <c r="D111" s="4"/>
      <c r="G111" s="4"/>
      <c r="H111" s="4"/>
      <c r="I111" s="5"/>
      <c r="J111" s="4"/>
      <c r="L111" s="4"/>
      <c r="O111" s="4"/>
      <c r="Q111" s="4"/>
      <c r="R111" s="4"/>
      <c r="S111" s="4"/>
      <c r="T111" s="4"/>
      <c r="V111" s="11"/>
      <c r="W111" s="11"/>
      <c r="X111" s="11"/>
      <c r="Y111" s="11"/>
      <c r="Z111" s="11"/>
    </row>
    <row r="112">
      <c r="A112" s="5"/>
      <c r="B112" s="4"/>
      <c r="D112" s="4"/>
      <c r="G112" s="4"/>
      <c r="H112" s="4"/>
      <c r="I112" s="5"/>
      <c r="J112" s="4"/>
      <c r="L112" s="4"/>
      <c r="O112" s="4"/>
      <c r="Q112" s="4"/>
      <c r="R112" s="4"/>
      <c r="S112" s="4"/>
      <c r="T112" s="4"/>
      <c r="V112" s="11"/>
      <c r="W112" s="11"/>
      <c r="X112" s="11"/>
      <c r="Y112" s="11"/>
      <c r="Z112" s="11"/>
    </row>
    <row r="113">
      <c r="A113" s="5"/>
      <c r="B113" s="4"/>
      <c r="D113" s="4"/>
      <c r="G113" s="4"/>
      <c r="H113" s="4"/>
      <c r="I113" s="5"/>
      <c r="J113" s="4"/>
      <c r="L113" s="4"/>
      <c r="O113" s="4"/>
      <c r="Q113" s="4"/>
      <c r="R113" s="4"/>
      <c r="S113" s="4"/>
      <c r="T113" s="4"/>
      <c r="V113" s="11"/>
      <c r="W113" s="11"/>
      <c r="X113" s="11"/>
      <c r="Y113" s="11"/>
      <c r="Z113" s="11"/>
    </row>
    <row r="114">
      <c r="A114" s="5"/>
      <c r="B114" s="4"/>
      <c r="D114" s="4"/>
      <c r="G114" s="4"/>
      <c r="H114" s="4"/>
      <c r="I114" s="5"/>
      <c r="J114" s="4"/>
      <c r="L114" s="4"/>
      <c r="O114" s="4"/>
      <c r="Q114" s="4"/>
      <c r="R114" s="4"/>
      <c r="S114" s="4"/>
      <c r="T114" s="4"/>
      <c r="V114" s="11"/>
      <c r="W114" s="11"/>
      <c r="X114" s="11"/>
      <c r="Y114" s="11"/>
      <c r="Z114" s="11"/>
    </row>
    <row r="115">
      <c r="A115" s="5"/>
      <c r="B115" s="4"/>
      <c r="D115" s="4"/>
      <c r="G115" s="4"/>
      <c r="H115" s="4"/>
      <c r="I115" s="5"/>
      <c r="J115" s="4"/>
      <c r="L115" s="4"/>
      <c r="O115" s="4"/>
      <c r="Q115" s="4"/>
      <c r="R115" s="4"/>
      <c r="S115" s="4"/>
      <c r="T115" s="4"/>
      <c r="V115" s="11"/>
      <c r="W115" s="11"/>
      <c r="X115" s="11"/>
      <c r="Y115" s="11"/>
      <c r="Z115" s="11"/>
    </row>
    <row r="116">
      <c r="A116" s="5"/>
      <c r="B116" s="4"/>
      <c r="D116" s="4"/>
      <c r="G116" s="4"/>
      <c r="H116" s="4"/>
      <c r="I116" s="5"/>
      <c r="J116" s="4"/>
      <c r="L116" s="4"/>
      <c r="O116" s="4"/>
      <c r="Q116" s="4"/>
      <c r="R116" s="4"/>
      <c r="S116" s="4"/>
      <c r="T116" s="4"/>
      <c r="V116" s="11"/>
      <c r="W116" s="11"/>
      <c r="X116" s="11"/>
      <c r="Y116" s="11"/>
      <c r="Z116" s="11"/>
    </row>
    <row r="117">
      <c r="A117" s="5"/>
      <c r="B117" s="4"/>
      <c r="D117" s="4"/>
      <c r="G117" s="4"/>
      <c r="H117" s="4"/>
      <c r="I117" s="5"/>
      <c r="J117" s="4"/>
      <c r="L117" s="4"/>
      <c r="O117" s="4"/>
      <c r="Q117" s="4"/>
      <c r="R117" s="4"/>
      <c r="S117" s="4"/>
      <c r="T117" s="4"/>
      <c r="V117" s="11"/>
      <c r="W117" s="11"/>
      <c r="X117" s="11"/>
      <c r="Y117" s="11"/>
      <c r="Z117" s="11"/>
    </row>
    <row r="118">
      <c r="A118" s="5"/>
      <c r="B118" s="4"/>
      <c r="D118" s="4"/>
      <c r="G118" s="4"/>
      <c r="H118" s="4"/>
      <c r="I118" s="5"/>
      <c r="J118" s="4"/>
      <c r="L118" s="4"/>
      <c r="O118" s="4"/>
      <c r="Q118" s="4"/>
      <c r="R118" s="4"/>
      <c r="S118" s="4"/>
      <c r="T118" s="4"/>
      <c r="V118" s="11"/>
      <c r="W118" s="11"/>
      <c r="X118" s="11"/>
      <c r="Y118" s="11"/>
      <c r="Z118" s="11"/>
    </row>
    <row r="119">
      <c r="A119" s="5"/>
      <c r="B119" s="4"/>
      <c r="D119" s="4"/>
      <c r="G119" s="4"/>
      <c r="H119" s="4"/>
      <c r="I119" s="5"/>
      <c r="J119" s="4"/>
      <c r="L119" s="4"/>
      <c r="O119" s="4"/>
      <c r="Q119" s="4"/>
      <c r="R119" s="4"/>
      <c r="S119" s="4"/>
      <c r="T119" s="4"/>
      <c r="V119" s="11"/>
      <c r="W119" s="11"/>
      <c r="X119" s="11"/>
      <c r="Y119" s="11"/>
      <c r="Z119" s="11"/>
    </row>
    <row r="120">
      <c r="A120" s="5"/>
      <c r="B120" s="4"/>
      <c r="D120" s="4"/>
      <c r="G120" s="4"/>
      <c r="H120" s="4"/>
      <c r="I120" s="5"/>
      <c r="J120" s="4"/>
      <c r="L120" s="4"/>
      <c r="O120" s="4"/>
      <c r="Q120" s="4"/>
      <c r="R120" s="4"/>
      <c r="S120" s="4"/>
      <c r="T120" s="4"/>
      <c r="V120" s="11"/>
      <c r="W120" s="11"/>
      <c r="X120" s="11"/>
      <c r="Y120" s="11"/>
      <c r="Z120" s="11"/>
    </row>
    <row r="121">
      <c r="A121" s="5"/>
      <c r="B121" s="4"/>
      <c r="D121" s="4"/>
      <c r="G121" s="4"/>
      <c r="H121" s="4"/>
      <c r="I121" s="5"/>
      <c r="J121" s="4"/>
      <c r="L121" s="4"/>
      <c r="O121" s="4"/>
      <c r="Q121" s="4"/>
      <c r="R121" s="4"/>
      <c r="S121" s="4"/>
      <c r="T121" s="4"/>
      <c r="V121" s="11"/>
      <c r="W121" s="11"/>
      <c r="X121" s="11"/>
      <c r="Y121" s="11"/>
      <c r="Z121" s="11"/>
    </row>
    <row r="122">
      <c r="A122" s="5"/>
      <c r="B122" s="4"/>
      <c r="D122" s="4"/>
      <c r="G122" s="4"/>
      <c r="H122" s="4"/>
      <c r="I122" s="5"/>
      <c r="J122" s="4"/>
      <c r="L122" s="4"/>
      <c r="O122" s="4"/>
      <c r="Q122" s="4"/>
      <c r="R122" s="4"/>
      <c r="S122" s="4"/>
      <c r="T122" s="4"/>
      <c r="V122" s="11"/>
      <c r="W122" s="11"/>
      <c r="X122" s="11"/>
      <c r="Y122" s="11"/>
      <c r="Z122" s="11"/>
    </row>
    <row r="123">
      <c r="A123" s="5"/>
      <c r="B123" s="4"/>
      <c r="D123" s="4"/>
      <c r="G123" s="4"/>
      <c r="H123" s="4"/>
      <c r="I123" s="5"/>
      <c r="J123" s="4"/>
      <c r="L123" s="4"/>
      <c r="O123" s="4"/>
      <c r="Q123" s="4"/>
      <c r="R123" s="4"/>
      <c r="S123" s="4"/>
      <c r="T123" s="4"/>
      <c r="V123" s="11"/>
      <c r="W123" s="11"/>
      <c r="X123" s="11"/>
      <c r="Y123" s="11"/>
      <c r="Z123" s="11"/>
    </row>
    <row r="124">
      <c r="A124" s="5"/>
      <c r="B124" s="4"/>
      <c r="D124" s="4"/>
      <c r="G124" s="4"/>
      <c r="H124" s="4"/>
      <c r="I124" s="5"/>
      <c r="J124" s="4"/>
      <c r="L124" s="4"/>
      <c r="O124" s="4"/>
      <c r="Q124" s="4"/>
      <c r="R124" s="4"/>
      <c r="S124" s="4"/>
      <c r="T124" s="4"/>
      <c r="V124" s="11"/>
      <c r="W124" s="11"/>
      <c r="X124" s="11"/>
      <c r="Y124" s="11"/>
      <c r="Z124" s="11"/>
    </row>
    <row r="125">
      <c r="A125" s="5"/>
      <c r="B125" s="4"/>
      <c r="D125" s="4"/>
      <c r="G125" s="4"/>
      <c r="H125" s="4"/>
      <c r="I125" s="5"/>
      <c r="J125" s="4"/>
      <c r="L125" s="4"/>
      <c r="O125" s="4"/>
      <c r="Q125" s="4"/>
      <c r="R125" s="4"/>
      <c r="S125" s="4"/>
      <c r="T125" s="4"/>
      <c r="V125" s="11"/>
      <c r="W125" s="11"/>
      <c r="X125" s="11"/>
      <c r="Y125" s="11"/>
      <c r="Z125" s="11"/>
    </row>
    <row r="126">
      <c r="A126" s="5"/>
      <c r="B126" s="4"/>
      <c r="D126" s="4"/>
      <c r="G126" s="4"/>
      <c r="H126" s="4"/>
      <c r="I126" s="5"/>
      <c r="J126" s="4"/>
      <c r="L126" s="4"/>
      <c r="O126" s="4"/>
      <c r="Q126" s="4"/>
      <c r="R126" s="4"/>
      <c r="S126" s="4"/>
      <c r="T126" s="4"/>
      <c r="V126" s="11"/>
      <c r="W126" s="11"/>
      <c r="X126" s="11"/>
      <c r="Y126" s="11"/>
      <c r="Z126" s="11"/>
    </row>
    <row r="127">
      <c r="A127" s="5"/>
      <c r="B127" s="4"/>
      <c r="D127" s="4"/>
      <c r="G127" s="4"/>
      <c r="H127" s="4"/>
      <c r="I127" s="5"/>
      <c r="J127" s="4"/>
      <c r="L127" s="4"/>
      <c r="O127" s="4"/>
      <c r="Q127" s="4"/>
      <c r="R127" s="4"/>
      <c r="S127" s="4"/>
      <c r="T127" s="4"/>
      <c r="V127" s="11"/>
      <c r="W127" s="11"/>
      <c r="X127" s="11"/>
      <c r="Y127" s="11"/>
      <c r="Z127" s="11"/>
    </row>
    <row r="128">
      <c r="A128" s="5"/>
      <c r="B128" s="4"/>
      <c r="D128" s="4"/>
      <c r="G128" s="4"/>
      <c r="H128" s="4"/>
      <c r="I128" s="5"/>
      <c r="J128" s="4"/>
      <c r="L128" s="4"/>
      <c r="O128" s="4"/>
      <c r="Q128" s="4"/>
      <c r="R128" s="4"/>
      <c r="S128" s="4"/>
      <c r="T128" s="4"/>
      <c r="V128" s="11"/>
      <c r="W128" s="11"/>
      <c r="X128" s="11"/>
      <c r="Y128" s="11"/>
      <c r="Z128" s="11"/>
    </row>
    <row r="129">
      <c r="A129" s="5"/>
      <c r="B129" s="4"/>
      <c r="D129" s="4"/>
      <c r="G129" s="4"/>
      <c r="H129" s="4"/>
      <c r="I129" s="5"/>
      <c r="J129" s="4"/>
      <c r="L129" s="4"/>
      <c r="O129" s="4"/>
      <c r="Q129" s="4"/>
      <c r="R129" s="4"/>
      <c r="S129" s="4"/>
      <c r="T129" s="4"/>
      <c r="V129" s="11"/>
      <c r="W129" s="11"/>
      <c r="X129" s="11"/>
      <c r="Y129" s="11"/>
      <c r="Z129" s="11"/>
    </row>
    <row r="130">
      <c r="A130" s="5"/>
      <c r="B130" s="4"/>
      <c r="D130" s="4"/>
      <c r="G130" s="4"/>
      <c r="H130" s="4"/>
      <c r="I130" s="5"/>
      <c r="J130" s="4"/>
      <c r="L130" s="4"/>
      <c r="O130" s="4"/>
      <c r="Q130" s="4"/>
      <c r="R130" s="4"/>
      <c r="S130" s="4"/>
      <c r="T130" s="4"/>
      <c r="V130" s="11"/>
      <c r="W130" s="11"/>
      <c r="X130" s="11"/>
      <c r="Y130" s="11"/>
      <c r="Z130" s="11"/>
    </row>
    <row r="131">
      <c r="A131" s="5"/>
      <c r="B131" s="4"/>
      <c r="D131" s="4"/>
      <c r="G131" s="4"/>
      <c r="H131" s="4"/>
      <c r="I131" s="5"/>
      <c r="J131" s="4"/>
      <c r="L131" s="4"/>
      <c r="O131" s="4"/>
      <c r="Q131" s="4"/>
      <c r="R131" s="4"/>
      <c r="S131" s="4"/>
      <c r="T131" s="4"/>
      <c r="V131" s="11"/>
      <c r="W131" s="11"/>
      <c r="X131" s="11"/>
      <c r="Y131" s="11"/>
      <c r="Z131" s="11"/>
    </row>
    <row r="132">
      <c r="A132" s="5"/>
      <c r="B132" s="4"/>
      <c r="D132" s="4"/>
      <c r="G132" s="4"/>
      <c r="H132" s="4"/>
      <c r="I132" s="5"/>
      <c r="J132" s="4"/>
      <c r="L132" s="4"/>
      <c r="O132" s="4"/>
      <c r="Q132" s="4"/>
      <c r="R132" s="4"/>
      <c r="S132" s="4"/>
      <c r="T132" s="4"/>
      <c r="V132" s="11"/>
      <c r="W132" s="11"/>
      <c r="X132" s="11"/>
      <c r="Y132" s="11"/>
      <c r="Z132" s="11"/>
    </row>
    <row r="133">
      <c r="A133" s="5"/>
      <c r="B133" s="4"/>
      <c r="D133" s="4"/>
      <c r="G133" s="4"/>
      <c r="H133" s="4"/>
      <c r="I133" s="5"/>
      <c r="J133" s="4"/>
      <c r="L133" s="4"/>
      <c r="O133" s="4"/>
      <c r="Q133" s="4"/>
      <c r="R133" s="4"/>
      <c r="S133" s="4"/>
      <c r="T133" s="4"/>
      <c r="V133" s="11"/>
      <c r="W133" s="11"/>
      <c r="X133" s="11"/>
      <c r="Y133" s="11"/>
      <c r="Z133" s="11"/>
    </row>
    <row r="134">
      <c r="A134" s="5"/>
      <c r="B134" s="4"/>
      <c r="D134" s="4"/>
      <c r="G134" s="4"/>
      <c r="H134" s="4"/>
      <c r="I134" s="5"/>
      <c r="J134" s="4"/>
      <c r="L134" s="4"/>
      <c r="O134" s="4"/>
      <c r="Q134" s="4"/>
      <c r="R134" s="4"/>
      <c r="S134" s="4"/>
      <c r="T134" s="4"/>
      <c r="V134" s="11"/>
      <c r="W134" s="11"/>
      <c r="X134" s="11"/>
      <c r="Y134" s="11"/>
      <c r="Z134" s="11"/>
    </row>
    <row r="135">
      <c r="A135" s="5"/>
      <c r="B135" s="4"/>
      <c r="D135" s="4"/>
      <c r="G135" s="4"/>
      <c r="H135" s="4"/>
      <c r="I135" s="5"/>
      <c r="J135" s="4"/>
      <c r="L135" s="4"/>
      <c r="O135" s="4"/>
      <c r="Q135" s="4"/>
      <c r="R135" s="4"/>
      <c r="S135" s="4"/>
      <c r="T135" s="4"/>
      <c r="V135" s="11"/>
      <c r="W135" s="11"/>
      <c r="X135" s="11"/>
      <c r="Y135" s="11"/>
      <c r="Z135" s="11"/>
    </row>
    <row r="136">
      <c r="A136" s="5"/>
      <c r="B136" s="4"/>
      <c r="D136" s="4"/>
      <c r="G136" s="4"/>
      <c r="H136" s="4"/>
      <c r="I136" s="5"/>
      <c r="J136" s="4"/>
      <c r="L136" s="4"/>
      <c r="O136" s="4"/>
      <c r="Q136" s="4"/>
      <c r="R136" s="4"/>
      <c r="S136" s="4"/>
      <c r="T136" s="4"/>
      <c r="V136" s="11"/>
      <c r="W136" s="11"/>
      <c r="X136" s="11"/>
      <c r="Y136" s="11"/>
      <c r="Z136" s="11"/>
    </row>
    <row r="137">
      <c r="A137" s="5"/>
      <c r="B137" s="4"/>
      <c r="D137" s="4"/>
      <c r="G137" s="4"/>
      <c r="H137" s="4"/>
      <c r="I137" s="5"/>
      <c r="J137" s="4"/>
      <c r="L137" s="4"/>
      <c r="O137" s="4"/>
      <c r="Q137" s="4"/>
      <c r="R137" s="4"/>
      <c r="S137" s="4"/>
      <c r="T137" s="4"/>
      <c r="V137" s="11"/>
      <c r="W137" s="11"/>
      <c r="X137" s="11"/>
      <c r="Y137" s="11"/>
      <c r="Z137" s="11"/>
    </row>
    <row r="138">
      <c r="A138" s="5"/>
      <c r="B138" s="4"/>
      <c r="D138" s="4"/>
      <c r="G138" s="4"/>
      <c r="H138" s="4"/>
      <c r="I138" s="5"/>
      <c r="J138" s="4"/>
      <c r="L138" s="4"/>
      <c r="O138" s="4"/>
      <c r="Q138" s="4"/>
      <c r="R138" s="4"/>
      <c r="S138" s="4"/>
      <c r="T138" s="4"/>
      <c r="V138" s="11"/>
      <c r="W138" s="11"/>
      <c r="X138" s="11"/>
      <c r="Y138" s="11"/>
      <c r="Z138" s="11"/>
    </row>
    <row r="139">
      <c r="A139" s="5"/>
      <c r="B139" s="4"/>
      <c r="D139" s="4"/>
      <c r="G139" s="4"/>
      <c r="H139" s="4"/>
      <c r="I139" s="5"/>
      <c r="J139" s="4"/>
      <c r="L139" s="4"/>
      <c r="O139" s="4"/>
      <c r="Q139" s="4"/>
      <c r="R139" s="4"/>
      <c r="S139" s="4"/>
      <c r="T139" s="4"/>
      <c r="V139" s="11"/>
      <c r="W139" s="11"/>
      <c r="X139" s="11"/>
      <c r="Y139" s="11"/>
      <c r="Z139" s="11"/>
    </row>
    <row r="140">
      <c r="A140" s="5"/>
      <c r="B140" s="4"/>
      <c r="D140" s="4"/>
      <c r="G140" s="4"/>
      <c r="H140" s="4"/>
      <c r="I140" s="5"/>
      <c r="J140" s="4"/>
      <c r="L140" s="4"/>
      <c r="O140" s="4"/>
      <c r="Q140" s="4"/>
      <c r="R140" s="4"/>
      <c r="S140" s="4"/>
      <c r="T140" s="4"/>
      <c r="V140" s="11"/>
      <c r="W140" s="11"/>
      <c r="X140" s="11"/>
      <c r="Y140" s="11"/>
      <c r="Z140" s="11"/>
    </row>
    <row r="141">
      <c r="A141" s="5"/>
      <c r="B141" s="4"/>
      <c r="D141" s="4"/>
      <c r="G141" s="4"/>
      <c r="H141" s="4"/>
      <c r="I141" s="5"/>
      <c r="J141" s="4"/>
      <c r="L141" s="4"/>
      <c r="O141" s="4"/>
      <c r="Q141" s="4"/>
      <c r="R141" s="4"/>
      <c r="S141" s="4"/>
      <c r="T141" s="4"/>
      <c r="V141" s="11"/>
      <c r="W141" s="11"/>
      <c r="X141" s="11"/>
      <c r="Y141" s="11"/>
      <c r="Z141" s="11"/>
    </row>
    <row r="142">
      <c r="A142" s="5"/>
      <c r="B142" s="4"/>
      <c r="D142" s="4"/>
      <c r="G142" s="4"/>
      <c r="H142" s="4"/>
      <c r="I142" s="5"/>
      <c r="J142" s="4"/>
      <c r="L142" s="4"/>
      <c r="O142" s="4"/>
      <c r="Q142" s="4"/>
      <c r="R142" s="4"/>
      <c r="S142" s="4"/>
      <c r="T142" s="4"/>
      <c r="V142" s="11"/>
      <c r="W142" s="11"/>
      <c r="X142" s="11"/>
      <c r="Y142" s="11"/>
      <c r="Z142" s="11"/>
    </row>
    <row r="143">
      <c r="A143" s="5"/>
      <c r="B143" s="4"/>
      <c r="D143" s="4"/>
      <c r="G143" s="4"/>
      <c r="H143" s="4"/>
      <c r="I143" s="5"/>
      <c r="J143" s="4"/>
      <c r="L143" s="4"/>
      <c r="O143" s="4"/>
      <c r="Q143" s="4"/>
      <c r="R143" s="4"/>
      <c r="S143" s="4"/>
      <c r="T143" s="4"/>
      <c r="V143" s="11"/>
      <c r="W143" s="11"/>
      <c r="X143" s="11"/>
      <c r="Y143" s="11"/>
      <c r="Z143" s="11"/>
    </row>
    <row r="144">
      <c r="A144" s="5"/>
      <c r="B144" s="4"/>
      <c r="D144" s="4"/>
      <c r="G144" s="4"/>
      <c r="H144" s="4"/>
      <c r="I144" s="5"/>
      <c r="J144" s="4"/>
      <c r="L144" s="4"/>
      <c r="O144" s="4"/>
      <c r="Q144" s="4"/>
      <c r="R144" s="4"/>
      <c r="S144" s="4"/>
      <c r="T144" s="4"/>
      <c r="V144" s="11"/>
      <c r="W144" s="11"/>
      <c r="X144" s="11"/>
      <c r="Y144" s="11"/>
      <c r="Z144" s="11"/>
    </row>
    <row r="145">
      <c r="A145" s="5"/>
      <c r="B145" s="4"/>
      <c r="D145" s="4"/>
      <c r="G145" s="4"/>
      <c r="H145" s="4"/>
      <c r="I145" s="5"/>
      <c r="J145" s="4"/>
      <c r="L145" s="4"/>
      <c r="O145" s="4"/>
      <c r="Q145" s="4"/>
      <c r="R145" s="4"/>
      <c r="S145" s="4"/>
      <c r="T145" s="4"/>
      <c r="V145" s="11"/>
      <c r="W145" s="11"/>
      <c r="X145" s="11"/>
      <c r="Y145" s="11"/>
      <c r="Z145" s="11"/>
    </row>
    <row r="146">
      <c r="A146" s="5"/>
      <c r="B146" s="4"/>
      <c r="D146" s="4"/>
      <c r="G146" s="4"/>
      <c r="H146" s="4"/>
      <c r="I146" s="5"/>
      <c r="J146" s="4"/>
      <c r="L146" s="4"/>
      <c r="O146" s="4"/>
      <c r="Q146" s="4"/>
      <c r="R146" s="4"/>
      <c r="S146" s="4"/>
      <c r="T146" s="4"/>
      <c r="V146" s="11"/>
      <c r="W146" s="11"/>
      <c r="X146" s="11"/>
      <c r="Y146" s="11"/>
      <c r="Z146" s="11"/>
    </row>
    <row r="147">
      <c r="A147" s="5"/>
      <c r="B147" s="4"/>
      <c r="D147" s="4"/>
      <c r="G147" s="4"/>
      <c r="H147" s="4"/>
      <c r="I147" s="5"/>
      <c r="J147" s="4"/>
      <c r="L147" s="4"/>
      <c r="O147" s="4"/>
      <c r="Q147" s="4"/>
      <c r="R147" s="4"/>
      <c r="S147" s="4"/>
      <c r="T147" s="4"/>
      <c r="V147" s="11"/>
      <c r="W147" s="11"/>
      <c r="X147" s="11"/>
      <c r="Y147" s="11"/>
      <c r="Z147" s="11"/>
    </row>
    <row r="148">
      <c r="A148" s="5"/>
      <c r="B148" s="4"/>
      <c r="D148" s="4"/>
      <c r="G148" s="4"/>
      <c r="H148" s="4"/>
      <c r="I148" s="5"/>
      <c r="J148" s="4"/>
      <c r="L148" s="4"/>
      <c r="O148" s="4"/>
      <c r="Q148" s="4"/>
      <c r="R148" s="4"/>
      <c r="S148" s="4"/>
      <c r="T148" s="4"/>
      <c r="V148" s="11"/>
      <c r="W148" s="11"/>
      <c r="X148" s="11"/>
      <c r="Y148" s="11"/>
      <c r="Z148" s="11"/>
    </row>
    <row r="149">
      <c r="A149" s="5"/>
      <c r="B149" s="4"/>
      <c r="D149" s="4"/>
      <c r="G149" s="4"/>
      <c r="H149" s="4"/>
      <c r="I149" s="5"/>
      <c r="J149" s="4"/>
      <c r="L149" s="4"/>
      <c r="O149" s="4"/>
      <c r="Q149" s="4"/>
      <c r="R149" s="4"/>
      <c r="S149" s="4"/>
      <c r="T149" s="4"/>
      <c r="V149" s="11"/>
      <c r="W149" s="11"/>
      <c r="X149" s="11"/>
      <c r="Y149" s="11"/>
      <c r="Z149" s="11"/>
    </row>
    <row r="150">
      <c r="A150" s="5"/>
      <c r="B150" s="4"/>
      <c r="D150" s="4"/>
      <c r="G150" s="4"/>
      <c r="H150" s="4"/>
      <c r="I150" s="5"/>
      <c r="J150" s="4"/>
      <c r="L150" s="4"/>
      <c r="O150" s="4"/>
      <c r="Q150" s="4"/>
      <c r="R150" s="4"/>
      <c r="S150" s="4"/>
      <c r="T150" s="4"/>
      <c r="V150" s="11"/>
      <c r="W150" s="11"/>
      <c r="X150" s="11"/>
      <c r="Y150" s="11"/>
      <c r="Z150" s="11"/>
    </row>
    <row r="151">
      <c r="A151" s="5"/>
      <c r="B151" s="4"/>
      <c r="D151" s="4"/>
      <c r="G151" s="4"/>
      <c r="H151" s="4"/>
      <c r="I151" s="5"/>
      <c r="J151" s="4"/>
      <c r="L151" s="4"/>
      <c r="O151" s="4"/>
      <c r="Q151" s="4"/>
      <c r="R151" s="4"/>
      <c r="S151" s="4"/>
      <c r="T151" s="4"/>
      <c r="V151" s="11"/>
      <c r="W151" s="11"/>
      <c r="X151" s="11"/>
      <c r="Y151" s="11"/>
      <c r="Z151" s="11"/>
    </row>
    <row r="152">
      <c r="A152" s="5"/>
      <c r="B152" s="4"/>
      <c r="D152" s="4"/>
      <c r="G152" s="4"/>
      <c r="H152" s="4"/>
      <c r="I152" s="5"/>
      <c r="J152" s="4"/>
      <c r="L152" s="4"/>
      <c r="O152" s="4"/>
      <c r="Q152" s="4"/>
      <c r="R152" s="4"/>
      <c r="S152" s="4"/>
      <c r="T152" s="4"/>
      <c r="V152" s="11"/>
      <c r="W152" s="11"/>
      <c r="X152" s="11"/>
      <c r="Y152" s="11"/>
      <c r="Z152" s="11"/>
    </row>
    <row r="153">
      <c r="A153" s="5"/>
      <c r="B153" s="4"/>
      <c r="D153" s="4"/>
      <c r="G153" s="4"/>
      <c r="H153" s="4"/>
      <c r="I153" s="5"/>
      <c r="J153" s="4"/>
      <c r="L153" s="4"/>
      <c r="O153" s="4"/>
      <c r="Q153" s="4"/>
      <c r="R153" s="4"/>
      <c r="S153" s="4"/>
      <c r="T153" s="4"/>
      <c r="V153" s="11"/>
      <c r="W153" s="11"/>
      <c r="X153" s="11"/>
      <c r="Y153" s="11"/>
      <c r="Z153" s="11"/>
    </row>
    <row r="154">
      <c r="A154" s="5"/>
      <c r="B154" s="4"/>
      <c r="D154" s="4"/>
      <c r="G154" s="4"/>
      <c r="H154" s="4"/>
      <c r="I154" s="5"/>
      <c r="J154" s="4"/>
      <c r="L154" s="4"/>
      <c r="O154" s="4"/>
      <c r="Q154" s="4"/>
      <c r="R154" s="4"/>
      <c r="S154" s="4"/>
      <c r="T154" s="4"/>
      <c r="V154" s="11"/>
      <c r="W154" s="11"/>
      <c r="X154" s="11"/>
      <c r="Y154" s="11"/>
      <c r="Z154" s="11"/>
    </row>
    <row r="155">
      <c r="A155" s="5"/>
      <c r="B155" s="4"/>
      <c r="D155" s="4"/>
      <c r="G155" s="4"/>
      <c r="H155" s="4"/>
      <c r="I155" s="5"/>
      <c r="J155" s="4"/>
      <c r="L155" s="4"/>
      <c r="O155" s="4"/>
      <c r="Q155" s="4"/>
      <c r="R155" s="4"/>
      <c r="S155" s="4"/>
      <c r="T155" s="4"/>
      <c r="V155" s="11"/>
      <c r="W155" s="11"/>
      <c r="X155" s="11"/>
      <c r="Y155" s="11"/>
      <c r="Z155" s="11"/>
    </row>
    <row r="156">
      <c r="A156" s="5"/>
      <c r="B156" s="4"/>
      <c r="D156" s="4"/>
      <c r="G156" s="4"/>
      <c r="H156" s="4"/>
      <c r="I156" s="5"/>
      <c r="J156" s="4"/>
      <c r="L156" s="4"/>
      <c r="O156" s="4"/>
      <c r="Q156" s="4"/>
      <c r="R156" s="4"/>
      <c r="S156" s="4"/>
      <c r="T156" s="4"/>
      <c r="V156" s="11"/>
      <c r="W156" s="11"/>
      <c r="X156" s="11"/>
      <c r="Y156" s="11"/>
      <c r="Z156" s="11"/>
    </row>
    <row r="157">
      <c r="A157" s="5"/>
      <c r="B157" s="4"/>
      <c r="D157" s="4"/>
      <c r="G157" s="4"/>
      <c r="H157" s="4"/>
      <c r="I157" s="5"/>
      <c r="J157" s="4"/>
      <c r="L157" s="4"/>
      <c r="O157" s="4"/>
      <c r="Q157" s="4"/>
      <c r="R157" s="4"/>
      <c r="S157" s="4"/>
      <c r="T157" s="4"/>
      <c r="V157" s="11"/>
      <c r="W157" s="11"/>
      <c r="X157" s="11"/>
      <c r="Y157" s="11"/>
      <c r="Z157" s="11"/>
    </row>
    <row r="158">
      <c r="A158" s="5"/>
      <c r="B158" s="4"/>
      <c r="D158" s="4"/>
      <c r="G158" s="4"/>
      <c r="H158" s="4"/>
      <c r="I158" s="5"/>
      <c r="J158" s="4"/>
      <c r="L158" s="4"/>
      <c r="O158" s="4"/>
      <c r="Q158" s="4"/>
      <c r="R158" s="4"/>
      <c r="S158" s="4"/>
      <c r="T158" s="4"/>
      <c r="V158" s="11"/>
      <c r="W158" s="11"/>
      <c r="X158" s="11"/>
      <c r="Y158" s="11"/>
      <c r="Z158" s="11"/>
    </row>
    <row r="159">
      <c r="A159" s="5"/>
      <c r="B159" s="4"/>
      <c r="D159" s="4"/>
      <c r="G159" s="4"/>
      <c r="H159" s="4"/>
      <c r="I159" s="5"/>
      <c r="J159" s="4"/>
      <c r="L159" s="4"/>
      <c r="O159" s="4"/>
      <c r="Q159" s="4"/>
      <c r="R159" s="4"/>
      <c r="S159" s="4"/>
      <c r="T159" s="4"/>
      <c r="V159" s="11"/>
      <c r="W159" s="11"/>
      <c r="X159" s="11"/>
      <c r="Y159" s="11"/>
      <c r="Z159" s="11"/>
    </row>
    <row r="160">
      <c r="A160" s="5"/>
      <c r="B160" s="4"/>
      <c r="D160" s="4"/>
      <c r="G160" s="4"/>
      <c r="H160" s="4"/>
      <c r="I160" s="5"/>
      <c r="J160" s="4"/>
      <c r="L160" s="4"/>
      <c r="O160" s="4"/>
      <c r="Q160" s="4"/>
      <c r="R160" s="4"/>
      <c r="S160" s="4"/>
      <c r="T160" s="4"/>
      <c r="V160" s="11"/>
      <c r="W160" s="11"/>
      <c r="X160" s="11"/>
      <c r="Y160" s="11"/>
      <c r="Z160" s="11"/>
    </row>
    <row r="161">
      <c r="A161" s="5"/>
      <c r="B161" s="4"/>
      <c r="D161" s="4"/>
      <c r="G161" s="4"/>
      <c r="H161" s="4"/>
      <c r="I161" s="5"/>
      <c r="J161" s="4"/>
      <c r="L161" s="4"/>
      <c r="O161" s="4"/>
      <c r="Q161" s="4"/>
      <c r="R161" s="4"/>
      <c r="S161" s="4"/>
      <c r="T161" s="4"/>
      <c r="V161" s="11"/>
      <c r="W161" s="11"/>
      <c r="X161" s="11"/>
      <c r="Y161" s="11"/>
      <c r="Z161" s="11"/>
    </row>
    <row r="162">
      <c r="A162" s="5"/>
      <c r="B162" s="4"/>
      <c r="D162" s="4"/>
      <c r="G162" s="4"/>
      <c r="H162" s="4"/>
      <c r="I162" s="5"/>
      <c r="J162" s="4"/>
      <c r="L162" s="4"/>
      <c r="O162" s="4"/>
      <c r="Q162" s="4"/>
      <c r="R162" s="4"/>
      <c r="S162" s="4"/>
      <c r="T162" s="4"/>
      <c r="V162" s="11"/>
      <c r="W162" s="11"/>
      <c r="X162" s="11"/>
      <c r="Y162" s="11"/>
      <c r="Z162" s="11"/>
    </row>
    <row r="163">
      <c r="A163" s="5"/>
      <c r="B163" s="4"/>
      <c r="D163" s="4"/>
      <c r="G163" s="4"/>
      <c r="H163" s="4"/>
      <c r="I163" s="5"/>
      <c r="J163" s="4"/>
      <c r="L163" s="4"/>
      <c r="O163" s="4"/>
      <c r="Q163" s="4"/>
      <c r="R163" s="4"/>
      <c r="S163" s="4"/>
      <c r="T163" s="4"/>
      <c r="V163" s="11"/>
      <c r="W163" s="11"/>
      <c r="X163" s="11"/>
      <c r="Y163" s="11"/>
      <c r="Z163" s="11"/>
    </row>
    <row r="164">
      <c r="A164" s="5"/>
      <c r="B164" s="4"/>
      <c r="D164" s="4"/>
      <c r="G164" s="4"/>
      <c r="H164" s="4"/>
      <c r="I164" s="5"/>
      <c r="J164" s="4"/>
      <c r="L164" s="4"/>
      <c r="O164" s="4"/>
      <c r="Q164" s="4"/>
      <c r="R164" s="4"/>
      <c r="S164" s="4"/>
      <c r="T164" s="4"/>
      <c r="V164" s="11"/>
      <c r="W164" s="11"/>
      <c r="X164" s="11"/>
      <c r="Y164" s="11"/>
      <c r="Z164" s="11"/>
    </row>
    <row r="165">
      <c r="A165" s="5"/>
      <c r="B165" s="4"/>
      <c r="D165" s="4"/>
      <c r="G165" s="4"/>
      <c r="H165" s="4"/>
      <c r="I165" s="5"/>
      <c r="J165" s="4"/>
      <c r="L165" s="4"/>
      <c r="O165" s="4"/>
      <c r="Q165" s="4"/>
      <c r="R165" s="4"/>
      <c r="S165" s="4"/>
      <c r="T165" s="4"/>
      <c r="V165" s="11"/>
      <c r="W165" s="11"/>
      <c r="X165" s="11"/>
      <c r="Y165" s="11"/>
      <c r="Z165" s="11"/>
    </row>
    <row r="166">
      <c r="A166" s="5"/>
      <c r="B166" s="4"/>
      <c r="D166" s="4"/>
      <c r="G166" s="4"/>
      <c r="H166" s="4"/>
      <c r="I166" s="5"/>
      <c r="J166" s="4"/>
      <c r="L166" s="4"/>
      <c r="O166" s="4"/>
      <c r="Q166" s="4"/>
      <c r="R166" s="4"/>
      <c r="S166" s="4"/>
      <c r="T166" s="4"/>
      <c r="V166" s="11"/>
      <c r="W166" s="11"/>
      <c r="X166" s="11"/>
      <c r="Y166" s="11"/>
      <c r="Z166" s="11"/>
    </row>
    <row r="167">
      <c r="A167" s="5"/>
      <c r="B167" s="4"/>
      <c r="D167" s="4"/>
      <c r="G167" s="4"/>
      <c r="H167" s="4"/>
      <c r="I167" s="5"/>
      <c r="J167" s="4"/>
      <c r="L167" s="4"/>
      <c r="O167" s="4"/>
      <c r="Q167" s="4"/>
      <c r="R167" s="4"/>
      <c r="S167" s="4"/>
      <c r="T167" s="4"/>
      <c r="V167" s="11"/>
      <c r="W167" s="11"/>
      <c r="X167" s="11"/>
      <c r="Y167" s="11"/>
      <c r="Z167" s="11"/>
    </row>
    <row r="168">
      <c r="A168" s="5"/>
      <c r="B168" s="4"/>
      <c r="D168" s="4"/>
      <c r="G168" s="4"/>
      <c r="H168" s="4"/>
      <c r="I168" s="5"/>
      <c r="J168" s="4"/>
      <c r="L168" s="4"/>
      <c r="O168" s="4"/>
      <c r="Q168" s="4"/>
      <c r="R168" s="4"/>
      <c r="S168" s="4"/>
      <c r="T168" s="4"/>
      <c r="V168" s="11"/>
      <c r="W168" s="11"/>
      <c r="X168" s="11"/>
      <c r="Y168" s="11"/>
      <c r="Z168" s="11"/>
    </row>
    <row r="169">
      <c r="A169" s="5"/>
      <c r="B169" s="4"/>
      <c r="D169" s="4"/>
      <c r="G169" s="4"/>
      <c r="H169" s="4"/>
      <c r="I169" s="5"/>
      <c r="J169" s="4"/>
      <c r="L169" s="4"/>
      <c r="O169" s="4"/>
      <c r="Q169" s="4"/>
      <c r="R169" s="4"/>
      <c r="S169" s="4"/>
      <c r="T169" s="4"/>
      <c r="V169" s="11"/>
      <c r="W169" s="11"/>
      <c r="X169" s="11"/>
      <c r="Y169" s="11"/>
      <c r="Z169" s="11"/>
    </row>
    <row r="170">
      <c r="A170" s="5"/>
      <c r="B170" s="4"/>
      <c r="D170" s="4"/>
      <c r="G170" s="4"/>
      <c r="H170" s="4"/>
      <c r="I170" s="5"/>
      <c r="J170" s="4"/>
      <c r="L170" s="4"/>
      <c r="O170" s="4"/>
      <c r="Q170" s="4"/>
      <c r="R170" s="4"/>
      <c r="S170" s="4"/>
      <c r="T170" s="4"/>
      <c r="V170" s="11"/>
      <c r="W170" s="11"/>
      <c r="X170" s="11"/>
      <c r="Y170" s="11"/>
      <c r="Z170" s="11"/>
    </row>
    <row r="171">
      <c r="A171" s="5"/>
      <c r="B171" s="4"/>
      <c r="D171" s="4"/>
      <c r="G171" s="4"/>
      <c r="H171" s="4"/>
      <c r="I171" s="5"/>
      <c r="J171" s="4"/>
      <c r="L171" s="4"/>
      <c r="O171" s="4"/>
      <c r="Q171" s="4"/>
      <c r="R171" s="4"/>
      <c r="S171" s="4"/>
      <c r="T171" s="4"/>
      <c r="V171" s="11"/>
      <c r="W171" s="11"/>
      <c r="X171" s="11"/>
      <c r="Y171" s="11"/>
      <c r="Z171" s="11"/>
    </row>
    <row r="172">
      <c r="A172" s="5"/>
      <c r="B172" s="4"/>
      <c r="D172" s="4"/>
      <c r="G172" s="4"/>
      <c r="H172" s="4"/>
      <c r="I172" s="5"/>
      <c r="J172" s="4"/>
      <c r="L172" s="4"/>
      <c r="O172" s="4"/>
      <c r="Q172" s="4"/>
      <c r="R172" s="4"/>
      <c r="S172" s="4"/>
      <c r="T172" s="4"/>
      <c r="V172" s="11"/>
      <c r="W172" s="11"/>
      <c r="X172" s="11"/>
      <c r="Y172" s="11"/>
      <c r="Z172" s="11"/>
    </row>
    <row r="173">
      <c r="A173" s="5"/>
      <c r="B173" s="4"/>
      <c r="D173" s="4"/>
      <c r="G173" s="4"/>
      <c r="H173" s="4"/>
      <c r="I173" s="5"/>
      <c r="J173" s="4"/>
      <c r="L173" s="4"/>
      <c r="O173" s="4"/>
      <c r="Q173" s="4"/>
      <c r="R173" s="4"/>
      <c r="S173" s="4"/>
      <c r="T173" s="4"/>
      <c r="V173" s="11"/>
      <c r="W173" s="11"/>
      <c r="X173" s="11"/>
      <c r="Y173" s="11"/>
      <c r="Z173" s="11"/>
    </row>
    <row r="174">
      <c r="A174" s="5"/>
      <c r="B174" s="4"/>
      <c r="D174" s="4"/>
      <c r="G174" s="4"/>
      <c r="H174" s="4"/>
      <c r="I174" s="5"/>
      <c r="J174" s="4"/>
      <c r="L174" s="4"/>
      <c r="O174" s="4"/>
      <c r="Q174" s="4"/>
      <c r="R174" s="4"/>
      <c r="S174" s="4"/>
      <c r="T174" s="4"/>
      <c r="V174" s="11"/>
      <c r="W174" s="11"/>
      <c r="X174" s="11"/>
      <c r="Y174" s="11"/>
      <c r="Z174" s="11"/>
    </row>
    <row r="175">
      <c r="A175" s="5"/>
      <c r="B175" s="4"/>
      <c r="D175" s="4"/>
      <c r="G175" s="4"/>
      <c r="H175" s="4"/>
      <c r="I175" s="5"/>
      <c r="J175" s="4"/>
      <c r="L175" s="4"/>
      <c r="O175" s="4"/>
      <c r="Q175" s="4"/>
      <c r="R175" s="4"/>
      <c r="S175" s="4"/>
      <c r="T175" s="4"/>
      <c r="V175" s="11"/>
      <c r="W175" s="11"/>
      <c r="X175" s="11"/>
      <c r="Y175" s="11"/>
      <c r="Z175" s="11"/>
    </row>
    <row r="176">
      <c r="A176" s="5"/>
      <c r="B176" s="4"/>
      <c r="D176" s="4"/>
      <c r="G176" s="4"/>
      <c r="H176" s="4"/>
      <c r="I176" s="5"/>
      <c r="J176" s="4"/>
      <c r="L176" s="4"/>
      <c r="O176" s="4"/>
      <c r="Q176" s="4"/>
      <c r="R176" s="4"/>
      <c r="S176" s="4"/>
      <c r="T176" s="4"/>
      <c r="V176" s="11"/>
      <c r="W176" s="11"/>
      <c r="X176" s="11"/>
      <c r="Y176" s="11"/>
      <c r="Z176" s="11"/>
    </row>
    <row r="177">
      <c r="A177" s="5"/>
      <c r="B177" s="4"/>
      <c r="D177" s="4"/>
      <c r="G177" s="4"/>
      <c r="H177" s="4"/>
      <c r="I177" s="5"/>
      <c r="J177" s="4"/>
      <c r="L177" s="4"/>
      <c r="O177" s="4"/>
      <c r="Q177" s="4"/>
      <c r="R177" s="4"/>
      <c r="S177" s="4"/>
      <c r="T177" s="4"/>
      <c r="V177" s="11"/>
      <c r="W177" s="11"/>
      <c r="X177" s="11"/>
      <c r="Y177" s="11"/>
      <c r="Z177" s="11"/>
    </row>
    <row r="178">
      <c r="A178" s="5"/>
      <c r="B178" s="4"/>
      <c r="D178" s="4"/>
      <c r="G178" s="4"/>
      <c r="H178" s="4"/>
      <c r="I178" s="5"/>
      <c r="J178" s="4"/>
      <c r="L178" s="4"/>
      <c r="O178" s="4"/>
      <c r="Q178" s="4"/>
      <c r="R178" s="4"/>
      <c r="S178" s="4"/>
      <c r="T178" s="4"/>
      <c r="V178" s="11"/>
      <c r="W178" s="11"/>
      <c r="X178" s="11"/>
      <c r="Y178" s="11"/>
      <c r="Z178" s="11"/>
    </row>
    <row r="179">
      <c r="A179" s="5"/>
      <c r="B179" s="4"/>
      <c r="D179" s="4"/>
      <c r="G179" s="4"/>
      <c r="H179" s="4"/>
      <c r="I179" s="5"/>
      <c r="J179" s="4"/>
      <c r="L179" s="4"/>
      <c r="O179" s="4"/>
      <c r="Q179" s="4"/>
      <c r="R179" s="4"/>
      <c r="S179" s="4"/>
      <c r="T179" s="4"/>
      <c r="V179" s="11"/>
      <c r="W179" s="11"/>
      <c r="X179" s="11"/>
      <c r="Y179" s="11"/>
      <c r="Z179" s="11"/>
    </row>
    <row r="180">
      <c r="A180" s="5"/>
      <c r="B180" s="4"/>
      <c r="D180" s="4"/>
      <c r="G180" s="4"/>
      <c r="H180" s="4"/>
      <c r="I180" s="5"/>
      <c r="J180" s="4"/>
      <c r="L180" s="4"/>
      <c r="O180" s="4"/>
      <c r="Q180" s="4"/>
      <c r="R180" s="4"/>
      <c r="S180" s="4"/>
      <c r="T180" s="4"/>
      <c r="V180" s="11"/>
      <c r="W180" s="11"/>
      <c r="X180" s="11"/>
      <c r="Y180" s="11"/>
      <c r="Z180" s="11"/>
    </row>
    <row r="181">
      <c r="A181" s="5"/>
      <c r="B181" s="4"/>
      <c r="D181" s="4"/>
      <c r="G181" s="4"/>
      <c r="H181" s="4"/>
      <c r="I181" s="5"/>
      <c r="J181" s="4"/>
      <c r="L181" s="4"/>
      <c r="O181" s="4"/>
      <c r="Q181" s="4"/>
      <c r="R181" s="4"/>
      <c r="S181" s="4"/>
      <c r="T181" s="4"/>
      <c r="V181" s="11"/>
      <c r="W181" s="11"/>
      <c r="X181" s="11"/>
      <c r="Y181" s="11"/>
      <c r="Z181" s="11"/>
    </row>
    <row r="182">
      <c r="A182" s="5"/>
      <c r="B182" s="4"/>
      <c r="D182" s="4"/>
      <c r="G182" s="4"/>
      <c r="H182" s="4"/>
      <c r="I182" s="5"/>
      <c r="J182" s="4"/>
      <c r="L182" s="4"/>
      <c r="O182" s="4"/>
      <c r="Q182" s="4"/>
      <c r="R182" s="4"/>
      <c r="S182" s="4"/>
      <c r="T182" s="4"/>
      <c r="V182" s="11"/>
      <c r="W182" s="11"/>
      <c r="X182" s="11"/>
      <c r="Y182" s="11"/>
      <c r="Z182" s="11"/>
    </row>
    <row r="183">
      <c r="A183" s="5"/>
      <c r="B183" s="4"/>
      <c r="D183" s="4"/>
      <c r="G183" s="4"/>
      <c r="H183" s="4"/>
      <c r="I183" s="5"/>
      <c r="J183" s="4"/>
      <c r="L183" s="4"/>
      <c r="O183" s="4"/>
      <c r="Q183" s="4"/>
      <c r="R183" s="4"/>
      <c r="S183" s="4"/>
      <c r="T183" s="4"/>
      <c r="V183" s="11"/>
      <c r="W183" s="11"/>
      <c r="X183" s="11"/>
      <c r="Y183" s="11"/>
      <c r="Z183" s="11"/>
    </row>
    <row r="184">
      <c r="A184" s="5"/>
      <c r="B184" s="4"/>
      <c r="D184" s="4"/>
      <c r="G184" s="4"/>
      <c r="H184" s="4"/>
      <c r="I184" s="5"/>
      <c r="J184" s="4"/>
      <c r="L184" s="4"/>
      <c r="O184" s="4"/>
      <c r="Q184" s="4"/>
      <c r="R184" s="4"/>
      <c r="S184" s="4"/>
      <c r="T184" s="4"/>
      <c r="V184" s="11"/>
      <c r="W184" s="11"/>
      <c r="X184" s="11"/>
      <c r="Y184" s="11"/>
      <c r="Z184" s="11"/>
    </row>
    <row r="185">
      <c r="A185" s="5"/>
      <c r="B185" s="4"/>
      <c r="D185" s="4"/>
      <c r="G185" s="4"/>
      <c r="H185" s="4"/>
      <c r="I185" s="5"/>
      <c r="J185" s="4"/>
      <c r="L185" s="4"/>
      <c r="O185" s="4"/>
      <c r="Q185" s="4"/>
      <c r="R185" s="4"/>
      <c r="S185" s="4"/>
      <c r="T185" s="4"/>
      <c r="V185" s="11"/>
      <c r="W185" s="11"/>
      <c r="X185" s="11"/>
      <c r="Y185" s="11"/>
      <c r="Z185" s="11"/>
    </row>
    <row r="186">
      <c r="A186" s="5"/>
      <c r="B186" s="4"/>
      <c r="D186" s="4"/>
      <c r="G186" s="4"/>
      <c r="H186" s="4"/>
      <c r="I186" s="5"/>
      <c r="J186" s="4"/>
      <c r="L186" s="4"/>
      <c r="O186" s="4"/>
      <c r="Q186" s="4"/>
      <c r="R186" s="4"/>
      <c r="S186" s="4"/>
      <c r="T186" s="4"/>
      <c r="V186" s="11"/>
      <c r="W186" s="11"/>
      <c r="X186" s="11"/>
      <c r="Y186" s="11"/>
      <c r="Z186" s="11"/>
    </row>
    <row r="187">
      <c r="A187" s="5"/>
      <c r="B187" s="4"/>
      <c r="D187" s="4"/>
      <c r="G187" s="4"/>
      <c r="H187" s="4"/>
      <c r="I187" s="5"/>
      <c r="J187" s="4"/>
      <c r="L187" s="4"/>
      <c r="O187" s="4"/>
      <c r="Q187" s="4"/>
      <c r="R187" s="4"/>
      <c r="S187" s="4"/>
      <c r="T187" s="4"/>
      <c r="V187" s="11"/>
      <c r="W187" s="11"/>
      <c r="X187" s="11"/>
      <c r="Y187" s="11"/>
      <c r="Z187" s="11"/>
    </row>
    <row r="188">
      <c r="A188" s="5"/>
      <c r="B188" s="4"/>
      <c r="D188" s="4"/>
      <c r="G188" s="4"/>
      <c r="H188" s="4"/>
      <c r="I188" s="5"/>
      <c r="J188" s="4"/>
      <c r="L188" s="4"/>
      <c r="O188" s="4"/>
      <c r="Q188" s="4"/>
      <c r="R188" s="4"/>
      <c r="S188" s="4"/>
      <c r="T188" s="4"/>
      <c r="V188" s="11"/>
      <c r="W188" s="11"/>
      <c r="X188" s="11"/>
      <c r="Y188" s="11"/>
      <c r="Z188" s="11"/>
    </row>
    <row r="189">
      <c r="A189" s="5"/>
      <c r="B189" s="4"/>
      <c r="D189" s="4"/>
      <c r="G189" s="4"/>
      <c r="H189" s="4"/>
      <c r="I189" s="5"/>
      <c r="J189" s="4"/>
      <c r="L189" s="4"/>
      <c r="O189" s="4"/>
      <c r="Q189" s="4"/>
      <c r="R189" s="4"/>
      <c r="S189" s="4"/>
      <c r="T189" s="4"/>
      <c r="V189" s="11"/>
      <c r="W189" s="11"/>
      <c r="X189" s="11"/>
      <c r="Y189" s="11"/>
      <c r="Z189" s="11"/>
    </row>
    <row r="190">
      <c r="A190" s="5"/>
      <c r="B190" s="4"/>
      <c r="D190" s="4"/>
      <c r="G190" s="4"/>
      <c r="H190" s="4"/>
      <c r="I190" s="5"/>
      <c r="J190" s="4"/>
      <c r="L190" s="4"/>
      <c r="O190" s="4"/>
      <c r="Q190" s="4"/>
      <c r="R190" s="4"/>
      <c r="S190" s="4"/>
      <c r="T190" s="4"/>
      <c r="V190" s="11"/>
      <c r="W190" s="11"/>
      <c r="X190" s="11"/>
      <c r="Y190" s="11"/>
      <c r="Z190" s="11"/>
    </row>
    <row r="191">
      <c r="A191" s="5"/>
      <c r="B191" s="4"/>
      <c r="D191" s="4"/>
      <c r="G191" s="4"/>
      <c r="H191" s="4"/>
      <c r="I191" s="5"/>
      <c r="J191" s="4"/>
      <c r="L191" s="4"/>
      <c r="O191" s="4"/>
      <c r="Q191" s="4"/>
      <c r="R191" s="4"/>
      <c r="S191" s="4"/>
      <c r="T191" s="4"/>
      <c r="V191" s="11"/>
      <c r="W191" s="11"/>
      <c r="X191" s="11"/>
      <c r="Y191" s="11"/>
      <c r="Z191" s="11"/>
    </row>
    <row r="192">
      <c r="A192" s="5"/>
      <c r="B192" s="4"/>
      <c r="D192" s="4"/>
      <c r="G192" s="4"/>
      <c r="H192" s="4"/>
      <c r="I192" s="5"/>
      <c r="J192" s="4"/>
      <c r="L192" s="4"/>
      <c r="O192" s="4"/>
      <c r="Q192" s="4"/>
      <c r="R192" s="4"/>
      <c r="S192" s="4"/>
      <c r="T192" s="4"/>
      <c r="V192" s="11"/>
      <c r="W192" s="11"/>
      <c r="X192" s="11"/>
      <c r="Y192" s="11"/>
      <c r="Z192" s="11"/>
    </row>
    <row r="193">
      <c r="A193" s="5"/>
      <c r="B193" s="4"/>
      <c r="D193" s="4"/>
      <c r="G193" s="4"/>
      <c r="H193" s="4"/>
      <c r="I193" s="5"/>
      <c r="J193" s="4"/>
      <c r="L193" s="4"/>
      <c r="O193" s="4"/>
      <c r="Q193" s="4"/>
      <c r="R193" s="4"/>
      <c r="S193" s="4"/>
      <c r="T193" s="4"/>
      <c r="V193" s="11"/>
      <c r="W193" s="11"/>
      <c r="X193" s="11"/>
      <c r="Y193" s="11"/>
      <c r="Z193" s="11"/>
    </row>
    <row r="194">
      <c r="A194" s="5"/>
      <c r="B194" s="4"/>
      <c r="D194" s="4"/>
      <c r="G194" s="4"/>
      <c r="H194" s="4"/>
      <c r="I194" s="5"/>
      <c r="J194" s="4"/>
      <c r="L194" s="4"/>
      <c r="O194" s="4"/>
      <c r="Q194" s="4"/>
      <c r="R194" s="4"/>
      <c r="S194" s="4"/>
      <c r="T194" s="4"/>
      <c r="V194" s="11"/>
      <c r="W194" s="11"/>
      <c r="X194" s="11"/>
      <c r="Y194" s="11"/>
      <c r="Z194" s="11"/>
    </row>
    <row r="195">
      <c r="A195" s="5"/>
      <c r="B195" s="4"/>
      <c r="D195" s="4"/>
      <c r="G195" s="4"/>
      <c r="H195" s="4"/>
      <c r="I195" s="5"/>
      <c r="J195" s="4"/>
      <c r="L195" s="4"/>
      <c r="O195" s="4"/>
      <c r="Q195" s="4"/>
      <c r="R195" s="4"/>
      <c r="S195" s="4"/>
      <c r="T195" s="4"/>
      <c r="V195" s="11"/>
      <c r="W195" s="11"/>
      <c r="X195" s="11"/>
      <c r="Y195" s="11"/>
      <c r="Z195" s="11"/>
    </row>
    <row r="196">
      <c r="A196" s="5"/>
      <c r="B196" s="4"/>
      <c r="D196" s="4"/>
      <c r="G196" s="4"/>
      <c r="H196" s="4"/>
      <c r="I196" s="5"/>
      <c r="J196" s="4"/>
      <c r="L196" s="4"/>
      <c r="O196" s="4"/>
      <c r="Q196" s="4"/>
      <c r="R196" s="4"/>
      <c r="S196" s="4"/>
      <c r="T196" s="4"/>
      <c r="V196" s="11"/>
      <c r="W196" s="11"/>
      <c r="X196" s="11"/>
      <c r="Y196" s="11"/>
      <c r="Z196" s="11"/>
    </row>
    <row r="197">
      <c r="A197" s="5"/>
      <c r="B197" s="4"/>
      <c r="D197" s="4"/>
      <c r="G197" s="4"/>
      <c r="H197" s="4"/>
      <c r="I197" s="5"/>
      <c r="J197" s="4"/>
      <c r="L197" s="4"/>
      <c r="O197" s="4"/>
      <c r="Q197" s="4"/>
      <c r="R197" s="4"/>
      <c r="S197" s="4"/>
      <c r="T197" s="4"/>
      <c r="V197" s="11"/>
      <c r="W197" s="11"/>
      <c r="X197" s="11"/>
      <c r="Y197" s="11"/>
      <c r="Z197" s="11"/>
    </row>
    <row r="198">
      <c r="A198" s="5"/>
      <c r="B198" s="4"/>
      <c r="D198" s="4"/>
      <c r="G198" s="4"/>
      <c r="H198" s="4"/>
      <c r="I198" s="5"/>
      <c r="J198" s="4"/>
      <c r="L198" s="4"/>
      <c r="O198" s="4"/>
      <c r="Q198" s="4"/>
      <c r="R198" s="4"/>
      <c r="S198" s="4"/>
      <c r="T198" s="4"/>
      <c r="V198" s="11"/>
      <c r="W198" s="11"/>
      <c r="X198" s="11"/>
      <c r="Y198" s="11"/>
      <c r="Z198" s="11"/>
    </row>
    <row r="199">
      <c r="A199" s="5"/>
      <c r="B199" s="4"/>
      <c r="D199" s="4"/>
      <c r="G199" s="4"/>
      <c r="H199" s="4"/>
      <c r="I199" s="5"/>
      <c r="J199" s="4"/>
      <c r="L199" s="4"/>
      <c r="O199" s="4"/>
      <c r="Q199" s="4"/>
      <c r="R199" s="4"/>
      <c r="S199" s="4"/>
      <c r="T199" s="4"/>
      <c r="V199" s="11"/>
      <c r="W199" s="11"/>
      <c r="X199" s="11"/>
      <c r="Y199" s="11"/>
      <c r="Z199" s="11"/>
    </row>
    <row r="200">
      <c r="A200" s="5"/>
      <c r="B200" s="4"/>
      <c r="D200" s="4"/>
      <c r="G200" s="4"/>
      <c r="H200" s="4"/>
      <c r="I200" s="5"/>
      <c r="J200" s="4"/>
      <c r="L200" s="4"/>
      <c r="O200" s="4"/>
      <c r="Q200" s="4"/>
      <c r="R200" s="4"/>
      <c r="S200" s="4"/>
      <c r="T200" s="4"/>
      <c r="V200" s="11"/>
      <c r="W200" s="11"/>
      <c r="X200" s="11"/>
      <c r="Y200" s="11"/>
      <c r="Z200" s="11"/>
    </row>
    <row r="201">
      <c r="A201" s="5"/>
      <c r="B201" s="4"/>
      <c r="D201" s="4"/>
      <c r="G201" s="4"/>
      <c r="H201" s="4"/>
      <c r="I201" s="5"/>
      <c r="J201" s="4"/>
      <c r="L201" s="4"/>
      <c r="O201" s="4"/>
      <c r="Q201" s="4"/>
      <c r="R201" s="4"/>
      <c r="S201" s="4"/>
      <c r="T201" s="4"/>
      <c r="V201" s="11"/>
      <c r="W201" s="11"/>
      <c r="X201" s="11"/>
      <c r="Y201" s="11"/>
      <c r="Z201" s="11"/>
    </row>
    <row r="202">
      <c r="A202" s="5"/>
      <c r="B202" s="4"/>
      <c r="D202" s="4"/>
      <c r="G202" s="4"/>
      <c r="H202" s="4"/>
      <c r="I202" s="5"/>
      <c r="J202" s="4"/>
      <c r="L202" s="4"/>
      <c r="O202" s="4"/>
      <c r="Q202" s="4"/>
      <c r="R202" s="4"/>
      <c r="S202" s="4"/>
      <c r="T202" s="4"/>
      <c r="V202" s="11"/>
      <c r="W202" s="11"/>
      <c r="X202" s="11"/>
      <c r="Y202" s="11"/>
      <c r="Z202" s="11"/>
    </row>
    <row r="203">
      <c r="A203" s="5"/>
      <c r="B203" s="4"/>
      <c r="D203" s="4"/>
      <c r="G203" s="4"/>
      <c r="H203" s="4"/>
      <c r="I203" s="5"/>
      <c r="J203" s="4"/>
      <c r="L203" s="4"/>
      <c r="O203" s="4"/>
      <c r="Q203" s="4"/>
      <c r="R203" s="4"/>
      <c r="S203" s="4"/>
      <c r="T203" s="4"/>
      <c r="V203" s="11"/>
      <c r="W203" s="11"/>
      <c r="X203" s="11"/>
      <c r="Y203" s="11"/>
      <c r="Z203" s="11"/>
    </row>
    <row r="204">
      <c r="A204" s="5"/>
      <c r="B204" s="4"/>
      <c r="D204" s="4"/>
      <c r="G204" s="4"/>
      <c r="H204" s="4"/>
      <c r="I204" s="5"/>
      <c r="J204" s="4"/>
      <c r="L204" s="4"/>
      <c r="O204" s="4"/>
      <c r="Q204" s="4"/>
      <c r="R204" s="4"/>
      <c r="S204" s="4"/>
      <c r="T204" s="4"/>
      <c r="V204" s="11"/>
      <c r="W204" s="11"/>
      <c r="X204" s="11"/>
      <c r="Y204" s="11"/>
      <c r="Z204" s="11"/>
    </row>
    <row r="205">
      <c r="A205" s="5"/>
      <c r="B205" s="4"/>
      <c r="D205" s="4"/>
      <c r="G205" s="4"/>
      <c r="H205" s="4"/>
      <c r="I205" s="5"/>
      <c r="J205" s="4"/>
      <c r="L205" s="4"/>
      <c r="O205" s="4"/>
      <c r="Q205" s="4"/>
      <c r="R205" s="4"/>
      <c r="S205" s="4"/>
      <c r="T205" s="4"/>
      <c r="V205" s="11"/>
      <c r="W205" s="11"/>
      <c r="X205" s="11"/>
      <c r="Y205" s="11"/>
      <c r="Z205" s="11"/>
    </row>
    <row r="206">
      <c r="A206" s="5"/>
      <c r="B206" s="4"/>
      <c r="D206" s="4"/>
      <c r="G206" s="4"/>
      <c r="H206" s="4"/>
      <c r="I206" s="5"/>
      <c r="J206" s="4"/>
      <c r="L206" s="4"/>
      <c r="O206" s="4"/>
      <c r="Q206" s="4"/>
      <c r="R206" s="4"/>
      <c r="S206" s="4"/>
      <c r="T206" s="4"/>
      <c r="V206" s="11"/>
      <c r="W206" s="11"/>
      <c r="X206" s="11"/>
      <c r="Y206" s="11"/>
      <c r="Z206" s="11"/>
    </row>
    <row r="207">
      <c r="A207" s="5"/>
      <c r="B207" s="4"/>
      <c r="D207" s="4"/>
      <c r="G207" s="4"/>
      <c r="H207" s="4"/>
      <c r="I207" s="5"/>
      <c r="J207" s="4"/>
      <c r="L207" s="4"/>
      <c r="O207" s="4"/>
      <c r="Q207" s="4"/>
      <c r="R207" s="4"/>
      <c r="S207" s="4"/>
      <c r="T207" s="4"/>
      <c r="V207" s="11"/>
      <c r="W207" s="11"/>
      <c r="X207" s="11"/>
      <c r="Y207" s="11"/>
      <c r="Z207" s="11"/>
    </row>
    <row r="208">
      <c r="A208" s="5"/>
      <c r="B208" s="4"/>
      <c r="D208" s="4"/>
      <c r="G208" s="4"/>
      <c r="H208" s="4"/>
      <c r="I208" s="5"/>
      <c r="J208" s="4"/>
      <c r="L208" s="4"/>
      <c r="O208" s="4"/>
      <c r="Q208" s="4"/>
      <c r="R208" s="4"/>
      <c r="S208" s="4"/>
      <c r="T208" s="4"/>
      <c r="V208" s="11"/>
      <c r="W208" s="11"/>
      <c r="X208" s="11"/>
      <c r="Y208" s="11"/>
      <c r="Z208" s="11"/>
    </row>
    <row r="209">
      <c r="A209" s="5"/>
      <c r="B209" s="4"/>
      <c r="D209" s="4"/>
      <c r="G209" s="4"/>
      <c r="H209" s="4"/>
      <c r="I209" s="5"/>
      <c r="J209" s="4"/>
      <c r="L209" s="4"/>
      <c r="O209" s="4"/>
      <c r="Q209" s="4"/>
      <c r="R209" s="4"/>
      <c r="S209" s="4"/>
      <c r="T209" s="4"/>
      <c r="V209" s="11"/>
      <c r="W209" s="11"/>
      <c r="X209" s="11"/>
      <c r="Y209" s="11"/>
      <c r="Z209" s="11"/>
    </row>
    <row r="210">
      <c r="A210" s="5"/>
      <c r="B210" s="4"/>
      <c r="D210" s="4"/>
      <c r="G210" s="4"/>
      <c r="H210" s="4"/>
      <c r="I210" s="5"/>
      <c r="J210" s="4"/>
      <c r="L210" s="4"/>
      <c r="O210" s="4"/>
      <c r="Q210" s="4"/>
      <c r="R210" s="4"/>
      <c r="S210" s="4"/>
      <c r="T210" s="4"/>
      <c r="V210" s="11"/>
      <c r="W210" s="11"/>
      <c r="X210" s="11"/>
      <c r="Y210" s="11"/>
      <c r="Z210" s="11"/>
    </row>
    <row r="211">
      <c r="A211" s="5"/>
      <c r="B211" s="4"/>
      <c r="D211" s="4"/>
      <c r="G211" s="4"/>
      <c r="H211" s="4"/>
      <c r="I211" s="5"/>
      <c r="J211" s="4"/>
      <c r="L211" s="4"/>
      <c r="O211" s="4"/>
      <c r="Q211" s="4"/>
      <c r="R211" s="4"/>
      <c r="S211" s="4"/>
      <c r="T211" s="4"/>
      <c r="V211" s="11"/>
      <c r="W211" s="11"/>
      <c r="X211" s="11"/>
      <c r="Y211" s="11"/>
      <c r="Z211" s="11"/>
    </row>
    <row r="212">
      <c r="A212" s="5"/>
      <c r="B212" s="4"/>
      <c r="D212" s="4"/>
      <c r="G212" s="4"/>
      <c r="H212" s="4"/>
      <c r="I212" s="5"/>
      <c r="J212" s="4"/>
      <c r="L212" s="4"/>
      <c r="O212" s="4"/>
      <c r="Q212" s="4"/>
      <c r="R212" s="4"/>
      <c r="S212" s="4"/>
      <c r="T212" s="4"/>
      <c r="V212" s="11"/>
      <c r="W212" s="11"/>
      <c r="X212" s="11"/>
      <c r="Y212" s="11"/>
      <c r="Z212" s="11"/>
    </row>
    <row r="213">
      <c r="A213" s="5"/>
      <c r="B213" s="4"/>
      <c r="D213" s="4"/>
      <c r="G213" s="4"/>
      <c r="H213" s="4"/>
      <c r="I213" s="5"/>
      <c r="J213" s="4"/>
      <c r="L213" s="4"/>
      <c r="O213" s="4"/>
      <c r="Q213" s="4"/>
      <c r="R213" s="4"/>
      <c r="S213" s="4"/>
      <c r="T213" s="4"/>
      <c r="V213" s="11"/>
      <c r="W213" s="11"/>
      <c r="X213" s="11"/>
      <c r="Y213" s="11"/>
      <c r="Z213" s="11"/>
    </row>
    <row r="214">
      <c r="A214" s="5"/>
      <c r="B214" s="4"/>
      <c r="D214" s="4"/>
      <c r="G214" s="4"/>
      <c r="H214" s="4"/>
      <c r="I214" s="5"/>
      <c r="J214" s="4"/>
      <c r="L214" s="4"/>
      <c r="O214" s="4"/>
      <c r="Q214" s="4"/>
      <c r="R214" s="4"/>
      <c r="S214" s="4"/>
      <c r="T214" s="4"/>
      <c r="V214" s="11"/>
      <c r="W214" s="11"/>
      <c r="X214" s="11"/>
      <c r="Y214" s="11"/>
      <c r="Z214" s="11"/>
    </row>
    <row r="215">
      <c r="A215" s="5"/>
      <c r="B215" s="4"/>
      <c r="D215" s="4"/>
      <c r="G215" s="4"/>
      <c r="H215" s="4"/>
      <c r="I215" s="5"/>
      <c r="J215" s="4"/>
      <c r="L215" s="4"/>
      <c r="O215" s="4"/>
      <c r="Q215" s="4"/>
      <c r="R215" s="4"/>
      <c r="S215" s="4"/>
      <c r="T215" s="4"/>
      <c r="V215" s="11"/>
      <c r="W215" s="11"/>
      <c r="X215" s="11"/>
      <c r="Y215" s="11"/>
      <c r="Z215" s="11"/>
    </row>
    <row r="216">
      <c r="A216" s="5"/>
      <c r="B216" s="4"/>
      <c r="D216" s="4"/>
      <c r="G216" s="4"/>
      <c r="H216" s="4"/>
      <c r="I216" s="5"/>
      <c r="J216" s="4"/>
      <c r="L216" s="4"/>
      <c r="O216" s="4"/>
      <c r="Q216" s="4"/>
      <c r="R216" s="4"/>
      <c r="S216" s="4"/>
      <c r="T216" s="4"/>
      <c r="V216" s="11"/>
      <c r="W216" s="11"/>
      <c r="X216" s="11"/>
      <c r="Y216" s="11"/>
      <c r="Z216" s="11"/>
    </row>
    <row r="217">
      <c r="A217" s="5"/>
      <c r="B217" s="4"/>
      <c r="D217" s="4"/>
      <c r="G217" s="4"/>
      <c r="H217" s="4"/>
      <c r="I217" s="5"/>
      <c r="J217" s="4"/>
      <c r="L217" s="4"/>
      <c r="O217" s="4"/>
      <c r="Q217" s="4"/>
      <c r="R217" s="4"/>
      <c r="S217" s="4"/>
      <c r="T217" s="4"/>
      <c r="V217" s="11"/>
      <c r="W217" s="11"/>
      <c r="X217" s="11"/>
      <c r="Y217" s="11"/>
      <c r="Z217" s="11"/>
    </row>
    <row r="218">
      <c r="A218" s="5"/>
      <c r="B218" s="4"/>
      <c r="D218" s="4"/>
      <c r="G218" s="4"/>
      <c r="H218" s="4"/>
      <c r="I218" s="5"/>
      <c r="J218" s="4"/>
      <c r="L218" s="4"/>
      <c r="O218" s="4"/>
      <c r="Q218" s="4"/>
      <c r="R218" s="4"/>
      <c r="S218" s="4"/>
      <c r="T218" s="4"/>
      <c r="V218" s="11"/>
      <c r="W218" s="11"/>
      <c r="X218" s="11"/>
      <c r="Y218" s="11"/>
      <c r="Z218" s="11"/>
    </row>
    <row r="219">
      <c r="A219" s="5"/>
      <c r="B219" s="4"/>
      <c r="D219" s="4"/>
      <c r="G219" s="4"/>
      <c r="H219" s="4"/>
      <c r="I219" s="5"/>
      <c r="J219" s="4"/>
      <c r="L219" s="4"/>
      <c r="O219" s="4"/>
      <c r="Q219" s="4"/>
      <c r="R219" s="4"/>
      <c r="S219" s="4"/>
      <c r="T219" s="4"/>
      <c r="V219" s="11"/>
      <c r="W219" s="11"/>
      <c r="X219" s="11"/>
      <c r="Y219" s="11"/>
      <c r="Z219" s="11"/>
    </row>
    <row r="220">
      <c r="A220" s="5"/>
      <c r="B220" s="4"/>
      <c r="D220" s="4"/>
      <c r="G220" s="4"/>
      <c r="H220" s="4"/>
      <c r="I220" s="5"/>
      <c r="J220" s="4"/>
      <c r="L220" s="4"/>
      <c r="O220" s="4"/>
      <c r="Q220" s="4"/>
      <c r="R220" s="4"/>
      <c r="S220" s="4"/>
      <c r="T220" s="4"/>
      <c r="V220" s="11"/>
      <c r="W220" s="11"/>
      <c r="X220" s="11"/>
      <c r="Y220" s="11"/>
      <c r="Z220" s="11"/>
    </row>
    <row r="221">
      <c r="A221" s="5"/>
      <c r="B221" s="4"/>
      <c r="D221" s="4"/>
      <c r="G221" s="4"/>
      <c r="H221" s="4"/>
      <c r="I221" s="5"/>
      <c r="J221" s="4"/>
      <c r="L221" s="4"/>
      <c r="O221" s="4"/>
      <c r="Q221" s="4"/>
      <c r="R221" s="4"/>
      <c r="S221" s="4"/>
      <c r="T221" s="4"/>
      <c r="V221" s="11"/>
      <c r="W221" s="11"/>
      <c r="X221" s="11"/>
      <c r="Y221" s="11"/>
      <c r="Z221" s="11"/>
    </row>
    <row r="222">
      <c r="A222" s="5"/>
      <c r="B222" s="4"/>
      <c r="D222" s="4"/>
      <c r="G222" s="4"/>
      <c r="H222" s="4"/>
      <c r="I222" s="5"/>
      <c r="J222" s="4"/>
      <c r="L222" s="4"/>
      <c r="O222" s="4"/>
      <c r="Q222" s="4"/>
      <c r="R222" s="4"/>
      <c r="S222" s="4"/>
      <c r="T222" s="4"/>
      <c r="V222" s="11"/>
      <c r="W222" s="11"/>
      <c r="X222" s="11"/>
      <c r="Y222" s="11"/>
      <c r="Z222" s="11"/>
    </row>
    <row r="223">
      <c r="A223" s="5"/>
      <c r="B223" s="4"/>
      <c r="D223" s="4"/>
      <c r="G223" s="4"/>
      <c r="H223" s="4"/>
      <c r="I223" s="5"/>
      <c r="J223" s="4"/>
      <c r="L223" s="4"/>
      <c r="O223" s="4"/>
      <c r="Q223" s="4"/>
      <c r="R223" s="4"/>
      <c r="S223" s="4"/>
      <c r="T223" s="4"/>
      <c r="V223" s="11"/>
      <c r="W223" s="11"/>
      <c r="X223" s="11"/>
      <c r="Y223" s="11"/>
      <c r="Z223" s="11"/>
    </row>
    <row r="224">
      <c r="A224" s="5"/>
      <c r="B224" s="4"/>
      <c r="D224" s="4"/>
      <c r="G224" s="4"/>
      <c r="H224" s="4"/>
      <c r="I224" s="5"/>
      <c r="J224" s="4"/>
      <c r="L224" s="4"/>
      <c r="O224" s="4"/>
      <c r="Q224" s="4"/>
      <c r="R224" s="4"/>
      <c r="S224" s="4"/>
      <c r="T224" s="4"/>
      <c r="V224" s="11"/>
      <c r="W224" s="11"/>
      <c r="X224" s="11"/>
      <c r="Y224" s="11"/>
      <c r="Z224" s="11"/>
    </row>
    <row r="225">
      <c r="A225" s="5"/>
      <c r="B225" s="4"/>
      <c r="D225" s="4"/>
      <c r="G225" s="4"/>
      <c r="H225" s="4"/>
      <c r="I225" s="5"/>
      <c r="J225" s="4"/>
      <c r="L225" s="4"/>
      <c r="O225" s="4"/>
      <c r="Q225" s="4"/>
      <c r="R225" s="4"/>
      <c r="S225" s="4"/>
      <c r="T225" s="4"/>
      <c r="V225" s="11"/>
      <c r="W225" s="11"/>
      <c r="X225" s="11"/>
      <c r="Y225" s="11"/>
      <c r="Z225" s="11"/>
    </row>
    <row r="226">
      <c r="A226" s="5"/>
      <c r="B226" s="4"/>
      <c r="D226" s="4"/>
      <c r="G226" s="4"/>
      <c r="H226" s="4"/>
      <c r="I226" s="5"/>
      <c r="J226" s="4"/>
      <c r="L226" s="4"/>
      <c r="O226" s="4"/>
      <c r="Q226" s="4"/>
      <c r="R226" s="4"/>
      <c r="S226" s="4"/>
      <c r="T226" s="4"/>
      <c r="V226" s="11"/>
      <c r="W226" s="11"/>
      <c r="X226" s="11"/>
      <c r="Y226" s="11"/>
      <c r="Z226" s="11"/>
    </row>
    <row r="227">
      <c r="A227" s="5"/>
      <c r="B227" s="4"/>
      <c r="D227" s="4"/>
      <c r="G227" s="4"/>
      <c r="H227" s="4"/>
      <c r="I227" s="5"/>
      <c r="J227" s="4"/>
      <c r="L227" s="4"/>
      <c r="O227" s="4"/>
      <c r="Q227" s="4"/>
      <c r="R227" s="4"/>
      <c r="S227" s="4"/>
      <c r="T227" s="4"/>
      <c r="V227" s="11"/>
      <c r="W227" s="11"/>
      <c r="X227" s="11"/>
      <c r="Y227" s="11"/>
      <c r="Z227" s="11"/>
    </row>
    <row r="228">
      <c r="A228" s="5"/>
      <c r="B228" s="4"/>
      <c r="D228" s="4"/>
      <c r="G228" s="4"/>
      <c r="H228" s="4"/>
      <c r="I228" s="5"/>
      <c r="J228" s="4"/>
      <c r="L228" s="4"/>
      <c r="O228" s="4"/>
      <c r="Q228" s="4"/>
      <c r="R228" s="4"/>
      <c r="S228" s="4"/>
      <c r="T228" s="4"/>
      <c r="V228" s="11"/>
      <c r="W228" s="11"/>
      <c r="X228" s="11"/>
      <c r="Y228" s="11"/>
      <c r="Z228" s="11"/>
    </row>
    <row r="229">
      <c r="A229" s="5"/>
      <c r="B229" s="4"/>
      <c r="D229" s="4"/>
      <c r="G229" s="4"/>
      <c r="H229" s="4"/>
      <c r="I229" s="5"/>
      <c r="J229" s="4"/>
      <c r="L229" s="4"/>
      <c r="O229" s="4"/>
      <c r="Q229" s="4"/>
      <c r="R229" s="4"/>
      <c r="S229" s="4"/>
      <c r="T229" s="4"/>
      <c r="V229" s="11"/>
      <c r="W229" s="11"/>
      <c r="X229" s="11"/>
      <c r="Y229" s="11"/>
      <c r="Z229" s="11"/>
    </row>
    <row r="230">
      <c r="A230" s="5"/>
      <c r="B230" s="4"/>
      <c r="D230" s="4"/>
      <c r="G230" s="4"/>
      <c r="H230" s="4"/>
      <c r="I230" s="5"/>
      <c r="J230" s="4"/>
      <c r="L230" s="4"/>
      <c r="O230" s="4"/>
      <c r="Q230" s="4"/>
      <c r="R230" s="4"/>
      <c r="S230" s="4"/>
      <c r="T230" s="4"/>
      <c r="V230" s="11"/>
      <c r="W230" s="11"/>
      <c r="X230" s="11"/>
      <c r="Y230" s="11"/>
      <c r="Z230" s="11"/>
    </row>
    <row r="231">
      <c r="A231" s="5"/>
      <c r="B231" s="4"/>
      <c r="D231" s="4"/>
      <c r="G231" s="4"/>
      <c r="H231" s="4"/>
      <c r="I231" s="5"/>
      <c r="J231" s="4"/>
      <c r="L231" s="4"/>
      <c r="O231" s="4"/>
      <c r="Q231" s="4"/>
      <c r="R231" s="4"/>
      <c r="S231" s="4"/>
      <c r="T231" s="4"/>
      <c r="V231" s="11"/>
      <c r="W231" s="11"/>
      <c r="X231" s="11"/>
      <c r="Y231" s="11"/>
      <c r="Z231" s="11"/>
    </row>
    <row r="232">
      <c r="A232" s="5"/>
      <c r="B232" s="4"/>
      <c r="D232" s="4"/>
      <c r="G232" s="4"/>
      <c r="H232" s="4"/>
      <c r="I232" s="5"/>
      <c r="J232" s="4"/>
      <c r="L232" s="4"/>
      <c r="O232" s="4"/>
      <c r="Q232" s="4"/>
      <c r="R232" s="4"/>
      <c r="S232" s="4"/>
      <c r="T232" s="4"/>
      <c r="V232" s="11"/>
      <c r="W232" s="11"/>
      <c r="X232" s="11"/>
      <c r="Y232" s="11"/>
      <c r="Z232" s="11"/>
    </row>
    <row r="233">
      <c r="A233" s="5"/>
      <c r="B233" s="4"/>
      <c r="D233" s="4"/>
      <c r="G233" s="4"/>
      <c r="H233" s="4"/>
      <c r="I233" s="5"/>
      <c r="J233" s="4"/>
      <c r="L233" s="4"/>
      <c r="O233" s="4"/>
      <c r="Q233" s="4"/>
      <c r="R233" s="4"/>
      <c r="S233" s="4"/>
      <c r="T233" s="4"/>
      <c r="V233" s="11"/>
      <c r="W233" s="11"/>
      <c r="X233" s="11"/>
      <c r="Y233" s="11"/>
      <c r="Z233" s="11"/>
    </row>
    <row r="234">
      <c r="A234" s="5"/>
      <c r="B234" s="4"/>
      <c r="D234" s="4"/>
      <c r="G234" s="4"/>
      <c r="H234" s="4"/>
      <c r="I234" s="5"/>
      <c r="J234" s="4"/>
      <c r="L234" s="4"/>
      <c r="O234" s="4"/>
      <c r="Q234" s="4"/>
      <c r="R234" s="4"/>
      <c r="S234" s="4"/>
      <c r="T234" s="4"/>
      <c r="V234" s="11"/>
      <c r="W234" s="11"/>
      <c r="X234" s="11"/>
      <c r="Y234" s="11"/>
      <c r="Z234" s="11"/>
    </row>
    <row r="235">
      <c r="A235" s="5"/>
      <c r="B235" s="4"/>
      <c r="D235" s="4"/>
      <c r="G235" s="4"/>
      <c r="H235" s="4"/>
      <c r="I235" s="5"/>
      <c r="J235" s="4"/>
      <c r="L235" s="4"/>
      <c r="O235" s="4"/>
      <c r="Q235" s="4"/>
      <c r="R235" s="4"/>
      <c r="S235" s="4"/>
      <c r="T235" s="4"/>
      <c r="V235" s="11"/>
      <c r="W235" s="11"/>
      <c r="X235" s="11"/>
      <c r="Y235" s="11"/>
      <c r="Z235" s="11"/>
    </row>
    <row r="236">
      <c r="A236" s="5"/>
      <c r="B236" s="4"/>
      <c r="D236" s="4"/>
      <c r="G236" s="4"/>
      <c r="H236" s="4"/>
      <c r="I236" s="5"/>
      <c r="J236" s="4"/>
      <c r="L236" s="4"/>
      <c r="O236" s="4"/>
      <c r="Q236" s="4"/>
      <c r="R236" s="4"/>
      <c r="S236" s="4"/>
      <c r="T236" s="4"/>
      <c r="V236" s="11"/>
      <c r="W236" s="11"/>
      <c r="X236" s="11"/>
      <c r="Y236" s="11"/>
      <c r="Z236" s="11"/>
    </row>
    <row r="237">
      <c r="A237" s="5"/>
      <c r="B237" s="4"/>
      <c r="D237" s="4"/>
      <c r="G237" s="4"/>
      <c r="H237" s="4"/>
      <c r="I237" s="5"/>
      <c r="J237" s="4"/>
      <c r="L237" s="4"/>
      <c r="O237" s="4"/>
      <c r="Q237" s="4"/>
      <c r="R237" s="4"/>
      <c r="S237" s="4"/>
      <c r="T237" s="4"/>
      <c r="V237" s="11"/>
      <c r="W237" s="11"/>
      <c r="X237" s="11"/>
      <c r="Y237" s="11"/>
      <c r="Z237" s="11"/>
    </row>
    <row r="238">
      <c r="A238" s="5"/>
      <c r="B238" s="4"/>
      <c r="D238" s="4"/>
      <c r="G238" s="4"/>
      <c r="H238" s="4"/>
      <c r="I238" s="5"/>
      <c r="J238" s="4"/>
      <c r="L238" s="4"/>
      <c r="O238" s="4"/>
      <c r="Q238" s="4"/>
      <c r="R238" s="4"/>
      <c r="S238" s="4"/>
      <c r="T238" s="4"/>
      <c r="V238" s="11"/>
      <c r="W238" s="11"/>
      <c r="X238" s="11"/>
      <c r="Y238" s="11"/>
      <c r="Z238" s="11"/>
    </row>
    <row r="239">
      <c r="A239" s="5"/>
      <c r="B239" s="4"/>
      <c r="D239" s="4"/>
      <c r="G239" s="4"/>
      <c r="H239" s="4"/>
      <c r="I239" s="5"/>
      <c r="J239" s="4"/>
      <c r="L239" s="4"/>
      <c r="O239" s="4"/>
      <c r="Q239" s="4"/>
      <c r="R239" s="4"/>
      <c r="S239" s="4"/>
      <c r="T239" s="4"/>
      <c r="V239" s="11"/>
      <c r="W239" s="11"/>
      <c r="X239" s="11"/>
      <c r="Y239" s="11"/>
      <c r="Z239" s="11"/>
    </row>
    <row r="240">
      <c r="A240" s="5"/>
      <c r="B240" s="4"/>
      <c r="D240" s="4"/>
      <c r="G240" s="4"/>
      <c r="H240" s="4"/>
      <c r="I240" s="5"/>
      <c r="J240" s="4"/>
      <c r="L240" s="4"/>
      <c r="O240" s="4"/>
      <c r="Q240" s="4"/>
      <c r="R240" s="4"/>
      <c r="S240" s="4"/>
      <c r="T240" s="4"/>
      <c r="V240" s="11"/>
      <c r="W240" s="11"/>
      <c r="X240" s="11"/>
      <c r="Y240" s="11"/>
      <c r="Z240" s="11"/>
    </row>
    <row r="241">
      <c r="A241" s="5"/>
      <c r="B241" s="4"/>
      <c r="D241" s="4"/>
      <c r="G241" s="4"/>
      <c r="H241" s="4"/>
      <c r="I241" s="5"/>
      <c r="J241" s="4"/>
      <c r="L241" s="4"/>
      <c r="O241" s="4"/>
      <c r="Q241" s="4"/>
      <c r="R241" s="4"/>
      <c r="S241" s="4"/>
      <c r="T241" s="4"/>
      <c r="V241" s="11"/>
      <c r="W241" s="11"/>
      <c r="X241" s="11"/>
      <c r="Y241" s="11"/>
      <c r="Z241" s="11"/>
    </row>
    <row r="242">
      <c r="A242" s="5"/>
      <c r="B242" s="4"/>
      <c r="D242" s="4"/>
      <c r="G242" s="4"/>
      <c r="H242" s="4"/>
      <c r="I242" s="5"/>
      <c r="J242" s="4"/>
      <c r="L242" s="4"/>
      <c r="O242" s="4"/>
      <c r="Q242" s="4"/>
      <c r="R242" s="4"/>
      <c r="S242" s="4"/>
      <c r="T242" s="4"/>
      <c r="V242" s="11"/>
      <c r="W242" s="11"/>
      <c r="X242" s="11"/>
      <c r="Y242" s="11"/>
      <c r="Z242" s="11"/>
    </row>
    <row r="243">
      <c r="A243" s="5"/>
      <c r="B243" s="4"/>
      <c r="D243" s="4"/>
      <c r="G243" s="4"/>
      <c r="H243" s="4"/>
      <c r="I243" s="5"/>
      <c r="J243" s="4"/>
      <c r="L243" s="4"/>
      <c r="O243" s="4"/>
      <c r="Q243" s="4"/>
      <c r="R243" s="4"/>
      <c r="S243" s="4"/>
      <c r="T243" s="4"/>
      <c r="V243" s="11"/>
      <c r="W243" s="11"/>
      <c r="X243" s="11"/>
      <c r="Y243" s="11"/>
      <c r="Z243" s="11"/>
    </row>
    <row r="244">
      <c r="A244" s="5"/>
      <c r="B244" s="4"/>
      <c r="D244" s="4"/>
      <c r="G244" s="4"/>
      <c r="H244" s="4"/>
      <c r="I244" s="5"/>
      <c r="J244" s="4"/>
      <c r="L244" s="4"/>
      <c r="O244" s="4"/>
      <c r="Q244" s="4"/>
      <c r="R244" s="4"/>
      <c r="S244" s="4"/>
      <c r="T244" s="4"/>
      <c r="V244" s="11"/>
      <c r="W244" s="11"/>
      <c r="X244" s="11"/>
      <c r="Y244" s="11"/>
      <c r="Z244" s="11"/>
    </row>
    <row r="245">
      <c r="A245" s="5"/>
      <c r="B245" s="4"/>
      <c r="D245" s="4"/>
      <c r="G245" s="4"/>
      <c r="H245" s="4"/>
      <c r="I245" s="5"/>
      <c r="J245" s="4"/>
      <c r="L245" s="4"/>
      <c r="O245" s="4"/>
      <c r="Q245" s="4"/>
      <c r="R245" s="4"/>
      <c r="S245" s="4"/>
      <c r="T245" s="4"/>
      <c r="V245" s="11"/>
      <c r="W245" s="11"/>
      <c r="X245" s="11"/>
      <c r="Y245" s="11"/>
      <c r="Z245" s="11"/>
    </row>
    <row r="246">
      <c r="A246" s="5"/>
      <c r="B246" s="4"/>
      <c r="D246" s="4"/>
      <c r="G246" s="4"/>
      <c r="H246" s="4"/>
      <c r="I246" s="5"/>
      <c r="J246" s="4"/>
      <c r="L246" s="4"/>
      <c r="O246" s="4"/>
      <c r="Q246" s="4"/>
      <c r="R246" s="4"/>
      <c r="S246" s="4"/>
      <c r="T246" s="4"/>
      <c r="V246" s="11"/>
      <c r="W246" s="11"/>
      <c r="X246" s="11"/>
      <c r="Y246" s="11"/>
      <c r="Z246" s="11"/>
    </row>
    <row r="247">
      <c r="A247" s="5"/>
      <c r="B247" s="4"/>
      <c r="D247" s="4"/>
      <c r="G247" s="4"/>
      <c r="H247" s="4"/>
      <c r="I247" s="5"/>
      <c r="J247" s="4"/>
      <c r="L247" s="4"/>
      <c r="O247" s="4"/>
      <c r="Q247" s="4"/>
      <c r="R247" s="4"/>
      <c r="S247" s="4"/>
      <c r="T247" s="4"/>
      <c r="V247" s="11"/>
      <c r="W247" s="11"/>
      <c r="X247" s="11"/>
      <c r="Y247" s="11"/>
      <c r="Z247" s="11"/>
    </row>
    <row r="248">
      <c r="A248" s="5"/>
      <c r="B248" s="4"/>
      <c r="D248" s="4"/>
      <c r="G248" s="4"/>
      <c r="H248" s="4"/>
      <c r="I248" s="5"/>
      <c r="J248" s="4"/>
      <c r="L248" s="4"/>
      <c r="O248" s="4"/>
      <c r="Q248" s="4"/>
      <c r="R248" s="4"/>
      <c r="S248" s="4"/>
      <c r="T248" s="4"/>
      <c r="V248" s="11"/>
      <c r="W248" s="11"/>
      <c r="X248" s="11"/>
      <c r="Y248" s="11"/>
      <c r="Z248" s="11"/>
    </row>
    <row r="249">
      <c r="A249" s="5"/>
      <c r="B249" s="4"/>
      <c r="D249" s="4"/>
      <c r="G249" s="4"/>
      <c r="H249" s="4"/>
      <c r="I249" s="5"/>
      <c r="J249" s="4"/>
      <c r="L249" s="4"/>
      <c r="O249" s="4"/>
      <c r="Q249" s="4"/>
      <c r="R249" s="4"/>
      <c r="S249" s="4"/>
      <c r="T249" s="4"/>
      <c r="V249" s="11"/>
      <c r="W249" s="11"/>
      <c r="X249" s="11"/>
      <c r="Y249" s="11"/>
      <c r="Z249" s="11"/>
    </row>
    <row r="250">
      <c r="A250" s="5"/>
      <c r="B250" s="4"/>
      <c r="D250" s="4"/>
      <c r="G250" s="4"/>
      <c r="H250" s="4"/>
      <c r="I250" s="5"/>
      <c r="J250" s="4"/>
      <c r="L250" s="4"/>
      <c r="O250" s="4"/>
      <c r="Q250" s="4"/>
      <c r="R250" s="4"/>
      <c r="S250" s="4"/>
      <c r="T250" s="4"/>
      <c r="V250" s="11"/>
      <c r="W250" s="11"/>
      <c r="X250" s="11"/>
      <c r="Y250" s="11"/>
      <c r="Z250" s="11"/>
    </row>
    <row r="251">
      <c r="A251" s="5"/>
      <c r="B251" s="4"/>
      <c r="D251" s="4"/>
      <c r="G251" s="4"/>
      <c r="H251" s="4"/>
      <c r="I251" s="5"/>
      <c r="J251" s="4"/>
      <c r="L251" s="4"/>
      <c r="O251" s="4"/>
      <c r="Q251" s="4"/>
      <c r="R251" s="4"/>
      <c r="S251" s="4"/>
      <c r="T251" s="4"/>
      <c r="V251" s="11"/>
      <c r="W251" s="11"/>
      <c r="X251" s="11"/>
      <c r="Y251" s="11"/>
      <c r="Z251" s="11"/>
    </row>
    <row r="252">
      <c r="A252" s="5"/>
      <c r="B252" s="4"/>
      <c r="D252" s="4"/>
      <c r="G252" s="4"/>
      <c r="H252" s="4"/>
      <c r="I252" s="5"/>
      <c r="J252" s="4"/>
      <c r="L252" s="4"/>
      <c r="O252" s="4"/>
      <c r="Q252" s="4"/>
      <c r="R252" s="4"/>
      <c r="S252" s="4"/>
      <c r="T252" s="4"/>
      <c r="V252" s="11"/>
      <c r="W252" s="11"/>
      <c r="X252" s="11"/>
      <c r="Y252" s="11"/>
      <c r="Z252" s="11"/>
    </row>
    <row r="253">
      <c r="A253" s="5"/>
      <c r="B253" s="4"/>
      <c r="D253" s="4"/>
      <c r="G253" s="4"/>
      <c r="H253" s="4"/>
      <c r="I253" s="5"/>
      <c r="J253" s="4"/>
      <c r="L253" s="4"/>
      <c r="O253" s="4"/>
      <c r="Q253" s="4"/>
      <c r="R253" s="4"/>
      <c r="S253" s="4"/>
      <c r="T253" s="4"/>
      <c r="V253" s="11"/>
      <c r="W253" s="11"/>
      <c r="X253" s="11"/>
      <c r="Y253" s="11"/>
      <c r="Z253" s="11"/>
    </row>
    <row r="254">
      <c r="A254" s="5"/>
      <c r="B254" s="4"/>
      <c r="D254" s="4"/>
      <c r="G254" s="4"/>
      <c r="H254" s="4"/>
      <c r="I254" s="5"/>
      <c r="J254" s="4"/>
      <c r="L254" s="4"/>
      <c r="O254" s="4"/>
      <c r="Q254" s="4"/>
      <c r="R254" s="4"/>
      <c r="S254" s="4"/>
      <c r="T254" s="4"/>
      <c r="V254" s="11"/>
      <c r="W254" s="11"/>
      <c r="X254" s="11"/>
      <c r="Y254" s="11"/>
      <c r="Z254" s="11"/>
    </row>
    <row r="255">
      <c r="A255" s="5"/>
      <c r="B255" s="4"/>
      <c r="D255" s="4"/>
      <c r="G255" s="4"/>
      <c r="H255" s="4"/>
      <c r="I255" s="5"/>
      <c r="J255" s="4"/>
      <c r="L255" s="4"/>
      <c r="O255" s="4"/>
      <c r="Q255" s="4"/>
      <c r="R255" s="4"/>
      <c r="S255" s="4"/>
      <c r="T255" s="4"/>
      <c r="V255" s="11"/>
      <c r="W255" s="11"/>
      <c r="X255" s="11"/>
      <c r="Y255" s="11"/>
      <c r="Z255" s="11"/>
    </row>
    <row r="256">
      <c r="A256" s="5"/>
      <c r="B256" s="4"/>
      <c r="D256" s="4"/>
      <c r="G256" s="4"/>
      <c r="H256" s="4"/>
      <c r="I256" s="5"/>
      <c r="J256" s="4"/>
      <c r="L256" s="4"/>
      <c r="O256" s="4"/>
      <c r="Q256" s="4"/>
      <c r="R256" s="4"/>
      <c r="S256" s="4"/>
      <c r="T256" s="4"/>
      <c r="V256" s="11"/>
      <c r="W256" s="11"/>
      <c r="X256" s="11"/>
      <c r="Y256" s="11"/>
      <c r="Z256" s="11"/>
    </row>
    <row r="257">
      <c r="A257" s="5"/>
      <c r="B257" s="4"/>
      <c r="D257" s="4"/>
      <c r="G257" s="4"/>
      <c r="H257" s="4"/>
      <c r="I257" s="5"/>
      <c r="J257" s="4"/>
      <c r="L257" s="4"/>
      <c r="O257" s="4"/>
      <c r="Q257" s="4"/>
      <c r="R257" s="4"/>
      <c r="S257" s="4"/>
      <c r="T257" s="4"/>
      <c r="V257" s="11"/>
      <c r="W257" s="11"/>
      <c r="X257" s="11"/>
      <c r="Y257" s="11"/>
      <c r="Z257" s="11"/>
    </row>
    <row r="258">
      <c r="A258" s="5"/>
      <c r="B258" s="4"/>
      <c r="D258" s="4"/>
      <c r="G258" s="4"/>
      <c r="H258" s="4"/>
      <c r="I258" s="5"/>
      <c r="J258" s="4"/>
      <c r="L258" s="4"/>
      <c r="O258" s="4"/>
      <c r="Q258" s="4"/>
      <c r="R258" s="4"/>
      <c r="S258" s="4"/>
      <c r="T258" s="4"/>
      <c r="V258" s="11"/>
      <c r="W258" s="11"/>
      <c r="X258" s="11"/>
      <c r="Y258" s="11"/>
      <c r="Z258" s="11"/>
    </row>
    <row r="259">
      <c r="A259" s="5"/>
      <c r="B259" s="4"/>
      <c r="D259" s="4"/>
      <c r="G259" s="4"/>
      <c r="H259" s="4"/>
      <c r="I259" s="5"/>
      <c r="J259" s="4"/>
      <c r="L259" s="4"/>
      <c r="O259" s="4"/>
      <c r="Q259" s="4"/>
      <c r="R259" s="4"/>
      <c r="S259" s="4"/>
      <c r="T259" s="4"/>
      <c r="V259" s="11"/>
      <c r="W259" s="11"/>
      <c r="X259" s="11"/>
      <c r="Y259" s="11"/>
      <c r="Z259" s="11"/>
    </row>
    <row r="260">
      <c r="A260" s="5"/>
      <c r="B260" s="4"/>
      <c r="D260" s="4"/>
      <c r="G260" s="4"/>
      <c r="H260" s="4"/>
      <c r="I260" s="5"/>
      <c r="J260" s="4"/>
      <c r="L260" s="4"/>
      <c r="O260" s="4"/>
      <c r="Q260" s="4"/>
      <c r="R260" s="4"/>
      <c r="S260" s="4"/>
      <c r="T260" s="4"/>
      <c r="V260" s="11"/>
      <c r="W260" s="11"/>
      <c r="X260" s="11"/>
      <c r="Y260" s="11"/>
      <c r="Z260" s="11"/>
    </row>
    <row r="261">
      <c r="A261" s="5"/>
      <c r="B261" s="4"/>
      <c r="D261" s="4"/>
      <c r="G261" s="4"/>
      <c r="H261" s="4"/>
      <c r="I261" s="5"/>
      <c r="J261" s="4"/>
      <c r="L261" s="4"/>
      <c r="O261" s="4"/>
      <c r="Q261" s="4"/>
      <c r="R261" s="4"/>
      <c r="S261" s="4"/>
      <c r="T261" s="4"/>
      <c r="V261" s="11"/>
      <c r="W261" s="11"/>
      <c r="X261" s="11"/>
      <c r="Y261" s="11"/>
      <c r="Z261" s="11"/>
    </row>
    <row r="262">
      <c r="A262" s="5"/>
      <c r="B262" s="4"/>
      <c r="D262" s="4"/>
      <c r="G262" s="4"/>
      <c r="H262" s="4"/>
      <c r="I262" s="5"/>
      <c r="J262" s="4"/>
      <c r="L262" s="4"/>
      <c r="O262" s="4"/>
      <c r="Q262" s="4"/>
      <c r="R262" s="4"/>
      <c r="S262" s="4"/>
      <c r="T262" s="4"/>
      <c r="V262" s="11"/>
      <c r="W262" s="11"/>
      <c r="X262" s="11"/>
      <c r="Y262" s="11"/>
      <c r="Z262" s="11"/>
    </row>
    <row r="263">
      <c r="A263" s="5"/>
      <c r="B263" s="4"/>
      <c r="D263" s="4"/>
      <c r="G263" s="4"/>
      <c r="H263" s="4"/>
      <c r="I263" s="5"/>
      <c r="J263" s="4"/>
      <c r="L263" s="4"/>
      <c r="O263" s="4"/>
      <c r="Q263" s="4"/>
      <c r="R263" s="4"/>
      <c r="S263" s="4"/>
      <c r="T263" s="4"/>
      <c r="V263" s="11"/>
      <c r="W263" s="11"/>
      <c r="X263" s="11"/>
      <c r="Y263" s="11"/>
      <c r="Z263" s="11"/>
    </row>
    <row r="264">
      <c r="A264" s="5"/>
      <c r="B264" s="4"/>
      <c r="D264" s="4"/>
      <c r="G264" s="4"/>
      <c r="H264" s="4"/>
      <c r="I264" s="5"/>
      <c r="J264" s="4"/>
      <c r="L264" s="4"/>
      <c r="O264" s="4"/>
      <c r="Q264" s="4"/>
      <c r="R264" s="4"/>
      <c r="S264" s="4"/>
      <c r="T264" s="4"/>
      <c r="V264" s="11"/>
      <c r="W264" s="11"/>
      <c r="X264" s="11"/>
      <c r="Y264" s="11"/>
      <c r="Z264" s="11"/>
    </row>
    <row r="265">
      <c r="A265" s="5"/>
      <c r="B265" s="4"/>
      <c r="D265" s="4"/>
      <c r="G265" s="4"/>
      <c r="H265" s="4"/>
      <c r="I265" s="5"/>
      <c r="J265" s="4"/>
      <c r="L265" s="4"/>
      <c r="O265" s="4"/>
      <c r="Q265" s="4"/>
      <c r="R265" s="4"/>
      <c r="S265" s="4"/>
      <c r="T265" s="4"/>
      <c r="V265" s="11"/>
      <c r="W265" s="11"/>
      <c r="X265" s="11"/>
      <c r="Y265" s="11"/>
      <c r="Z265" s="11"/>
    </row>
    <row r="266">
      <c r="A266" s="5"/>
      <c r="B266" s="4"/>
      <c r="D266" s="4"/>
      <c r="G266" s="4"/>
      <c r="H266" s="4"/>
      <c r="I266" s="5"/>
      <c r="J266" s="4"/>
      <c r="L266" s="4"/>
      <c r="O266" s="4"/>
      <c r="Q266" s="4"/>
      <c r="R266" s="4"/>
      <c r="S266" s="4"/>
      <c r="T266" s="4"/>
      <c r="V266" s="11"/>
      <c r="W266" s="11"/>
      <c r="X266" s="11"/>
      <c r="Y266" s="11"/>
      <c r="Z266" s="11"/>
    </row>
    <row r="267">
      <c r="A267" s="5"/>
      <c r="B267" s="4"/>
      <c r="D267" s="4"/>
      <c r="G267" s="4"/>
      <c r="H267" s="4"/>
      <c r="I267" s="5"/>
      <c r="J267" s="4"/>
      <c r="L267" s="4"/>
      <c r="O267" s="4"/>
      <c r="Q267" s="4"/>
      <c r="R267" s="4"/>
      <c r="S267" s="4"/>
      <c r="T267" s="4"/>
      <c r="V267" s="11"/>
      <c r="W267" s="11"/>
      <c r="X267" s="11"/>
      <c r="Y267" s="11"/>
      <c r="Z267" s="11"/>
    </row>
    <row r="268">
      <c r="A268" s="5"/>
      <c r="B268" s="4"/>
      <c r="D268" s="4"/>
      <c r="G268" s="4"/>
      <c r="H268" s="4"/>
      <c r="I268" s="5"/>
      <c r="J268" s="4"/>
      <c r="L268" s="4"/>
      <c r="O268" s="4"/>
      <c r="Q268" s="4"/>
      <c r="R268" s="4"/>
      <c r="S268" s="4"/>
      <c r="T268" s="4"/>
      <c r="V268" s="11"/>
      <c r="W268" s="11"/>
      <c r="X268" s="11"/>
      <c r="Y268" s="11"/>
      <c r="Z268" s="11"/>
    </row>
    <row r="269">
      <c r="A269" s="5"/>
      <c r="B269" s="4"/>
      <c r="D269" s="4"/>
      <c r="G269" s="4"/>
      <c r="H269" s="4"/>
      <c r="I269" s="5"/>
      <c r="J269" s="4"/>
      <c r="L269" s="4"/>
      <c r="O269" s="4"/>
      <c r="Q269" s="4"/>
      <c r="R269" s="4"/>
      <c r="S269" s="4"/>
      <c r="T269" s="4"/>
      <c r="V269" s="11"/>
      <c r="W269" s="11"/>
      <c r="X269" s="11"/>
      <c r="Y269" s="11"/>
      <c r="Z269" s="11"/>
    </row>
    <row r="270">
      <c r="A270" s="5"/>
      <c r="B270" s="4"/>
      <c r="D270" s="4"/>
      <c r="G270" s="4"/>
      <c r="H270" s="4"/>
      <c r="I270" s="5"/>
      <c r="J270" s="4"/>
      <c r="L270" s="4"/>
      <c r="O270" s="4"/>
      <c r="Q270" s="4"/>
      <c r="R270" s="4"/>
      <c r="S270" s="4"/>
      <c r="T270" s="4"/>
      <c r="V270" s="11"/>
      <c r="W270" s="11"/>
      <c r="X270" s="11"/>
      <c r="Y270" s="11"/>
      <c r="Z270" s="11"/>
    </row>
    <row r="271">
      <c r="A271" s="5"/>
      <c r="B271" s="4"/>
      <c r="D271" s="4"/>
      <c r="G271" s="4"/>
      <c r="H271" s="4"/>
      <c r="I271" s="5"/>
      <c r="J271" s="4"/>
      <c r="L271" s="4"/>
      <c r="O271" s="4"/>
      <c r="Q271" s="4"/>
      <c r="R271" s="4"/>
      <c r="S271" s="4"/>
      <c r="T271" s="4"/>
      <c r="V271" s="11"/>
      <c r="W271" s="11"/>
      <c r="X271" s="11"/>
      <c r="Y271" s="11"/>
      <c r="Z271" s="11"/>
    </row>
    <row r="272">
      <c r="A272" s="5"/>
      <c r="B272" s="4"/>
      <c r="D272" s="4"/>
      <c r="G272" s="4"/>
      <c r="H272" s="4"/>
      <c r="I272" s="5"/>
      <c r="J272" s="4"/>
      <c r="L272" s="4"/>
      <c r="O272" s="4"/>
      <c r="Q272" s="4"/>
      <c r="R272" s="4"/>
      <c r="S272" s="4"/>
      <c r="T272" s="4"/>
      <c r="V272" s="11"/>
      <c r="W272" s="11"/>
      <c r="X272" s="11"/>
      <c r="Y272" s="11"/>
      <c r="Z272" s="11"/>
    </row>
    <row r="273">
      <c r="A273" s="5"/>
      <c r="B273" s="4"/>
      <c r="D273" s="4"/>
      <c r="G273" s="4"/>
      <c r="H273" s="4"/>
      <c r="I273" s="5"/>
      <c r="J273" s="4"/>
      <c r="L273" s="4"/>
      <c r="O273" s="4"/>
      <c r="Q273" s="4"/>
      <c r="R273" s="4"/>
      <c r="S273" s="4"/>
      <c r="T273" s="4"/>
      <c r="V273" s="11"/>
      <c r="W273" s="11"/>
      <c r="X273" s="11"/>
      <c r="Y273" s="11"/>
      <c r="Z273" s="11"/>
    </row>
    <row r="274">
      <c r="A274" s="5"/>
      <c r="B274" s="4"/>
      <c r="D274" s="4"/>
      <c r="G274" s="4"/>
      <c r="H274" s="4"/>
      <c r="I274" s="5"/>
      <c r="J274" s="4"/>
      <c r="L274" s="4"/>
      <c r="O274" s="4"/>
      <c r="Q274" s="4"/>
      <c r="R274" s="4"/>
      <c r="S274" s="4"/>
      <c r="T274" s="4"/>
      <c r="V274" s="11"/>
      <c r="W274" s="11"/>
      <c r="X274" s="11"/>
      <c r="Y274" s="11"/>
      <c r="Z274" s="11"/>
    </row>
    <row r="275">
      <c r="A275" s="5"/>
      <c r="B275" s="4"/>
      <c r="D275" s="4"/>
      <c r="G275" s="4"/>
      <c r="H275" s="4"/>
      <c r="I275" s="5"/>
      <c r="J275" s="4"/>
      <c r="L275" s="4"/>
      <c r="O275" s="4"/>
      <c r="Q275" s="4"/>
      <c r="R275" s="4"/>
      <c r="S275" s="4"/>
      <c r="T275" s="4"/>
      <c r="V275" s="11"/>
      <c r="W275" s="11"/>
      <c r="X275" s="11"/>
      <c r="Y275" s="11"/>
      <c r="Z275" s="11"/>
    </row>
    <row r="276">
      <c r="A276" s="5"/>
      <c r="B276" s="4"/>
      <c r="D276" s="4"/>
      <c r="G276" s="4"/>
      <c r="H276" s="4"/>
      <c r="I276" s="5"/>
      <c r="J276" s="4"/>
      <c r="L276" s="4"/>
      <c r="O276" s="4"/>
      <c r="Q276" s="4"/>
      <c r="R276" s="4"/>
      <c r="S276" s="4"/>
      <c r="T276" s="4"/>
      <c r="V276" s="11"/>
      <c r="W276" s="11"/>
      <c r="X276" s="11"/>
      <c r="Y276" s="11"/>
      <c r="Z276" s="11"/>
    </row>
    <row r="277">
      <c r="A277" s="5"/>
      <c r="B277" s="4"/>
      <c r="D277" s="4"/>
      <c r="G277" s="4"/>
      <c r="H277" s="4"/>
      <c r="I277" s="5"/>
      <c r="J277" s="4"/>
      <c r="L277" s="4"/>
      <c r="O277" s="4"/>
      <c r="Q277" s="4"/>
      <c r="R277" s="4"/>
      <c r="S277" s="4"/>
      <c r="T277" s="4"/>
      <c r="V277" s="11"/>
      <c r="W277" s="11"/>
      <c r="X277" s="11"/>
      <c r="Y277" s="11"/>
      <c r="Z277" s="11"/>
    </row>
    <row r="278">
      <c r="A278" s="5"/>
      <c r="B278" s="4"/>
      <c r="D278" s="4"/>
      <c r="G278" s="4"/>
      <c r="H278" s="4"/>
      <c r="I278" s="5"/>
      <c r="J278" s="4"/>
      <c r="L278" s="4"/>
      <c r="O278" s="4"/>
      <c r="Q278" s="4"/>
      <c r="R278" s="4"/>
      <c r="S278" s="4"/>
      <c r="T278" s="4"/>
      <c r="V278" s="11"/>
      <c r="W278" s="11"/>
      <c r="X278" s="11"/>
      <c r="Y278" s="11"/>
      <c r="Z278" s="11"/>
    </row>
    <row r="279">
      <c r="A279" s="5"/>
      <c r="B279" s="4"/>
      <c r="D279" s="4"/>
      <c r="G279" s="4"/>
      <c r="H279" s="4"/>
      <c r="I279" s="5"/>
      <c r="J279" s="4"/>
      <c r="L279" s="4"/>
      <c r="O279" s="4"/>
      <c r="Q279" s="4"/>
      <c r="R279" s="4"/>
      <c r="S279" s="4"/>
      <c r="T279" s="4"/>
      <c r="V279" s="11"/>
      <c r="W279" s="11"/>
      <c r="X279" s="11"/>
      <c r="Y279" s="11"/>
      <c r="Z279" s="11"/>
    </row>
    <row r="280">
      <c r="A280" s="5"/>
      <c r="B280" s="4"/>
      <c r="D280" s="4"/>
      <c r="G280" s="4"/>
      <c r="H280" s="4"/>
      <c r="I280" s="5"/>
      <c r="J280" s="4"/>
      <c r="L280" s="4"/>
      <c r="O280" s="4"/>
      <c r="Q280" s="4"/>
      <c r="R280" s="4"/>
      <c r="S280" s="4"/>
      <c r="T280" s="4"/>
      <c r="V280" s="11"/>
      <c r="W280" s="11"/>
      <c r="X280" s="11"/>
      <c r="Y280" s="11"/>
      <c r="Z280" s="11"/>
    </row>
    <row r="281">
      <c r="A281" s="5"/>
      <c r="B281" s="4"/>
      <c r="D281" s="4"/>
      <c r="G281" s="4"/>
      <c r="H281" s="4"/>
      <c r="I281" s="5"/>
      <c r="J281" s="4"/>
      <c r="L281" s="4"/>
      <c r="O281" s="4"/>
      <c r="Q281" s="4"/>
      <c r="R281" s="4"/>
      <c r="S281" s="4"/>
      <c r="T281" s="4"/>
      <c r="V281" s="11"/>
      <c r="W281" s="11"/>
      <c r="X281" s="11"/>
      <c r="Y281" s="11"/>
      <c r="Z281" s="11"/>
    </row>
    <row r="282">
      <c r="A282" s="5"/>
      <c r="B282" s="4"/>
      <c r="D282" s="4"/>
      <c r="G282" s="4"/>
      <c r="H282" s="4"/>
      <c r="I282" s="5"/>
      <c r="J282" s="4"/>
      <c r="L282" s="4"/>
      <c r="O282" s="4"/>
      <c r="Q282" s="4"/>
      <c r="R282" s="4"/>
      <c r="S282" s="4"/>
      <c r="T282" s="4"/>
      <c r="V282" s="11"/>
      <c r="W282" s="11"/>
      <c r="X282" s="11"/>
      <c r="Y282" s="11"/>
      <c r="Z282" s="11"/>
    </row>
    <row r="283">
      <c r="A283" s="5"/>
      <c r="B283" s="4"/>
      <c r="D283" s="4"/>
      <c r="G283" s="4"/>
      <c r="H283" s="4"/>
      <c r="I283" s="5"/>
      <c r="J283" s="4"/>
      <c r="L283" s="4"/>
      <c r="O283" s="4"/>
      <c r="Q283" s="4"/>
      <c r="R283" s="4"/>
      <c r="S283" s="4"/>
      <c r="T283" s="4"/>
      <c r="V283" s="11"/>
      <c r="W283" s="11"/>
      <c r="X283" s="11"/>
      <c r="Y283" s="11"/>
      <c r="Z283" s="11"/>
    </row>
    <row r="284">
      <c r="A284" s="5"/>
      <c r="B284" s="4"/>
      <c r="D284" s="4"/>
      <c r="G284" s="4"/>
      <c r="H284" s="4"/>
      <c r="I284" s="5"/>
      <c r="J284" s="4"/>
      <c r="L284" s="4"/>
      <c r="O284" s="4"/>
      <c r="Q284" s="4"/>
      <c r="R284" s="4"/>
      <c r="S284" s="4"/>
      <c r="T284" s="4"/>
      <c r="V284" s="11"/>
      <c r="W284" s="11"/>
      <c r="X284" s="11"/>
      <c r="Y284" s="11"/>
      <c r="Z284" s="11"/>
    </row>
    <row r="285">
      <c r="A285" s="5"/>
      <c r="B285" s="4"/>
      <c r="D285" s="4"/>
      <c r="G285" s="4"/>
      <c r="H285" s="4"/>
      <c r="I285" s="5"/>
      <c r="J285" s="4"/>
      <c r="L285" s="4"/>
      <c r="O285" s="4"/>
      <c r="Q285" s="4"/>
      <c r="R285" s="4"/>
      <c r="S285" s="4"/>
      <c r="T285" s="4"/>
      <c r="V285" s="11"/>
      <c r="W285" s="11"/>
      <c r="X285" s="11"/>
      <c r="Y285" s="11"/>
      <c r="Z285" s="11"/>
    </row>
    <row r="286">
      <c r="A286" s="5"/>
      <c r="B286" s="4"/>
      <c r="D286" s="4"/>
      <c r="G286" s="4"/>
      <c r="H286" s="4"/>
      <c r="I286" s="5"/>
      <c r="J286" s="4"/>
      <c r="L286" s="4"/>
      <c r="O286" s="4"/>
      <c r="Q286" s="4"/>
      <c r="R286" s="4"/>
      <c r="S286" s="4"/>
      <c r="T286" s="4"/>
      <c r="V286" s="11"/>
      <c r="W286" s="11"/>
      <c r="X286" s="11"/>
      <c r="Y286" s="11"/>
      <c r="Z286" s="11"/>
    </row>
    <row r="287">
      <c r="A287" s="5"/>
      <c r="B287" s="4"/>
      <c r="D287" s="4"/>
      <c r="G287" s="4"/>
      <c r="H287" s="4"/>
      <c r="I287" s="5"/>
      <c r="J287" s="4"/>
      <c r="L287" s="4"/>
      <c r="O287" s="4"/>
      <c r="Q287" s="4"/>
      <c r="R287" s="4"/>
      <c r="S287" s="4"/>
      <c r="T287" s="4"/>
      <c r="V287" s="11"/>
      <c r="W287" s="11"/>
      <c r="X287" s="11"/>
      <c r="Y287" s="11"/>
      <c r="Z287" s="11"/>
    </row>
    <row r="288">
      <c r="A288" s="5"/>
      <c r="B288" s="4"/>
      <c r="D288" s="4"/>
      <c r="G288" s="4"/>
      <c r="H288" s="4"/>
      <c r="I288" s="5"/>
      <c r="J288" s="4"/>
      <c r="L288" s="4"/>
      <c r="O288" s="4"/>
      <c r="Q288" s="4"/>
      <c r="R288" s="4"/>
      <c r="S288" s="4"/>
      <c r="T288" s="4"/>
      <c r="V288" s="11"/>
      <c r="W288" s="11"/>
      <c r="X288" s="11"/>
      <c r="Y288" s="11"/>
      <c r="Z288" s="11"/>
    </row>
    <row r="289">
      <c r="A289" s="5"/>
      <c r="B289" s="4"/>
      <c r="D289" s="4"/>
      <c r="G289" s="4"/>
      <c r="H289" s="4"/>
      <c r="I289" s="5"/>
      <c r="J289" s="4"/>
      <c r="L289" s="4"/>
      <c r="O289" s="4"/>
      <c r="Q289" s="4"/>
      <c r="R289" s="4"/>
      <c r="S289" s="4"/>
      <c r="T289" s="4"/>
      <c r="V289" s="11"/>
      <c r="W289" s="11"/>
      <c r="X289" s="11"/>
      <c r="Y289" s="11"/>
      <c r="Z289" s="11"/>
    </row>
    <row r="290">
      <c r="A290" s="5"/>
      <c r="B290" s="4"/>
      <c r="D290" s="4"/>
      <c r="G290" s="4"/>
      <c r="H290" s="4"/>
      <c r="I290" s="5"/>
      <c r="J290" s="4"/>
      <c r="L290" s="4"/>
      <c r="O290" s="4"/>
      <c r="Q290" s="4"/>
      <c r="R290" s="4"/>
      <c r="S290" s="4"/>
      <c r="T290" s="4"/>
      <c r="V290" s="11"/>
      <c r="W290" s="11"/>
      <c r="X290" s="11"/>
      <c r="Y290" s="11"/>
      <c r="Z290" s="11"/>
    </row>
    <row r="291">
      <c r="A291" s="5"/>
      <c r="B291" s="4"/>
      <c r="D291" s="4"/>
      <c r="G291" s="4"/>
      <c r="H291" s="4"/>
      <c r="I291" s="5"/>
      <c r="J291" s="4"/>
      <c r="L291" s="4"/>
      <c r="O291" s="4"/>
      <c r="Q291" s="4"/>
      <c r="R291" s="4"/>
      <c r="S291" s="4"/>
      <c r="T291" s="4"/>
      <c r="V291" s="11"/>
      <c r="W291" s="11"/>
      <c r="X291" s="11"/>
      <c r="Y291" s="11"/>
      <c r="Z291" s="11"/>
    </row>
    <row r="292">
      <c r="A292" s="5"/>
      <c r="B292" s="4"/>
      <c r="D292" s="4"/>
      <c r="G292" s="4"/>
      <c r="H292" s="4"/>
      <c r="I292" s="5"/>
      <c r="J292" s="4"/>
      <c r="L292" s="4"/>
      <c r="O292" s="4"/>
      <c r="Q292" s="4"/>
      <c r="R292" s="4"/>
      <c r="S292" s="4"/>
      <c r="T292" s="4"/>
      <c r="V292" s="11"/>
      <c r="W292" s="11"/>
      <c r="X292" s="11"/>
      <c r="Y292" s="11"/>
      <c r="Z292" s="11"/>
    </row>
    <row r="293">
      <c r="A293" s="5"/>
      <c r="B293" s="4"/>
      <c r="D293" s="4"/>
      <c r="G293" s="4"/>
      <c r="H293" s="4"/>
      <c r="I293" s="5"/>
      <c r="J293" s="4"/>
      <c r="L293" s="4"/>
      <c r="O293" s="4"/>
      <c r="Q293" s="4"/>
      <c r="R293" s="4"/>
      <c r="S293" s="4"/>
      <c r="T293" s="4"/>
      <c r="V293" s="11"/>
      <c r="W293" s="11"/>
      <c r="X293" s="11"/>
      <c r="Y293" s="11"/>
      <c r="Z293" s="11"/>
    </row>
    <row r="294">
      <c r="A294" s="5"/>
      <c r="B294" s="4"/>
      <c r="D294" s="4"/>
      <c r="G294" s="4"/>
      <c r="H294" s="4"/>
      <c r="I294" s="5"/>
      <c r="J294" s="4"/>
      <c r="L294" s="4"/>
      <c r="O294" s="4"/>
      <c r="Q294" s="4"/>
      <c r="R294" s="4"/>
      <c r="S294" s="4"/>
      <c r="T294" s="4"/>
      <c r="V294" s="11"/>
      <c r="W294" s="11"/>
      <c r="X294" s="11"/>
      <c r="Y294" s="11"/>
      <c r="Z294" s="11"/>
    </row>
    <row r="295">
      <c r="A295" s="5"/>
      <c r="B295" s="4"/>
      <c r="D295" s="4"/>
      <c r="G295" s="4"/>
      <c r="H295" s="4"/>
      <c r="I295" s="5"/>
      <c r="J295" s="4"/>
      <c r="L295" s="4"/>
      <c r="O295" s="4"/>
      <c r="Q295" s="4"/>
      <c r="R295" s="4"/>
      <c r="S295" s="4"/>
      <c r="T295" s="4"/>
      <c r="V295" s="11"/>
      <c r="W295" s="11"/>
      <c r="X295" s="11"/>
      <c r="Y295" s="11"/>
      <c r="Z295" s="11"/>
    </row>
    <row r="296">
      <c r="A296" s="5"/>
      <c r="B296" s="4"/>
      <c r="D296" s="4"/>
      <c r="G296" s="4"/>
      <c r="H296" s="4"/>
      <c r="I296" s="5"/>
      <c r="J296" s="4"/>
      <c r="L296" s="4"/>
      <c r="O296" s="4"/>
      <c r="Q296" s="4"/>
      <c r="R296" s="4"/>
      <c r="S296" s="4"/>
      <c r="T296" s="4"/>
      <c r="V296" s="11"/>
      <c r="W296" s="11"/>
      <c r="X296" s="11"/>
      <c r="Y296" s="11"/>
      <c r="Z296" s="11"/>
    </row>
    <row r="297">
      <c r="A297" s="5"/>
      <c r="B297" s="4"/>
      <c r="D297" s="4"/>
      <c r="G297" s="4"/>
      <c r="H297" s="4"/>
      <c r="I297" s="5"/>
      <c r="J297" s="4"/>
      <c r="L297" s="4"/>
      <c r="O297" s="4"/>
      <c r="Q297" s="4"/>
      <c r="R297" s="4"/>
      <c r="S297" s="4"/>
      <c r="T297" s="4"/>
      <c r="V297" s="11"/>
      <c r="W297" s="11"/>
      <c r="X297" s="11"/>
      <c r="Y297" s="11"/>
      <c r="Z297" s="11"/>
    </row>
    <row r="298">
      <c r="A298" s="5"/>
      <c r="B298" s="4"/>
      <c r="D298" s="4"/>
      <c r="G298" s="4"/>
      <c r="H298" s="4"/>
      <c r="I298" s="5"/>
      <c r="J298" s="4"/>
      <c r="L298" s="4"/>
      <c r="O298" s="4"/>
      <c r="Q298" s="4"/>
      <c r="R298" s="4"/>
      <c r="S298" s="4"/>
      <c r="T298" s="4"/>
      <c r="V298" s="11"/>
      <c r="W298" s="11"/>
      <c r="X298" s="11"/>
      <c r="Y298" s="11"/>
      <c r="Z298" s="11"/>
    </row>
    <row r="299">
      <c r="A299" s="5"/>
      <c r="B299" s="4"/>
      <c r="D299" s="4"/>
      <c r="G299" s="4"/>
      <c r="H299" s="4"/>
      <c r="I299" s="5"/>
      <c r="J299" s="4"/>
      <c r="L299" s="4"/>
      <c r="O299" s="4"/>
      <c r="Q299" s="4"/>
      <c r="R299" s="4"/>
      <c r="S299" s="4"/>
      <c r="T299" s="4"/>
      <c r="V299" s="11"/>
      <c r="W299" s="11"/>
      <c r="X299" s="11"/>
      <c r="Y299" s="11"/>
      <c r="Z299" s="11"/>
    </row>
    <row r="300">
      <c r="A300" s="5"/>
      <c r="B300" s="4"/>
      <c r="D300" s="4"/>
      <c r="G300" s="4"/>
      <c r="H300" s="4"/>
      <c r="I300" s="5"/>
      <c r="J300" s="4"/>
      <c r="L300" s="4"/>
      <c r="O300" s="4"/>
      <c r="Q300" s="4"/>
      <c r="R300" s="4"/>
      <c r="S300" s="4"/>
      <c r="T300" s="4"/>
      <c r="V300" s="11"/>
      <c r="W300" s="11"/>
      <c r="X300" s="11"/>
      <c r="Y300" s="11"/>
      <c r="Z300" s="11"/>
    </row>
    <row r="301">
      <c r="A301" s="5"/>
      <c r="B301" s="4"/>
      <c r="D301" s="4"/>
      <c r="G301" s="4"/>
      <c r="H301" s="4"/>
      <c r="I301" s="5"/>
      <c r="J301" s="4"/>
      <c r="L301" s="4"/>
      <c r="O301" s="4"/>
      <c r="Q301" s="4"/>
      <c r="R301" s="4"/>
      <c r="S301" s="4"/>
      <c r="T301" s="4"/>
      <c r="V301" s="11"/>
      <c r="W301" s="11"/>
      <c r="X301" s="11"/>
      <c r="Y301" s="11"/>
      <c r="Z301" s="11"/>
    </row>
    <row r="302">
      <c r="A302" s="5"/>
      <c r="B302" s="4"/>
      <c r="D302" s="4"/>
      <c r="G302" s="4"/>
      <c r="H302" s="4"/>
      <c r="I302" s="5"/>
      <c r="J302" s="4"/>
      <c r="L302" s="4"/>
      <c r="O302" s="4"/>
      <c r="Q302" s="4"/>
      <c r="R302" s="4"/>
      <c r="S302" s="4"/>
      <c r="T302" s="4"/>
      <c r="V302" s="11"/>
      <c r="W302" s="11"/>
      <c r="X302" s="11"/>
      <c r="Y302" s="11"/>
      <c r="Z302" s="11"/>
    </row>
    <row r="303">
      <c r="A303" s="5"/>
      <c r="B303" s="4"/>
      <c r="D303" s="4"/>
      <c r="G303" s="4"/>
      <c r="H303" s="4"/>
      <c r="I303" s="5"/>
      <c r="J303" s="4"/>
      <c r="L303" s="4"/>
      <c r="O303" s="4"/>
      <c r="Q303" s="4"/>
      <c r="R303" s="4"/>
      <c r="S303" s="4"/>
      <c r="T303" s="4"/>
      <c r="V303" s="11"/>
      <c r="W303" s="11"/>
      <c r="X303" s="11"/>
      <c r="Y303" s="11"/>
      <c r="Z303" s="11"/>
    </row>
    <row r="304">
      <c r="A304" s="5"/>
      <c r="B304" s="4"/>
      <c r="D304" s="4"/>
      <c r="G304" s="4"/>
      <c r="H304" s="4"/>
      <c r="I304" s="5"/>
      <c r="J304" s="4"/>
      <c r="L304" s="4"/>
      <c r="O304" s="4"/>
      <c r="Q304" s="4"/>
      <c r="R304" s="4"/>
      <c r="S304" s="4"/>
      <c r="T304" s="4"/>
      <c r="V304" s="11"/>
      <c r="W304" s="11"/>
      <c r="X304" s="11"/>
      <c r="Y304" s="11"/>
      <c r="Z304" s="11"/>
    </row>
    <row r="305">
      <c r="A305" s="5"/>
      <c r="B305" s="4"/>
      <c r="D305" s="4"/>
      <c r="G305" s="4"/>
      <c r="H305" s="4"/>
      <c r="I305" s="5"/>
      <c r="J305" s="4"/>
      <c r="L305" s="4"/>
      <c r="O305" s="4"/>
      <c r="Q305" s="4"/>
      <c r="R305" s="4"/>
      <c r="S305" s="4"/>
      <c r="T305" s="4"/>
      <c r="V305" s="11"/>
      <c r="W305" s="11"/>
      <c r="X305" s="11"/>
      <c r="Y305" s="11"/>
      <c r="Z305" s="11"/>
    </row>
    <row r="306">
      <c r="A306" s="5"/>
      <c r="B306" s="4"/>
      <c r="D306" s="4"/>
      <c r="G306" s="4"/>
      <c r="H306" s="4"/>
      <c r="I306" s="5"/>
      <c r="J306" s="4"/>
      <c r="L306" s="4"/>
      <c r="O306" s="4"/>
      <c r="Q306" s="4"/>
      <c r="R306" s="4"/>
      <c r="S306" s="4"/>
      <c r="T306" s="4"/>
      <c r="V306" s="11"/>
      <c r="W306" s="11"/>
      <c r="X306" s="11"/>
      <c r="Y306" s="11"/>
      <c r="Z306" s="11"/>
    </row>
    <row r="307">
      <c r="A307" s="5"/>
      <c r="B307" s="4"/>
      <c r="D307" s="4"/>
      <c r="G307" s="4"/>
      <c r="H307" s="4"/>
      <c r="I307" s="5"/>
      <c r="J307" s="4"/>
      <c r="L307" s="4"/>
      <c r="O307" s="4"/>
      <c r="Q307" s="4"/>
      <c r="R307" s="4"/>
      <c r="S307" s="4"/>
      <c r="T307" s="4"/>
      <c r="V307" s="11"/>
      <c r="W307" s="11"/>
      <c r="X307" s="11"/>
      <c r="Y307" s="11"/>
      <c r="Z307" s="11"/>
    </row>
    <row r="308">
      <c r="A308" s="5"/>
      <c r="B308" s="4"/>
      <c r="D308" s="4"/>
      <c r="G308" s="4"/>
      <c r="H308" s="4"/>
      <c r="I308" s="5"/>
      <c r="J308" s="4"/>
      <c r="L308" s="4"/>
      <c r="O308" s="4"/>
      <c r="Q308" s="4"/>
      <c r="R308" s="4"/>
      <c r="S308" s="4"/>
      <c r="T308" s="4"/>
      <c r="V308" s="11"/>
      <c r="W308" s="11"/>
      <c r="X308" s="11"/>
      <c r="Y308" s="11"/>
      <c r="Z308" s="11"/>
    </row>
    <row r="309">
      <c r="A309" s="5"/>
      <c r="B309" s="4"/>
      <c r="D309" s="4"/>
      <c r="G309" s="4"/>
      <c r="H309" s="4"/>
      <c r="I309" s="5"/>
      <c r="J309" s="4"/>
      <c r="L309" s="4"/>
      <c r="O309" s="4"/>
      <c r="Q309" s="4"/>
      <c r="R309" s="4"/>
      <c r="S309" s="4"/>
      <c r="T309" s="4"/>
      <c r="V309" s="11"/>
      <c r="W309" s="11"/>
      <c r="X309" s="11"/>
      <c r="Y309" s="11"/>
      <c r="Z309" s="11"/>
    </row>
    <row r="310">
      <c r="A310" s="5"/>
      <c r="B310" s="4"/>
      <c r="D310" s="4"/>
      <c r="G310" s="4"/>
      <c r="H310" s="4"/>
      <c r="I310" s="5"/>
      <c r="J310" s="4"/>
      <c r="L310" s="4"/>
      <c r="O310" s="4"/>
      <c r="Q310" s="4"/>
      <c r="R310" s="4"/>
      <c r="S310" s="4"/>
      <c r="T310" s="4"/>
      <c r="V310" s="11"/>
      <c r="W310" s="11"/>
      <c r="X310" s="11"/>
      <c r="Y310" s="11"/>
      <c r="Z310" s="11"/>
    </row>
    <row r="311">
      <c r="A311" s="5"/>
      <c r="B311" s="4"/>
      <c r="D311" s="4"/>
      <c r="G311" s="4"/>
      <c r="H311" s="4"/>
      <c r="I311" s="5"/>
      <c r="J311" s="4"/>
      <c r="L311" s="4"/>
      <c r="O311" s="4"/>
      <c r="Q311" s="4"/>
      <c r="R311" s="4"/>
      <c r="S311" s="4"/>
      <c r="T311" s="4"/>
      <c r="V311" s="11"/>
      <c r="W311" s="11"/>
      <c r="X311" s="11"/>
      <c r="Y311" s="11"/>
      <c r="Z311" s="11"/>
    </row>
    <row r="312">
      <c r="A312" s="5"/>
      <c r="B312" s="4"/>
      <c r="D312" s="4"/>
      <c r="G312" s="4"/>
      <c r="H312" s="4"/>
      <c r="I312" s="5"/>
      <c r="J312" s="4"/>
      <c r="L312" s="4"/>
      <c r="O312" s="4"/>
      <c r="Q312" s="4"/>
      <c r="R312" s="4"/>
      <c r="S312" s="4"/>
      <c r="T312" s="4"/>
      <c r="V312" s="11"/>
      <c r="W312" s="11"/>
      <c r="X312" s="11"/>
      <c r="Y312" s="11"/>
      <c r="Z312" s="11"/>
    </row>
    <row r="313">
      <c r="A313" s="5"/>
      <c r="B313" s="4"/>
      <c r="D313" s="4"/>
      <c r="G313" s="4"/>
      <c r="H313" s="4"/>
      <c r="I313" s="5"/>
      <c r="J313" s="4"/>
      <c r="L313" s="4"/>
      <c r="O313" s="4"/>
      <c r="Q313" s="4"/>
      <c r="R313" s="4"/>
      <c r="S313" s="4"/>
      <c r="T313" s="4"/>
      <c r="V313" s="11"/>
      <c r="W313" s="11"/>
      <c r="X313" s="11"/>
      <c r="Y313" s="11"/>
      <c r="Z313" s="11"/>
    </row>
    <row r="314">
      <c r="A314" s="5"/>
      <c r="B314" s="4"/>
      <c r="D314" s="4"/>
      <c r="G314" s="4"/>
      <c r="H314" s="4"/>
      <c r="I314" s="5"/>
      <c r="J314" s="4"/>
      <c r="L314" s="4"/>
      <c r="O314" s="4"/>
      <c r="Q314" s="4"/>
      <c r="R314" s="4"/>
      <c r="S314" s="4"/>
      <c r="T314" s="4"/>
      <c r="V314" s="11"/>
      <c r="W314" s="11"/>
      <c r="X314" s="11"/>
      <c r="Y314" s="11"/>
      <c r="Z314" s="11"/>
    </row>
    <row r="315">
      <c r="A315" s="5"/>
      <c r="B315" s="4"/>
      <c r="D315" s="4"/>
      <c r="G315" s="4"/>
      <c r="H315" s="4"/>
      <c r="I315" s="5"/>
      <c r="J315" s="4"/>
      <c r="L315" s="4"/>
      <c r="O315" s="4"/>
      <c r="Q315" s="4"/>
      <c r="R315" s="4"/>
      <c r="S315" s="4"/>
      <c r="T315" s="4"/>
      <c r="V315" s="11"/>
      <c r="W315" s="11"/>
      <c r="X315" s="11"/>
      <c r="Y315" s="11"/>
      <c r="Z315" s="11"/>
    </row>
    <row r="316">
      <c r="A316" s="5"/>
      <c r="B316" s="4"/>
      <c r="D316" s="4"/>
      <c r="G316" s="4"/>
      <c r="H316" s="4"/>
      <c r="I316" s="5"/>
      <c r="J316" s="4"/>
      <c r="L316" s="4"/>
      <c r="O316" s="4"/>
      <c r="Q316" s="4"/>
      <c r="R316" s="4"/>
      <c r="S316" s="4"/>
      <c r="T316" s="4"/>
      <c r="V316" s="11"/>
      <c r="W316" s="11"/>
      <c r="X316" s="11"/>
      <c r="Y316" s="11"/>
      <c r="Z316" s="11"/>
    </row>
    <row r="317">
      <c r="A317" s="5"/>
      <c r="B317" s="4"/>
      <c r="D317" s="4"/>
      <c r="G317" s="4"/>
      <c r="H317" s="4"/>
      <c r="I317" s="5"/>
      <c r="J317" s="4"/>
      <c r="L317" s="4"/>
      <c r="O317" s="4"/>
      <c r="Q317" s="4"/>
      <c r="R317" s="4"/>
      <c r="S317" s="4"/>
      <c r="T317" s="4"/>
      <c r="V317" s="11"/>
      <c r="W317" s="11"/>
      <c r="X317" s="11"/>
      <c r="Y317" s="11"/>
      <c r="Z317" s="11"/>
    </row>
    <row r="318">
      <c r="A318" s="5"/>
      <c r="B318" s="4"/>
      <c r="D318" s="4"/>
      <c r="G318" s="4"/>
      <c r="H318" s="4"/>
      <c r="I318" s="5"/>
      <c r="J318" s="4"/>
      <c r="L318" s="4"/>
      <c r="O318" s="4"/>
      <c r="Q318" s="4"/>
      <c r="R318" s="4"/>
      <c r="S318" s="4"/>
      <c r="T318" s="4"/>
      <c r="V318" s="11"/>
      <c r="W318" s="11"/>
      <c r="X318" s="11"/>
      <c r="Y318" s="11"/>
      <c r="Z318" s="11"/>
    </row>
    <row r="319">
      <c r="A319" s="5"/>
      <c r="B319" s="4"/>
      <c r="D319" s="4"/>
      <c r="G319" s="4"/>
      <c r="H319" s="4"/>
      <c r="I319" s="5"/>
      <c r="J319" s="4"/>
      <c r="L319" s="4"/>
      <c r="O319" s="4"/>
      <c r="Q319" s="4"/>
      <c r="R319" s="4"/>
      <c r="S319" s="4"/>
      <c r="T319" s="4"/>
      <c r="V319" s="11"/>
      <c r="W319" s="11"/>
      <c r="X319" s="11"/>
      <c r="Y319" s="11"/>
      <c r="Z319" s="11"/>
    </row>
    <row r="320">
      <c r="A320" s="5"/>
      <c r="B320" s="4"/>
      <c r="D320" s="4"/>
      <c r="G320" s="4"/>
      <c r="H320" s="4"/>
      <c r="I320" s="5"/>
      <c r="J320" s="4"/>
      <c r="L320" s="4"/>
      <c r="O320" s="4"/>
      <c r="Q320" s="4"/>
      <c r="R320" s="4"/>
      <c r="S320" s="4"/>
      <c r="T320" s="4"/>
      <c r="V320" s="11"/>
      <c r="W320" s="11"/>
      <c r="X320" s="11"/>
      <c r="Y320" s="11"/>
      <c r="Z320" s="11"/>
    </row>
    <row r="321">
      <c r="A321" s="5"/>
      <c r="B321" s="4"/>
      <c r="D321" s="4"/>
      <c r="G321" s="4"/>
      <c r="H321" s="4"/>
      <c r="I321" s="5"/>
      <c r="J321" s="4"/>
      <c r="L321" s="4"/>
      <c r="O321" s="4"/>
      <c r="Q321" s="4"/>
      <c r="R321" s="4"/>
      <c r="S321" s="4"/>
      <c r="T321" s="4"/>
      <c r="V321" s="11"/>
      <c r="W321" s="11"/>
      <c r="X321" s="11"/>
      <c r="Y321" s="11"/>
      <c r="Z321" s="11"/>
    </row>
    <row r="322">
      <c r="A322" s="5"/>
      <c r="B322" s="4"/>
      <c r="D322" s="4"/>
      <c r="G322" s="4"/>
      <c r="H322" s="4"/>
      <c r="I322" s="5"/>
      <c r="J322" s="4"/>
      <c r="L322" s="4"/>
      <c r="O322" s="4"/>
      <c r="Q322" s="4"/>
      <c r="R322" s="4"/>
      <c r="S322" s="4"/>
      <c r="T322" s="4"/>
      <c r="V322" s="11"/>
      <c r="W322" s="11"/>
      <c r="X322" s="11"/>
      <c r="Y322" s="11"/>
      <c r="Z322" s="11"/>
    </row>
    <row r="323">
      <c r="A323" s="5"/>
      <c r="B323" s="4"/>
      <c r="D323" s="4"/>
      <c r="G323" s="4"/>
      <c r="H323" s="4"/>
      <c r="I323" s="5"/>
      <c r="J323" s="4"/>
      <c r="L323" s="4"/>
      <c r="O323" s="4"/>
      <c r="Q323" s="4"/>
      <c r="R323" s="4"/>
      <c r="S323" s="4"/>
      <c r="T323" s="4"/>
      <c r="V323" s="11"/>
      <c r="W323" s="11"/>
      <c r="X323" s="11"/>
      <c r="Y323" s="11"/>
      <c r="Z323" s="11"/>
    </row>
    <row r="324">
      <c r="A324" s="5"/>
      <c r="B324" s="4"/>
      <c r="D324" s="4"/>
      <c r="G324" s="4"/>
      <c r="H324" s="4"/>
      <c r="I324" s="5"/>
      <c r="J324" s="4"/>
      <c r="L324" s="4"/>
      <c r="O324" s="4"/>
      <c r="Q324" s="4"/>
      <c r="R324" s="4"/>
      <c r="S324" s="4"/>
      <c r="T324" s="4"/>
      <c r="V324" s="11"/>
      <c r="W324" s="11"/>
      <c r="X324" s="11"/>
      <c r="Y324" s="11"/>
      <c r="Z324" s="11"/>
    </row>
    <row r="325">
      <c r="A325" s="5"/>
      <c r="B325" s="4"/>
      <c r="D325" s="4"/>
      <c r="G325" s="4"/>
      <c r="H325" s="4"/>
      <c r="I325" s="5"/>
      <c r="J325" s="4"/>
      <c r="L325" s="4"/>
      <c r="O325" s="4"/>
      <c r="Q325" s="4"/>
      <c r="R325" s="4"/>
      <c r="S325" s="4"/>
      <c r="T325" s="4"/>
      <c r="V325" s="11"/>
      <c r="W325" s="11"/>
      <c r="X325" s="11"/>
      <c r="Y325" s="11"/>
      <c r="Z325" s="11"/>
    </row>
    <row r="326">
      <c r="A326" s="5"/>
      <c r="B326" s="4"/>
      <c r="D326" s="4"/>
      <c r="G326" s="4"/>
      <c r="H326" s="4"/>
      <c r="I326" s="5"/>
      <c r="J326" s="4"/>
      <c r="L326" s="4"/>
      <c r="O326" s="4"/>
      <c r="Q326" s="4"/>
      <c r="R326" s="4"/>
      <c r="S326" s="4"/>
      <c r="T326" s="4"/>
      <c r="V326" s="11"/>
      <c r="W326" s="11"/>
      <c r="X326" s="11"/>
      <c r="Y326" s="11"/>
      <c r="Z326" s="11"/>
    </row>
    <row r="327">
      <c r="A327" s="5"/>
      <c r="B327" s="4"/>
      <c r="D327" s="4"/>
      <c r="G327" s="4"/>
      <c r="H327" s="4"/>
      <c r="I327" s="5"/>
      <c r="J327" s="4"/>
      <c r="L327" s="4"/>
      <c r="O327" s="4"/>
      <c r="Q327" s="4"/>
      <c r="R327" s="4"/>
      <c r="S327" s="4"/>
      <c r="T327" s="4"/>
      <c r="V327" s="11"/>
      <c r="W327" s="11"/>
      <c r="X327" s="11"/>
      <c r="Y327" s="11"/>
      <c r="Z327" s="11"/>
    </row>
    <row r="328">
      <c r="A328" s="5"/>
      <c r="B328" s="4"/>
      <c r="D328" s="4"/>
      <c r="G328" s="4"/>
      <c r="H328" s="4"/>
      <c r="I328" s="5"/>
      <c r="J328" s="4"/>
      <c r="L328" s="4"/>
      <c r="O328" s="4"/>
      <c r="Q328" s="4"/>
      <c r="R328" s="4"/>
      <c r="S328" s="4"/>
      <c r="T328" s="4"/>
      <c r="V328" s="11"/>
      <c r="W328" s="11"/>
      <c r="X328" s="11"/>
      <c r="Y328" s="11"/>
      <c r="Z328" s="11"/>
    </row>
    <row r="329">
      <c r="A329" s="5"/>
      <c r="B329" s="4"/>
      <c r="D329" s="4"/>
      <c r="G329" s="4"/>
      <c r="H329" s="4"/>
      <c r="I329" s="5"/>
      <c r="J329" s="4"/>
      <c r="L329" s="4"/>
      <c r="O329" s="4"/>
      <c r="Q329" s="4"/>
      <c r="R329" s="4"/>
      <c r="S329" s="4"/>
      <c r="T329" s="4"/>
      <c r="V329" s="11"/>
      <c r="W329" s="11"/>
      <c r="X329" s="11"/>
      <c r="Y329" s="11"/>
      <c r="Z329" s="11"/>
    </row>
    <row r="330">
      <c r="A330" s="5"/>
      <c r="B330" s="4"/>
      <c r="D330" s="4"/>
      <c r="G330" s="4"/>
      <c r="H330" s="4"/>
      <c r="I330" s="5"/>
      <c r="J330" s="4"/>
      <c r="L330" s="4"/>
      <c r="O330" s="4"/>
      <c r="Q330" s="4"/>
      <c r="R330" s="4"/>
      <c r="S330" s="4"/>
      <c r="T330" s="4"/>
      <c r="V330" s="11"/>
      <c r="W330" s="11"/>
      <c r="X330" s="11"/>
      <c r="Y330" s="11"/>
      <c r="Z330" s="11"/>
    </row>
    <row r="331">
      <c r="A331" s="5"/>
      <c r="B331" s="4"/>
      <c r="D331" s="4"/>
      <c r="G331" s="4"/>
      <c r="H331" s="4"/>
      <c r="I331" s="5"/>
      <c r="J331" s="4"/>
      <c r="L331" s="4"/>
      <c r="O331" s="4"/>
      <c r="Q331" s="4"/>
      <c r="R331" s="4"/>
      <c r="S331" s="4"/>
      <c r="T331" s="4"/>
      <c r="V331" s="11"/>
      <c r="W331" s="11"/>
      <c r="X331" s="11"/>
      <c r="Y331" s="11"/>
      <c r="Z331" s="11"/>
    </row>
    <row r="332">
      <c r="A332" s="5"/>
      <c r="B332" s="4"/>
      <c r="D332" s="4"/>
      <c r="G332" s="4"/>
      <c r="H332" s="4"/>
      <c r="I332" s="5"/>
      <c r="J332" s="4"/>
      <c r="L332" s="4"/>
      <c r="O332" s="4"/>
      <c r="Q332" s="4"/>
      <c r="R332" s="4"/>
      <c r="S332" s="4"/>
      <c r="T332" s="4"/>
      <c r="V332" s="11"/>
      <c r="W332" s="11"/>
      <c r="X332" s="11"/>
      <c r="Y332" s="11"/>
      <c r="Z332" s="11"/>
    </row>
    <row r="333">
      <c r="A333" s="5"/>
      <c r="B333" s="4"/>
      <c r="D333" s="4"/>
      <c r="G333" s="4"/>
      <c r="H333" s="4"/>
      <c r="I333" s="5"/>
      <c r="J333" s="4"/>
      <c r="L333" s="4"/>
      <c r="O333" s="4"/>
      <c r="Q333" s="4"/>
      <c r="R333" s="4"/>
      <c r="S333" s="4"/>
      <c r="T333" s="4"/>
      <c r="V333" s="11"/>
      <c r="W333" s="11"/>
      <c r="X333" s="11"/>
      <c r="Y333" s="11"/>
      <c r="Z333" s="11"/>
    </row>
    <row r="334">
      <c r="A334" s="5"/>
      <c r="B334" s="4"/>
      <c r="D334" s="4"/>
      <c r="G334" s="4"/>
      <c r="H334" s="4"/>
      <c r="I334" s="5"/>
      <c r="J334" s="4"/>
      <c r="L334" s="4"/>
      <c r="O334" s="4"/>
      <c r="Q334" s="4"/>
      <c r="R334" s="4"/>
      <c r="S334" s="4"/>
      <c r="T334" s="4"/>
      <c r="V334" s="11"/>
      <c r="W334" s="11"/>
      <c r="X334" s="11"/>
      <c r="Y334" s="11"/>
      <c r="Z334" s="11"/>
    </row>
    <row r="335">
      <c r="A335" s="5"/>
      <c r="B335" s="4"/>
      <c r="D335" s="4"/>
      <c r="G335" s="4"/>
      <c r="H335" s="4"/>
      <c r="I335" s="5"/>
      <c r="J335" s="4"/>
      <c r="L335" s="4"/>
      <c r="O335" s="4"/>
      <c r="Q335" s="4"/>
      <c r="R335" s="4"/>
      <c r="S335" s="4"/>
      <c r="T335" s="4"/>
      <c r="V335" s="11"/>
      <c r="W335" s="11"/>
      <c r="X335" s="11"/>
      <c r="Y335" s="11"/>
      <c r="Z335" s="11"/>
    </row>
    <row r="336">
      <c r="A336" s="5"/>
      <c r="B336" s="4"/>
      <c r="D336" s="4"/>
      <c r="G336" s="4"/>
      <c r="H336" s="4"/>
      <c r="I336" s="5"/>
      <c r="J336" s="4"/>
      <c r="L336" s="4"/>
      <c r="O336" s="4"/>
      <c r="Q336" s="4"/>
      <c r="R336" s="4"/>
      <c r="S336" s="4"/>
      <c r="T336" s="4"/>
      <c r="V336" s="11"/>
      <c r="W336" s="11"/>
      <c r="X336" s="11"/>
      <c r="Y336" s="11"/>
      <c r="Z336" s="11"/>
    </row>
    <row r="337">
      <c r="A337" s="5"/>
      <c r="B337" s="4"/>
      <c r="D337" s="4"/>
      <c r="G337" s="4"/>
      <c r="H337" s="4"/>
      <c r="I337" s="5"/>
      <c r="J337" s="4"/>
      <c r="L337" s="4"/>
      <c r="O337" s="4"/>
      <c r="Q337" s="4"/>
      <c r="R337" s="4"/>
      <c r="S337" s="4"/>
      <c r="T337" s="4"/>
      <c r="V337" s="11"/>
      <c r="W337" s="11"/>
      <c r="X337" s="11"/>
      <c r="Y337" s="11"/>
      <c r="Z337" s="11"/>
    </row>
    <row r="338">
      <c r="A338" s="5"/>
      <c r="B338" s="4"/>
      <c r="D338" s="4"/>
      <c r="G338" s="4"/>
      <c r="H338" s="4"/>
      <c r="I338" s="5"/>
      <c r="J338" s="4"/>
      <c r="L338" s="4"/>
      <c r="O338" s="4"/>
      <c r="Q338" s="4"/>
      <c r="R338" s="4"/>
      <c r="S338" s="4"/>
      <c r="T338" s="4"/>
      <c r="V338" s="11"/>
      <c r="W338" s="11"/>
      <c r="X338" s="11"/>
      <c r="Y338" s="11"/>
      <c r="Z338" s="11"/>
    </row>
    <row r="339">
      <c r="A339" s="5"/>
      <c r="B339" s="4"/>
      <c r="D339" s="4"/>
      <c r="G339" s="4"/>
      <c r="H339" s="4"/>
      <c r="I339" s="5"/>
      <c r="J339" s="4"/>
      <c r="L339" s="4"/>
      <c r="O339" s="4"/>
      <c r="Q339" s="4"/>
      <c r="R339" s="4"/>
      <c r="S339" s="4"/>
      <c r="T339" s="4"/>
      <c r="V339" s="11"/>
      <c r="W339" s="11"/>
      <c r="X339" s="11"/>
      <c r="Y339" s="11"/>
      <c r="Z339" s="11"/>
    </row>
    <row r="340">
      <c r="A340" s="5"/>
      <c r="B340" s="4"/>
      <c r="D340" s="4"/>
      <c r="G340" s="4"/>
      <c r="H340" s="4"/>
      <c r="I340" s="5"/>
      <c r="J340" s="4"/>
      <c r="L340" s="4"/>
      <c r="O340" s="4"/>
      <c r="Q340" s="4"/>
      <c r="R340" s="4"/>
      <c r="S340" s="4"/>
      <c r="T340" s="4"/>
      <c r="V340" s="11"/>
      <c r="W340" s="11"/>
      <c r="X340" s="11"/>
      <c r="Y340" s="11"/>
      <c r="Z340" s="11"/>
    </row>
    <row r="341">
      <c r="A341" s="5"/>
      <c r="B341" s="4"/>
      <c r="D341" s="4"/>
      <c r="G341" s="4"/>
      <c r="H341" s="4"/>
      <c r="I341" s="5"/>
      <c r="J341" s="4"/>
      <c r="L341" s="4"/>
      <c r="O341" s="4"/>
      <c r="Q341" s="4"/>
      <c r="R341" s="4"/>
      <c r="S341" s="4"/>
      <c r="T341" s="4"/>
      <c r="V341" s="11"/>
      <c r="W341" s="11"/>
      <c r="X341" s="11"/>
      <c r="Y341" s="11"/>
      <c r="Z341" s="11"/>
    </row>
    <row r="342">
      <c r="A342" s="5"/>
      <c r="B342" s="4"/>
      <c r="D342" s="4"/>
      <c r="G342" s="4"/>
      <c r="H342" s="4"/>
      <c r="I342" s="5"/>
      <c r="J342" s="4"/>
      <c r="L342" s="4"/>
      <c r="O342" s="4"/>
      <c r="Q342" s="4"/>
      <c r="R342" s="4"/>
      <c r="S342" s="4"/>
      <c r="T342" s="4"/>
      <c r="V342" s="11"/>
      <c r="W342" s="11"/>
      <c r="X342" s="11"/>
      <c r="Y342" s="11"/>
      <c r="Z342" s="11"/>
    </row>
    <row r="343">
      <c r="A343" s="5"/>
      <c r="B343" s="4"/>
      <c r="D343" s="4"/>
      <c r="G343" s="4"/>
      <c r="H343" s="4"/>
      <c r="I343" s="5"/>
      <c r="J343" s="4"/>
      <c r="L343" s="4"/>
      <c r="O343" s="4"/>
      <c r="Q343" s="4"/>
      <c r="R343" s="4"/>
      <c r="S343" s="4"/>
      <c r="T343" s="4"/>
      <c r="V343" s="11"/>
      <c r="W343" s="11"/>
      <c r="X343" s="11"/>
      <c r="Y343" s="11"/>
      <c r="Z343" s="11"/>
    </row>
    <row r="344">
      <c r="A344" s="5"/>
      <c r="B344" s="4"/>
      <c r="D344" s="4"/>
      <c r="G344" s="4"/>
      <c r="H344" s="4"/>
      <c r="I344" s="5"/>
      <c r="J344" s="4"/>
      <c r="L344" s="4"/>
      <c r="O344" s="4"/>
      <c r="Q344" s="4"/>
      <c r="R344" s="4"/>
      <c r="S344" s="4"/>
      <c r="T344" s="4"/>
      <c r="V344" s="11"/>
      <c r="W344" s="11"/>
      <c r="X344" s="11"/>
      <c r="Y344" s="11"/>
      <c r="Z344" s="11"/>
    </row>
    <row r="345">
      <c r="A345" s="5"/>
      <c r="B345" s="4"/>
      <c r="D345" s="4"/>
      <c r="G345" s="4"/>
      <c r="H345" s="4"/>
      <c r="I345" s="5"/>
      <c r="J345" s="4"/>
      <c r="L345" s="4"/>
      <c r="O345" s="4"/>
      <c r="Q345" s="4"/>
      <c r="R345" s="4"/>
      <c r="S345" s="4"/>
      <c r="T345" s="4"/>
      <c r="V345" s="11"/>
      <c r="W345" s="11"/>
      <c r="X345" s="11"/>
      <c r="Y345" s="11"/>
      <c r="Z345" s="11"/>
    </row>
    <row r="346">
      <c r="A346" s="5"/>
      <c r="B346" s="4"/>
      <c r="D346" s="4"/>
      <c r="G346" s="4"/>
      <c r="H346" s="4"/>
      <c r="I346" s="5"/>
      <c r="J346" s="4"/>
      <c r="L346" s="4"/>
      <c r="O346" s="4"/>
      <c r="Q346" s="4"/>
      <c r="R346" s="4"/>
      <c r="S346" s="4"/>
      <c r="T346" s="4"/>
      <c r="V346" s="11"/>
      <c r="W346" s="11"/>
      <c r="X346" s="11"/>
      <c r="Y346" s="11"/>
      <c r="Z346" s="11"/>
    </row>
    <row r="347">
      <c r="A347" s="5"/>
      <c r="B347" s="4"/>
      <c r="D347" s="4"/>
      <c r="G347" s="4"/>
      <c r="H347" s="4"/>
      <c r="I347" s="5"/>
      <c r="J347" s="4"/>
      <c r="L347" s="4"/>
      <c r="O347" s="4"/>
      <c r="Q347" s="4"/>
      <c r="R347" s="4"/>
      <c r="S347" s="4"/>
      <c r="T347" s="4"/>
      <c r="V347" s="11"/>
      <c r="W347" s="11"/>
      <c r="X347" s="11"/>
      <c r="Y347" s="11"/>
      <c r="Z347" s="11"/>
    </row>
    <row r="348">
      <c r="A348" s="5"/>
      <c r="B348" s="4"/>
      <c r="D348" s="4"/>
      <c r="G348" s="4"/>
      <c r="H348" s="4"/>
      <c r="I348" s="5"/>
      <c r="J348" s="4"/>
      <c r="L348" s="4"/>
      <c r="O348" s="4"/>
      <c r="Q348" s="4"/>
      <c r="R348" s="4"/>
      <c r="S348" s="4"/>
      <c r="T348" s="4"/>
      <c r="V348" s="11"/>
      <c r="W348" s="11"/>
      <c r="X348" s="11"/>
      <c r="Y348" s="11"/>
      <c r="Z348" s="11"/>
    </row>
    <row r="349">
      <c r="A349" s="5"/>
      <c r="B349" s="4"/>
      <c r="D349" s="4"/>
      <c r="G349" s="4"/>
      <c r="H349" s="4"/>
      <c r="I349" s="5"/>
      <c r="J349" s="4"/>
      <c r="L349" s="4"/>
      <c r="O349" s="4"/>
      <c r="Q349" s="4"/>
      <c r="R349" s="4"/>
      <c r="S349" s="4"/>
      <c r="T349" s="4"/>
      <c r="V349" s="11"/>
      <c r="W349" s="11"/>
      <c r="X349" s="11"/>
      <c r="Y349" s="11"/>
      <c r="Z349" s="11"/>
    </row>
    <row r="350">
      <c r="A350" s="5"/>
      <c r="B350" s="4"/>
      <c r="D350" s="4"/>
      <c r="G350" s="4"/>
      <c r="H350" s="4"/>
      <c r="I350" s="5"/>
      <c r="J350" s="4"/>
      <c r="L350" s="4"/>
      <c r="O350" s="4"/>
      <c r="Q350" s="4"/>
      <c r="R350" s="4"/>
      <c r="S350" s="4"/>
      <c r="T350" s="4"/>
      <c r="V350" s="11"/>
      <c r="W350" s="11"/>
      <c r="X350" s="11"/>
      <c r="Y350" s="11"/>
      <c r="Z350" s="11"/>
    </row>
    <row r="351">
      <c r="A351" s="5"/>
      <c r="B351" s="4"/>
      <c r="D351" s="4"/>
      <c r="G351" s="4"/>
      <c r="H351" s="4"/>
      <c r="I351" s="5"/>
      <c r="J351" s="4"/>
      <c r="L351" s="4"/>
      <c r="O351" s="4"/>
      <c r="Q351" s="4"/>
      <c r="R351" s="4"/>
      <c r="S351" s="4"/>
      <c r="T351" s="4"/>
      <c r="V351" s="11"/>
      <c r="W351" s="11"/>
      <c r="X351" s="11"/>
      <c r="Y351" s="11"/>
      <c r="Z351" s="11"/>
    </row>
    <row r="352">
      <c r="A352" s="5"/>
      <c r="B352" s="4"/>
      <c r="D352" s="4"/>
      <c r="G352" s="4"/>
      <c r="H352" s="4"/>
      <c r="I352" s="5"/>
      <c r="J352" s="4"/>
      <c r="L352" s="4"/>
      <c r="O352" s="4"/>
      <c r="Q352" s="4"/>
      <c r="R352" s="4"/>
      <c r="S352" s="4"/>
      <c r="T352" s="4"/>
      <c r="V352" s="11"/>
      <c r="W352" s="11"/>
      <c r="X352" s="11"/>
      <c r="Y352" s="11"/>
      <c r="Z352" s="11"/>
    </row>
    <row r="353">
      <c r="A353" s="5"/>
      <c r="B353" s="4"/>
      <c r="D353" s="4"/>
      <c r="G353" s="4"/>
      <c r="H353" s="4"/>
      <c r="I353" s="5"/>
      <c r="J353" s="4"/>
      <c r="L353" s="4"/>
      <c r="O353" s="4"/>
      <c r="Q353" s="4"/>
      <c r="R353" s="4"/>
      <c r="S353" s="4"/>
      <c r="T353" s="4"/>
      <c r="V353" s="11"/>
      <c r="W353" s="11"/>
      <c r="X353" s="11"/>
      <c r="Y353" s="11"/>
      <c r="Z353" s="11"/>
    </row>
    <row r="354">
      <c r="A354" s="5"/>
      <c r="B354" s="4"/>
      <c r="D354" s="4"/>
      <c r="G354" s="4"/>
      <c r="H354" s="4"/>
      <c r="I354" s="5"/>
      <c r="J354" s="4"/>
      <c r="L354" s="4"/>
      <c r="O354" s="4"/>
      <c r="Q354" s="4"/>
      <c r="R354" s="4"/>
      <c r="S354" s="4"/>
      <c r="T354" s="4"/>
      <c r="V354" s="11"/>
      <c r="W354" s="11"/>
      <c r="X354" s="11"/>
      <c r="Y354" s="11"/>
      <c r="Z354" s="11"/>
    </row>
    <row r="355">
      <c r="A355" s="5"/>
      <c r="B355" s="4"/>
      <c r="D355" s="4"/>
      <c r="G355" s="4"/>
      <c r="H355" s="4"/>
      <c r="I355" s="5"/>
      <c r="J355" s="4"/>
      <c r="L355" s="4"/>
      <c r="O355" s="4"/>
      <c r="Q355" s="4"/>
      <c r="R355" s="4"/>
      <c r="S355" s="4"/>
      <c r="T355" s="4"/>
      <c r="V355" s="11"/>
      <c r="W355" s="11"/>
      <c r="X355" s="11"/>
      <c r="Y355" s="11"/>
      <c r="Z355" s="11"/>
    </row>
    <row r="356">
      <c r="A356" s="5"/>
      <c r="B356" s="4"/>
      <c r="D356" s="4"/>
      <c r="G356" s="4"/>
      <c r="H356" s="4"/>
      <c r="I356" s="5"/>
      <c r="J356" s="4"/>
      <c r="L356" s="4"/>
      <c r="O356" s="4"/>
      <c r="Q356" s="4"/>
      <c r="R356" s="4"/>
      <c r="S356" s="4"/>
      <c r="T356" s="4"/>
      <c r="V356" s="11"/>
      <c r="W356" s="11"/>
      <c r="X356" s="11"/>
      <c r="Y356" s="11"/>
      <c r="Z356" s="11"/>
    </row>
    <row r="357">
      <c r="A357" s="5"/>
      <c r="B357" s="4"/>
      <c r="D357" s="4"/>
      <c r="G357" s="4"/>
      <c r="H357" s="4"/>
      <c r="I357" s="5"/>
      <c r="J357" s="4"/>
      <c r="L357" s="4"/>
      <c r="O357" s="4"/>
      <c r="Q357" s="4"/>
      <c r="R357" s="4"/>
      <c r="S357" s="4"/>
      <c r="T357" s="4"/>
      <c r="V357" s="11"/>
      <c r="W357" s="11"/>
      <c r="X357" s="11"/>
      <c r="Y357" s="11"/>
      <c r="Z357" s="11"/>
    </row>
    <row r="358">
      <c r="A358" s="5"/>
      <c r="B358" s="4"/>
      <c r="D358" s="4"/>
      <c r="G358" s="4"/>
      <c r="H358" s="4"/>
      <c r="I358" s="5"/>
      <c r="J358" s="4"/>
      <c r="L358" s="4"/>
      <c r="O358" s="4"/>
      <c r="Q358" s="4"/>
      <c r="R358" s="4"/>
      <c r="S358" s="4"/>
      <c r="T358" s="4"/>
      <c r="V358" s="11"/>
      <c r="W358" s="11"/>
      <c r="X358" s="11"/>
      <c r="Y358" s="11"/>
      <c r="Z358" s="11"/>
    </row>
    <row r="359">
      <c r="A359" s="5"/>
      <c r="B359" s="4"/>
      <c r="D359" s="4"/>
      <c r="G359" s="4"/>
      <c r="H359" s="4"/>
      <c r="I359" s="5"/>
      <c r="J359" s="4"/>
      <c r="L359" s="4"/>
      <c r="O359" s="4"/>
      <c r="Q359" s="4"/>
      <c r="R359" s="4"/>
      <c r="S359" s="4"/>
      <c r="T359" s="4"/>
      <c r="V359" s="11"/>
      <c r="W359" s="11"/>
      <c r="X359" s="11"/>
      <c r="Y359" s="11"/>
      <c r="Z359" s="11"/>
    </row>
    <row r="360">
      <c r="A360" s="5"/>
      <c r="B360" s="4"/>
      <c r="D360" s="4"/>
      <c r="G360" s="4"/>
      <c r="H360" s="4"/>
      <c r="I360" s="5"/>
      <c r="J360" s="4"/>
      <c r="L360" s="4"/>
      <c r="O360" s="4"/>
      <c r="Q360" s="4"/>
      <c r="R360" s="4"/>
      <c r="S360" s="4"/>
      <c r="T360" s="4"/>
      <c r="V360" s="11"/>
      <c r="W360" s="11"/>
      <c r="X360" s="11"/>
      <c r="Y360" s="11"/>
      <c r="Z360" s="11"/>
    </row>
    <row r="361">
      <c r="A361" s="5"/>
      <c r="B361" s="4"/>
      <c r="D361" s="4"/>
      <c r="G361" s="4"/>
      <c r="H361" s="4"/>
      <c r="I361" s="5"/>
      <c r="J361" s="4"/>
      <c r="L361" s="4"/>
      <c r="O361" s="4"/>
      <c r="Q361" s="4"/>
      <c r="R361" s="4"/>
      <c r="S361" s="4"/>
      <c r="T361" s="4"/>
      <c r="V361" s="11"/>
      <c r="W361" s="11"/>
      <c r="X361" s="11"/>
      <c r="Y361" s="11"/>
      <c r="Z361" s="11"/>
    </row>
    <row r="362">
      <c r="A362" s="5"/>
      <c r="B362" s="4"/>
      <c r="D362" s="4"/>
      <c r="G362" s="4"/>
      <c r="H362" s="4"/>
      <c r="I362" s="5"/>
      <c r="J362" s="4"/>
      <c r="L362" s="4"/>
      <c r="O362" s="4"/>
      <c r="Q362" s="4"/>
      <c r="R362" s="4"/>
      <c r="S362" s="4"/>
      <c r="T362" s="4"/>
      <c r="V362" s="11"/>
      <c r="W362" s="11"/>
      <c r="X362" s="11"/>
      <c r="Y362" s="11"/>
      <c r="Z362" s="11"/>
    </row>
    <row r="363">
      <c r="A363" s="5"/>
      <c r="B363" s="4"/>
      <c r="D363" s="4"/>
      <c r="G363" s="4"/>
      <c r="H363" s="4"/>
      <c r="I363" s="5"/>
      <c r="J363" s="4"/>
      <c r="L363" s="4"/>
      <c r="O363" s="4"/>
      <c r="Q363" s="4"/>
      <c r="R363" s="4"/>
      <c r="S363" s="4"/>
      <c r="T363" s="4"/>
      <c r="V363" s="11"/>
      <c r="W363" s="11"/>
      <c r="X363" s="11"/>
      <c r="Y363" s="11"/>
      <c r="Z363" s="11"/>
    </row>
    <row r="364">
      <c r="A364" s="5"/>
      <c r="B364" s="4"/>
      <c r="D364" s="4"/>
      <c r="G364" s="4"/>
      <c r="H364" s="4"/>
      <c r="I364" s="5"/>
      <c r="J364" s="4"/>
      <c r="L364" s="4"/>
      <c r="O364" s="4"/>
      <c r="Q364" s="4"/>
      <c r="R364" s="4"/>
      <c r="S364" s="4"/>
      <c r="T364" s="4"/>
      <c r="V364" s="11"/>
      <c r="W364" s="11"/>
      <c r="X364" s="11"/>
      <c r="Y364" s="11"/>
      <c r="Z364" s="11"/>
    </row>
    <row r="365">
      <c r="A365" s="5"/>
      <c r="B365" s="4"/>
      <c r="D365" s="4"/>
      <c r="G365" s="4"/>
      <c r="H365" s="4"/>
      <c r="I365" s="5"/>
      <c r="J365" s="4"/>
      <c r="L365" s="4"/>
      <c r="O365" s="4"/>
      <c r="Q365" s="4"/>
      <c r="R365" s="4"/>
      <c r="S365" s="4"/>
      <c r="T365" s="4"/>
      <c r="V365" s="11"/>
      <c r="W365" s="11"/>
      <c r="X365" s="11"/>
      <c r="Y365" s="11"/>
      <c r="Z365" s="11"/>
    </row>
    <row r="366">
      <c r="A366" s="5"/>
      <c r="B366" s="4"/>
      <c r="D366" s="4"/>
      <c r="G366" s="4"/>
      <c r="H366" s="4"/>
      <c r="I366" s="5"/>
      <c r="J366" s="4"/>
      <c r="L366" s="4"/>
      <c r="O366" s="4"/>
      <c r="Q366" s="4"/>
      <c r="R366" s="4"/>
      <c r="S366" s="4"/>
      <c r="T366" s="4"/>
      <c r="V366" s="11"/>
      <c r="W366" s="11"/>
      <c r="X366" s="11"/>
      <c r="Y366" s="11"/>
      <c r="Z366" s="11"/>
    </row>
    <row r="367">
      <c r="A367" s="5"/>
      <c r="B367" s="4"/>
      <c r="D367" s="4"/>
      <c r="G367" s="4"/>
      <c r="H367" s="4"/>
      <c r="I367" s="5"/>
      <c r="J367" s="4"/>
      <c r="L367" s="4"/>
      <c r="O367" s="4"/>
      <c r="Q367" s="4"/>
      <c r="R367" s="4"/>
      <c r="S367" s="4"/>
      <c r="T367" s="4"/>
      <c r="V367" s="11"/>
      <c r="W367" s="11"/>
      <c r="X367" s="11"/>
      <c r="Y367" s="11"/>
      <c r="Z367" s="11"/>
    </row>
    <row r="368">
      <c r="A368" s="5"/>
      <c r="B368" s="4"/>
      <c r="D368" s="4"/>
      <c r="G368" s="4"/>
      <c r="H368" s="4"/>
      <c r="I368" s="5"/>
      <c r="J368" s="4"/>
      <c r="L368" s="4"/>
      <c r="O368" s="4"/>
      <c r="Q368" s="4"/>
      <c r="R368" s="4"/>
      <c r="S368" s="4"/>
      <c r="T368" s="4"/>
      <c r="V368" s="11"/>
      <c r="W368" s="11"/>
      <c r="X368" s="11"/>
      <c r="Y368" s="11"/>
      <c r="Z368" s="11"/>
    </row>
    <row r="369">
      <c r="A369" s="5"/>
      <c r="B369" s="4"/>
      <c r="D369" s="4"/>
      <c r="G369" s="4"/>
      <c r="H369" s="4"/>
      <c r="I369" s="5"/>
      <c r="J369" s="4"/>
      <c r="L369" s="4"/>
      <c r="O369" s="4"/>
      <c r="Q369" s="4"/>
      <c r="R369" s="4"/>
      <c r="S369" s="4"/>
      <c r="T369" s="4"/>
      <c r="V369" s="11"/>
      <c r="W369" s="11"/>
      <c r="X369" s="11"/>
      <c r="Y369" s="11"/>
      <c r="Z369" s="11"/>
    </row>
    <row r="370">
      <c r="A370" s="5"/>
      <c r="B370" s="4"/>
      <c r="D370" s="4"/>
      <c r="G370" s="4"/>
      <c r="H370" s="4"/>
      <c r="I370" s="5"/>
      <c r="J370" s="4"/>
      <c r="L370" s="4"/>
      <c r="O370" s="4"/>
      <c r="Q370" s="4"/>
      <c r="R370" s="4"/>
      <c r="S370" s="4"/>
      <c r="T370" s="4"/>
      <c r="V370" s="11"/>
      <c r="W370" s="11"/>
      <c r="X370" s="11"/>
      <c r="Y370" s="11"/>
      <c r="Z370" s="11"/>
    </row>
    <row r="371">
      <c r="A371" s="5"/>
      <c r="B371" s="4"/>
      <c r="D371" s="4"/>
      <c r="G371" s="4"/>
      <c r="H371" s="4"/>
      <c r="I371" s="5"/>
      <c r="J371" s="4"/>
      <c r="L371" s="4"/>
      <c r="O371" s="4"/>
      <c r="Q371" s="4"/>
      <c r="R371" s="4"/>
      <c r="S371" s="4"/>
      <c r="T371" s="4"/>
      <c r="V371" s="11"/>
      <c r="W371" s="11"/>
      <c r="X371" s="11"/>
      <c r="Y371" s="11"/>
      <c r="Z371" s="11"/>
    </row>
    <row r="372">
      <c r="A372" s="5"/>
      <c r="B372" s="4"/>
      <c r="D372" s="4"/>
      <c r="G372" s="4"/>
      <c r="H372" s="4"/>
      <c r="I372" s="5"/>
      <c r="J372" s="4"/>
      <c r="L372" s="4"/>
      <c r="O372" s="4"/>
      <c r="Q372" s="4"/>
      <c r="R372" s="4"/>
      <c r="S372" s="4"/>
      <c r="T372" s="4"/>
      <c r="V372" s="11"/>
      <c r="W372" s="11"/>
      <c r="X372" s="11"/>
      <c r="Y372" s="11"/>
      <c r="Z372" s="11"/>
    </row>
    <row r="373">
      <c r="A373" s="5"/>
      <c r="B373" s="4"/>
      <c r="D373" s="4"/>
      <c r="G373" s="4"/>
      <c r="H373" s="4"/>
      <c r="I373" s="5"/>
      <c r="J373" s="4"/>
      <c r="L373" s="4"/>
      <c r="O373" s="4"/>
      <c r="Q373" s="4"/>
      <c r="R373" s="4"/>
      <c r="S373" s="4"/>
      <c r="T373" s="4"/>
      <c r="V373" s="11"/>
      <c r="W373" s="11"/>
      <c r="X373" s="11"/>
      <c r="Y373" s="11"/>
      <c r="Z373" s="11"/>
    </row>
    <row r="374">
      <c r="A374" s="5"/>
      <c r="B374" s="4"/>
      <c r="D374" s="4"/>
      <c r="G374" s="4"/>
      <c r="H374" s="4"/>
      <c r="I374" s="5"/>
      <c r="J374" s="4"/>
      <c r="L374" s="4"/>
      <c r="O374" s="4"/>
      <c r="Q374" s="4"/>
      <c r="R374" s="4"/>
      <c r="S374" s="4"/>
      <c r="T374" s="4"/>
      <c r="V374" s="11"/>
      <c r="W374" s="11"/>
      <c r="X374" s="11"/>
      <c r="Y374" s="11"/>
      <c r="Z374" s="11"/>
    </row>
    <row r="375">
      <c r="A375" s="5"/>
      <c r="B375" s="4"/>
      <c r="D375" s="4"/>
      <c r="G375" s="4"/>
      <c r="H375" s="4"/>
      <c r="I375" s="5"/>
      <c r="J375" s="4"/>
      <c r="L375" s="4"/>
      <c r="O375" s="4"/>
      <c r="Q375" s="4"/>
      <c r="R375" s="4"/>
      <c r="S375" s="4"/>
      <c r="T375" s="4"/>
      <c r="V375" s="11"/>
      <c r="W375" s="11"/>
      <c r="X375" s="11"/>
      <c r="Y375" s="11"/>
      <c r="Z375" s="11"/>
    </row>
    <row r="376">
      <c r="A376" s="5"/>
      <c r="B376" s="4"/>
      <c r="D376" s="4"/>
      <c r="G376" s="4"/>
      <c r="H376" s="4"/>
      <c r="I376" s="5"/>
      <c r="J376" s="4"/>
      <c r="L376" s="4"/>
      <c r="O376" s="4"/>
      <c r="Q376" s="4"/>
      <c r="R376" s="4"/>
      <c r="S376" s="4"/>
      <c r="T376" s="4"/>
      <c r="V376" s="11"/>
      <c r="W376" s="11"/>
      <c r="X376" s="11"/>
      <c r="Y376" s="11"/>
      <c r="Z376" s="11"/>
    </row>
    <row r="377">
      <c r="A377" s="5"/>
      <c r="B377" s="4"/>
      <c r="D377" s="4"/>
      <c r="G377" s="4"/>
      <c r="H377" s="4"/>
      <c r="I377" s="5"/>
      <c r="J377" s="4"/>
      <c r="L377" s="4"/>
      <c r="O377" s="4"/>
      <c r="Q377" s="4"/>
      <c r="R377" s="4"/>
      <c r="S377" s="4"/>
      <c r="T377" s="4"/>
      <c r="V377" s="11"/>
      <c r="W377" s="11"/>
      <c r="X377" s="11"/>
      <c r="Y377" s="11"/>
      <c r="Z377" s="11"/>
    </row>
    <row r="378">
      <c r="A378" s="5"/>
      <c r="B378" s="4"/>
      <c r="D378" s="4"/>
      <c r="G378" s="4"/>
      <c r="H378" s="4"/>
      <c r="I378" s="5"/>
      <c r="J378" s="4"/>
      <c r="L378" s="4"/>
      <c r="O378" s="4"/>
      <c r="Q378" s="4"/>
      <c r="R378" s="4"/>
      <c r="S378" s="4"/>
      <c r="T378" s="4"/>
      <c r="V378" s="11"/>
      <c r="W378" s="11"/>
      <c r="X378" s="11"/>
      <c r="Y378" s="11"/>
      <c r="Z378" s="11"/>
    </row>
    <row r="379">
      <c r="A379" s="5"/>
      <c r="B379" s="4"/>
      <c r="D379" s="4"/>
      <c r="G379" s="4"/>
      <c r="H379" s="4"/>
      <c r="I379" s="5"/>
      <c r="J379" s="4"/>
      <c r="L379" s="4"/>
      <c r="O379" s="4"/>
      <c r="Q379" s="4"/>
      <c r="R379" s="4"/>
      <c r="S379" s="4"/>
      <c r="T379" s="4"/>
      <c r="V379" s="11"/>
      <c r="W379" s="11"/>
      <c r="X379" s="11"/>
      <c r="Y379" s="11"/>
      <c r="Z379" s="11"/>
    </row>
    <row r="380">
      <c r="A380" s="5"/>
      <c r="B380" s="4"/>
      <c r="D380" s="4"/>
      <c r="G380" s="4"/>
      <c r="H380" s="4"/>
      <c r="I380" s="5"/>
      <c r="J380" s="4"/>
      <c r="L380" s="4"/>
      <c r="O380" s="4"/>
      <c r="Q380" s="4"/>
      <c r="R380" s="4"/>
      <c r="S380" s="4"/>
      <c r="T380" s="4"/>
      <c r="V380" s="11"/>
      <c r="W380" s="11"/>
      <c r="X380" s="11"/>
      <c r="Y380" s="11"/>
      <c r="Z380" s="11"/>
    </row>
    <row r="381">
      <c r="A381" s="5"/>
      <c r="B381" s="4"/>
      <c r="D381" s="4"/>
      <c r="G381" s="4"/>
      <c r="H381" s="4"/>
      <c r="I381" s="5"/>
      <c r="J381" s="4"/>
      <c r="L381" s="4"/>
      <c r="O381" s="4"/>
      <c r="Q381" s="4"/>
      <c r="R381" s="4"/>
      <c r="S381" s="4"/>
      <c r="T381" s="4"/>
      <c r="V381" s="11"/>
      <c r="W381" s="11"/>
      <c r="X381" s="11"/>
      <c r="Y381" s="11"/>
      <c r="Z381" s="11"/>
    </row>
    <row r="382">
      <c r="A382" s="5"/>
      <c r="B382" s="4"/>
      <c r="D382" s="4"/>
      <c r="G382" s="4"/>
      <c r="H382" s="4"/>
      <c r="I382" s="5"/>
      <c r="J382" s="4"/>
      <c r="L382" s="4"/>
      <c r="O382" s="4"/>
      <c r="Q382" s="4"/>
      <c r="R382" s="4"/>
      <c r="S382" s="4"/>
      <c r="T382" s="4"/>
      <c r="V382" s="11"/>
      <c r="W382" s="11"/>
      <c r="X382" s="11"/>
      <c r="Y382" s="11"/>
      <c r="Z382" s="11"/>
    </row>
    <row r="383">
      <c r="A383" s="5"/>
      <c r="B383" s="4"/>
      <c r="D383" s="4"/>
      <c r="G383" s="4"/>
      <c r="H383" s="4"/>
      <c r="I383" s="5"/>
      <c r="J383" s="4"/>
      <c r="L383" s="4"/>
      <c r="O383" s="4"/>
      <c r="Q383" s="4"/>
      <c r="R383" s="4"/>
      <c r="S383" s="4"/>
      <c r="T383" s="4"/>
      <c r="V383" s="11"/>
      <c r="W383" s="11"/>
      <c r="X383" s="11"/>
      <c r="Y383" s="11"/>
      <c r="Z383" s="11"/>
    </row>
    <row r="384">
      <c r="A384" s="5"/>
      <c r="B384" s="4"/>
      <c r="D384" s="4"/>
      <c r="G384" s="4"/>
      <c r="H384" s="4"/>
      <c r="I384" s="5"/>
      <c r="J384" s="4"/>
      <c r="L384" s="4"/>
      <c r="O384" s="4"/>
      <c r="Q384" s="4"/>
      <c r="R384" s="4"/>
      <c r="S384" s="4"/>
      <c r="T384" s="4"/>
      <c r="V384" s="11"/>
      <c r="W384" s="11"/>
      <c r="X384" s="11"/>
      <c r="Y384" s="11"/>
      <c r="Z384" s="11"/>
    </row>
    <row r="385">
      <c r="A385" s="5"/>
      <c r="B385" s="4"/>
      <c r="D385" s="4"/>
      <c r="G385" s="4"/>
      <c r="H385" s="4"/>
      <c r="I385" s="5"/>
      <c r="J385" s="4"/>
      <c r="L385" s="4"/>
      <c r="O385" s="4"/>
      <c r="Q385" s="4"/>
      <c r="R385" s="4"/>
      <c r="S385" s="4"/>
      <c r="T385" s="4"/>
      <c r="V385" s="11"/>
      <c r="W385" s="11"/>
      <c r="X385" s="11"/>
      <c r="Y385" s="11"/>
      <c r="Z385" s="11"/>
    </row>
    <row r="386">
      <c r="A386" s="5"/>
      <c r="B386" s="4"/>
      <c r="D386" s="4"/>
      <c r="G386" s="4"/>
      <c r="H386" s="4"/>
      <c r="I386" s="5"/>
      <c r="J386" s="4"/>
      <c r="L386" s="4"/>
      <c r="O386" s="4"/>
      <c r="Q386" s="4"/>
      <c r="R386" s="4"/>
      <c r="S386" s="4"/>
      <c r="T386" s="4"/>
      <c r="V386" s="11"/>
      <c r="W386" s="11"/>
      <c r="X386" s="11"/>
      <c r="Y386" s="11"/>
      <c r="Z386" s="11"/>
    </row>
    <row r="387">
      <c r="A387" s="5"/>
      <c r="B387" s="4"/>
      <c r="D387" s="4"/>
      <c r="G387" s="4"/>
      <c r="H387" s="4"/>
      <c r="I387" s="5"/>
      <c r="J387" s="4"/>
      <c r="L387" s="4"/>
      <c r="O387" s="4"/>
      <c r="Q387" s="4"/>
      <c r="R387" s="4"/>
      <c r="S387" s="4"/>
      <c r="T387" s="4"/>
      <c r="V387" s="11"/>
      <c r="W387" s="11"/>
      <c r="X387" s="11"/>
      <c r="Y387" s="11"/>
      <c r="Z387" s="11"/>
    </row>
    <row r="388">
      <c r="A388" s="5"/>
      <c r="B388" s="4"/>
      <c r="D388" s="4"/>
      <c r="G388" s="4"/>
      <c r="H388" s="4"/>
      <c r="I388" s="5"/>
      <c r="J388" s="4"/>
      <c r="L388" s="4"/>
      <c r="O388" s="4"/>
      <c r="Q388" s="4"/>
      <c r="R388" s="4"/>
      <c r="S388" s="4"/>
      <c r="T388" s="4"/>
      <c r="V388" s="11"/>
      <c r="W388" s="11"/>
      <c r="X388" s="11"/>
      <c r="Y388" s="11"/>
      <c r="Z388" s="11"/>
    </row>
    <row r="389">
      <c r="A389" s="5"/>
      <c r="B389" s="4"/>
      <c r="D389" s="4"/>
      <c r="G389" s="4"/>
      <c r="H389" s="4"/>
      <c r="I389" s="5"/>
      <c r="J389" s="4"/>
      <c r="L389" s="4"/>
      <c r="O389" s="4"/>
      <c r="Q389" s="4"/>
      <c r="R389" s="4"/>
      <c r="S389" s="4"/>
      <c r="T389" s="4"/>
      <c r="V389" s="11"/>
      <c r="W389" s="11"/>
      <c r="X389" s="11"/>
      <c r="Y389" s="11"/>
      <c r="Z389" s="11"/>
    </row>
    <row r="390">
      <c r="A390" s="5"/>
      <c r="B390" s="4"/>
      <c r="D390" s="4"/>
      <c r="G390" s="4"/>
      <c r="H390" s="4"/>
      <c r="I390" s="5"/>
      <c r="J390" s="4"/>
      <c r="L390" s="4"/>
      <c r="O390" s="4"/>
      <c r="Q390" s="4"/>
      <c r="R390" s="4"/>
      <c r="S390" s="4"/>
      <c r="T390" s="4"/>
      <c r="V390" s="11"/>
      <c r="W390" s="11"/>
      <c r="X390" s="11"/>
      <c r="Y390" s="11"/>
      <c r="Z390" s="11"/>
    </row>
    <row r="391">
      <c r="A391" s="5"/>
      <c r="B391" s="4"/>
      <c r="D391" s="4"/>
      <c r="G391" s="4"/>
      <c r="H391" s="4"/>
      <c r="I391" s="5"/>
      <c r="J391" s="4"/>
      <c r="L391" s="4"/>
      <c r="O391" s="4"/>
      <c r="Q391" s="4"/>
      <c r="R391" s="4"/>
      <c r="S391" s="4"/>
      <c r="T391" s="4"/>
      <c r="V391" s="11"/>
      <c r="W391" s="11"/>
      <c r="X391" s="11"/>
      <c r="Y391" s="11"/>
      <c r="Z391" s="11"/>
    </row>
    <row r="392">
      <c r="A392" s="5"/>
      <c r="B392" s="4"/>
      <c r="D392" s="4"/>
      <c r="G392" s="4"/>
      <c r="H392" s="4"/>
      <c r="I392" s="5"/>
      <c r="J392" s="4"/>
      <c r="L392" s="4"/>
      <c r="O392" s="4"/>
      <c r="Q392" s="4"/>
      <c r="R392" s="4"/>
      <c r="S392" s="4"/>
      <c r="T392" s="4"/>
      <c r="V392" s="11"/>
      <c r="W392" s="11"/>
      <c r="X392" s="11"/>
      <c r="Y392" s="11"/>
      <c r="Z392" s="11"/>
    </row>
    <row r="393">
      <c r="A393" s="5"/>
      <c r="B393" s="4"/>
      <c r="D393" s="4"/>
      <c r="G393" s="4"/>
      <c r="H393" s="4"/>
      <c r="I393" s="5"/>
      <c r="J393" s="4"/>
      <c r="L393" s="4"/>
      <c r="O393" s="4"/>
      <c r="Q393" s="4"/>
      <c r="R393" s="4"/>
      <c r="S393" s="4"/>
      <c r="T393" s="4"/>
      <c r="V393" s="11"/>
      <c r="W393" s="11"/>
      <c r="X393" s="11"/>
      <c r="Y393" s="11"/>
      <c r="Z393" s="11"/>
    </row>
    <row r="394">
      <c r="A394" s="5"/>
      <c r="B394" s="4"/>
      <c r="D394" s="4"/>
      <c r="G394" s="4"/>
      <c r="H394" s="4"/>
      <c r="I394" s="5"/>
      <c r="J394" s="4"/>
      <c r="L394" s="4"/>
      <c r="O394" s="4"/>
      <c r="Q394" s="4"/>
      <c r="R394" s="4"/>
      <c r="S394" s="4"/>
      <c r="T394" s="4"/>
      <c r="V394" s="11"/>
      <c r="W394" s="11"/>
      <c r="X394" s="11"/>
      <c r="Y394" s="11"/>
      <c r="Z394" s="11"/>
    </row>
    <row r="395">
      <c r="A395" s="5"/>
      <c r="B395" s="4"/>
      <c r="D395" s="4"/>
      <c r="G395" s="4"/>
      <c r="H395" s="4"/>
      <c r="I395" s="5"/>
      <c r="J395" s="4"/>
      <c r="L395" s="4"/>
      <c r="O395" s="4"/>
      <c r="Q395" s="4"/>
      <c r="R395" s="4"/>
      <c r="S395" s="4"/>
      <c r="T395" s="4"/>
      <c r="V395" s="11"/>
      <c r="W395" s="11"/>
      <c r="X395" s="11"/>
      <c r="Y395" s="11"/>
      <c r="Z395" s="11"/>
    </row>
    <row r="396">
      <c r="A396" s="5"/>
      <c r="B396" s="4"/>
      <c r="D396" s="4"/>
      <c r="G396" s="4"/>
      <c r="H396" s="4"/>
      <c r="I396" s="5"/>
      <c r="J396" s="4"/>
      <c r="L396" s="4"/>
      <c r="O396" s="4"/>
      <c r="Q396" s="4"/>
      <c r="R396" s="4"/>
      <c r="S396" s="4"/>
      <c r="T396" s="4"/>
      <c r="V396" s="11"/>
      <c r="W396" s="11"/>
      <c r="X396" s="11"/>
      <c r="Y396" s="11"/>
      <c r="Z396" s="11"/>
    </row>
    <row r="397">
      <c r="A397" s="5"/>
      <c r="B397" s="4"/>
      <c r="D397" s="4"/>
      <c r="G397" s="4"/>
      <c r="H397" s="4"/>
      <c r="I397" s="5"/>
      <c r="J397" s="4"/>
      <c r="L397" s="4"/>
      <c r="O397" s="4"/>
      <c r="Q397" s="4"/>
      <c r="R397" s="4"/>
      <c r="S397" s="4"/>
      <c r="T397" s="4"/>
      <c r="V397" s="11"/>
      <c r="W397" s="11"/>
      <c r="X397" s="11"/>
      <c r="Y397" s="11"/>
      <c r="Z397" s="11"/>
    </row>
    <row r="398">
      <c r="A398" s="5"/>
      <c r="B398" s="4"/>
      <c r="D398" s="4"/>
      <c r="G398" s="4"/>
      <c r="H398" s="4"/>
      <c r="I398" s="5"/>
      <c r="J398" s="4"/>
      <c r="L398" s="4"/>
      <c r="O398" s="4"/>
      <c r="Q398" s="4"/>
      <c r="R398" s="4"/>
      <c r="S398" s="4"/>
      <c r="T398" s="4"/>
      <c r="V398" s="11"/>
      <c r="W398" s="11"/>
      <c r="X398" s="11"/>
      <c r="Y398" s="11"/>
      <c r="Z398" s="11"/>
    </row>
    <row r="399">
      <c r="A399" s="5"/>
      <c r="B399" s="4"/>
      <c r="D399" s="4"/>
      <c r="G399" s="4"/>
      <c r="H399" s="4"/>
      <c r="I399" s="5"/>
      <c r="J399" s="4"/>
      <c r="L399" s="4"/>
      <c r="O399" s="4"/>
      <c r="Q399" s="4"/>
      <c r="R399" s="4"/>
      <c r="S399" s="4"/>
      <c r="T399" s="4"/>
      <c r="V399" s="11"/>
      <c r="W399" s="11"/>
      <c r="X399" s="11"/>
      <c r="Y399" s="11"/>
      <c r="Z399" s="11"/>
    </row>
    <row r="400">
      <c r="A400" s="5"/>
      <c r="B400" s="4"/>
      <c r="D400" s="4"/>
      <c r="G400" s="4"/>
      <c r="H400" s="4"/>
      <c r="I400" s="5"/>
      <c r="J400" s="4"/>
      <c r="L400" s="4"/>
      <c r="O400" s="4"/>
      <c r="Q400" s="4"/>
      <c r="R400" s="4"/>
      <c r="S400" s="4"/>
      <c r="T400" s="4"/>
      <c r="V400" s="11"/>
      <c r="W400" s="11"/>
      <c r="X400" s="11"/>
      <c r="Y400" s="11"/>
      <c r="Z400" s="11"/>
    </row>
    <row r="401">
      <c r="A401" s="5"/>
      <c r="B401" s="4"/>
      <c r="D401" s="4"/>
      <c r="G401" s="4"/>
      <c r="H401" s="4"/>
      <c r="I401" s="5"/>
      <c r="J401" s="4"/>
      <c r="L401" s="4"/>
      <c r="O401" s="4"/>
      <c r="Q401" s="4"/>
      <c r="R401" s="4"/>
      <c r="S401" s="4"/>
      <c r="T401" s="4"/>
      <c r="V401" s="11"/>
      <c r="W401" s="11"/>
      <c r="X401" s="11"/>
      <c r="Y401" s="11"/>
      <c r="Z401" s="11"/>
    </row>
    <row r="402">
      <c r="A402" s="5"/>
      <c r="B402" s="4"/>
      <c r="D402" s="4"/>
      <c r="G402" s="4"/>
      <c r="H402" s="4"/>
      <c r="I402" s="5"/>
      <c r="J402" s="4"/>
      <c r="L402" s="4"/>
      <c r="O402" s="4"/>
      <c r="Q402" s="4"/>
      <c r="R402" s="4"/>
      <c r="S402" s="4"/>
      <c r="T402" s="4"/>
      <c r="V402" s="11"/>
      <c r="W402" s="11"/>
      <c r="X402" s="11"/>
      <c r="Y402" s="11"/>
      <c r="Z402" s="11"/>
    </row>
    <row r="403">
      <c r="A403" s="5"/>
      <c r="B403" s="4"/>
      <c r="D403" s="4"/>
      <c r="G403" s="4"/>
      <c r="H403" s="4"/>
      <c r="I403" s="5"/>
      <c r="J403" s="4"/>
      <c r="L403" s="4"/>
      <c r="O403" s="4"/>
      <c r="Q403" s="4"/>
      <c r="R403" s="4"/>
      <c r="S403" s="4"/>
      <c r="T403" s="4"/>
      <c r="V403" s="11"/>
      <c r="W403" s="11"/>
      <c r="X403" s="11"/>
      <c r="Y403" s="11"/>
      <c r="Z403" s="11"/>
    </row>
    <row r="404">
      <c r="A404" s="5"/>
      <c r="B404" s="4"/>
      <c r="D404" s="4"/>
      <c r="G404" s="4"/>
      <c r="H404" s="4"/>
      <c r="I404" s="5"/>
      <c r="J404" s="4"/>
      <c r="L404" s="4"/>
      <c r="O404" s="4"/>
      <c r="Q404" s="4"/>
      <c r="R404" s="4"/>
      <c r="S404" s="4"/>
      <c r="T404" s="4"/>
      <c r="V404" s="11"/>
      <c r="W404" s="11"/>
      <c r="X404" s="11"/>
      <c r="Y404" s="11"/>
      <c r="Z404" s="11"/>
    </row>
    <row r="405">
      <c r="A405" s="5"/>
      <c r="B405" s="4"/>
      <c r="D405" s="4"/>
      <c r="G405" s="4"/>
      <c r="H405" s="4"/>
      <c r="I405" s="5"/>
      <c r="J405" s="4"/>
      <c r="L405" s="4"/>
      <c r="O405" s="4"/>
      <c r="Q405" s="4"/>
      <c r="R405" s="4"/>
      <c r="S405" s="4"/>
      <c r="T405" s="4"/>
      <c r="V405" s="11"/>
      <c r="W405" s="11"/>
      <c r="X405" s="11"/>
      <c r="Y405" s="11"/>
      <c r="Z405" s="11"/>
    </row>
    <row r="406">
      <c r="A406" s="5"/>
      <c r="B406" s="4"/>
      <c r="D406" s="4"/>
      <c r="G406" s="4"/>
      <c r="H406" s="4"/>
      <c r="I406" s="5"/>
      <c r="J406" s="4"/>
      <c r="L406" s="4"/>
      <c r="O406" s="4"/>
      <c r="Q406" s="4"/>
      <c r="R406" s="4"/>
      <c r="S406" s="4"/>
      <c r="T406" s="4"/>
      <c r="V406" s="11"/>
      <c r="W406" s="11"/>
      <c r="X406" s="11"/>
      <c r="Y406" s="11"/>
      <c r="Z406" s="11"/>
    </row>
    <row r="407">
      <c r="A407" s="5"/>
      <c r="B407" s="4"/>
      <c r="D407" s="4"/>
      <c r="G407" s="4"/>
      <c r="H407" s="4"/>
      <c r="I407" s="5"/>
      <c r="J407" s="4"/>
      <c r="L407" s="4"/>
      <c r="O407" s="4"/>
      <c r="Q407" s="4"/>
      <c r="R407" s="4"/>
      <c r="S407" s="4"/>
      <c r="T407" s="4"/>
      <c r="V407" s="11"/>
      <c r="W407" s="11"/>
      <c r="X407" s="11"/>
      <c r="Y407" s="11"/>
      <c r="Z407" s="11"/>
    </row>
    <row r="408">
      <c r="A408" s="5"/>
      <c r="B408" s="4"/>
      <c r="D408" s="4"/>
      <c r="G408" s="4"/>
      <c r="H408" s="4"/>
      <c r="I408" s="5"/>
      <c r="J408" s="4"/>
      <c r="L408" s="4"/>
      <c r="O408" s="4"/>
      <c r="Q408" s="4"/>
      <c r="R408" s="4"/>
      <c r="S408" s="4"/>
      <c r="T408" s="4"/>
      <c r="V408" s="11"/>
      <c r="W408" s="11"/>
      <c r="X408" s="11"/>
      <c r="Y408" s="11"/>
      <c r="Z408" s="11"/>
    </row>
    <row r="409">
      <c r="A409" s="5"/>
      <c r="B409" s="4"/>
      <c r="D409" s="4"/>
      <c r="G409" s="4"/>
      <c r="H409" s="4"/>
      <c r="I409" s="5"/>
      <c r="J409" s="4"/>
      <c r="L409" s="4"/>
      <c r="O409" s="4"/>
      <c r="Q409" s="4"/>
      <c r="R409" s="4"/>
      <c r="S409" s="4"/>
      <c r="T409" s="4"/>
      <c r="V409" s="11"/>
      <c r="W409" s="11"/>
      <c r="X409" s="11"/>
      <c r="Y409" s="11"/>
      <c r="Z409" s="11"/>
    </row>
    <row r="410">
      <c r="A410" s="5"/>
      <c r="B410" s="4"/>
      <c r="D410" s="4"/>
      <c r="G410" s="4"/>
      <c r="H410" s="4"/>
      <c r="I410" s="5"/>
      <c r="J410" s="4"/>
      <c r="L410" s="4"/>
      <c r="O410" s="4"/>
      <c r="Q410" s="4"/>
      <c r="R410" s="4"/>
      <c r="S410" s="4"/>
      <c r="T410" s="4"/>
      <c r="V410" s="11"/>
      <c r="W410" s="11"/>
      <c r="X410" s="11"/>
      <c r="Y410" s="11"/>
      <c r="Z410" s="11"/>
    </row>
    <row r="411">
      <c r="A411" s="5"/>
      <c r="B411" s="4"/>
      <c r="D411" s="4"/>
      <c r="G411" s="4"/>
      <c r="H411" s="4"/>
      <c r="I411" s="5"/>
      <c r="J411" s="4"/>
      <c r="L411" s="4"/>
      <c r="O411" s="4"/>
      <c r="Q411" s="4"/>
      <c r="R411" s="4"/>
      <c r="S411" s="4"/>
      <c r="T411" s="4"/>
      <c r="V411" s="11"/>
      <c r="W411" s="11"/>
      <c r="X411" s="11"/>
      <c r="Y411" s="11"/>
      <c r="Z411" s="11"/>
    </row>
    <row r="412">
      <c r="A412" s="5"/>
      <c r="B412" s="4"/>
      <c r="D412" s="4"/>
      <c r="G412" s="4"/>
      <c r="H412" s="4"/>
      <c r="I412" s="5"/>
      <c r="J412" s="4"/>
      <c r="L412" s="4"/>
      <c r="O412" s="4"/>
      <c r="Q412" s="4"/>
      <c r="R412" s="4"/>
      <c r="S412" s="4"/>
      <c r="T412" s="4"/>
      <c r="V412" s="11"/>
      <c r="W412" s="11"/>
      <c r="X412" s="11"/>
      <c r="Y412" s="11"/>
      <c r="Z412" s="11"/>
    </row>
    <row r="413">
      <c r="A413" s="5"/>
      <c r="B413" s="4"/>
      <c r="D413" s="4"/>
      <c r="G413" s="4"/>
      <c r="H413" s="4"/>
      <c r="I413" s="5"/>
      <c r="J413" s="4"/>
      <c r="L413" s="4"/>
      <c r="O413" s="4"/>
      <c r="Q413" s="4"/>
      <c r="R413" s="4"/>
      <c r="S413" s="4"/>
      <c r="T413" s="4"/>
      <c r="V413" s="11"/>
      <c r="W413" s="11"/>
      <c r="X413" s="11"/>
      <c r="Y413" s="11"/>
      <c r="Z413" s="11"/>
    </row>
    <row r="414">
      <c r="A414" s="5"/>
      <c r="B414" s="4"/>
      <c r="D414" s="4"/>
      <c r="G414" s="4"/>
      <c r="H414" s="4"/>
      <c r="I414" s="5"/>
      <c r="J414" s="4"/>
      <c r="L414" s="4"/>
      <c r="O414" s="4"/>
      <c r="Q414" s="4"/>
      <c r="R414" s="4"/>
      <c r="S414" s="4"/>
      <c r="T414" s="4"/>
      <c r="V414" s="11"/>
      <c r="W414" s="11"/>
      <c r="X414" s="11"/>
      <c r="Y414" s="11"/>
      <c r="Z414" s="11"/>
    </row>
    <row r="415">
      <c r="A415" s="5"/>
      <c r="B415" s="4"/>
      <c r="D415" s="4"/>
      <c r="G415" s="4"/>
      <c r="H415" s="4"/>
      <c r="I415" s="5"/>
      <c r="J415" s="4"/>
      <c r="L415" s="4"/>
      <c r="O415" s="4"/>
      <c r="Q415" s="4"/>
      <c r="R415" s="4"/>
      <c r="S415" s="4"/>
      <c r="T415" s="4"/>
      <c r="V415" s="11"/>
      <c r="W415" s="11"/>
      <c r="X415" s="11"/>
      <c r="Y415" s="11"/>
      <c r="Z415" s="11"/>
    </row>
    <row r="416">
      <c r="A416" s="5"/>
      <c r="B416" s="4"/>
      <c r="D416" s="4"/>
      <c r="G416" s="4"/>
      <c r="H416" s="4"/>
      <c r="I416" s="5"/>
      <c r="J416" s="4"/>
      <c r="L416" s="4"/>
      <c r="O416" s="4"/>
      <c r="Q416" s="4"/>
      <c r="R416" s="4"/>
      <c r="S416" s="4"/>
      <c r="T416" s="4"/>
      <c r="V416" s="11"/>
      <c r="W416" s="11"/>
      <c r="X416" s="11"/>
      <c r="Y416" s="11"/>
      <c r="Z416" s="11"/>
    </row>
    <row r="417">
      <c r="A417" s="5"/>
      <c r="B417" s="4"/>
      <c r="D417" s="4"/>
      <c r="G417" s="4"/>
      <c r="H417" s="4"/>
      <c r="I417" s="5"/>
      <c r="J417" s="4"/>
      <c r="L417" s="4"/>
      <c r="O417" s="4"/>
      <c r="Q417" s="4"/>
      <c r="R417" s="4"/>
      <c r="S417" s="4"/>
      <c r="T417" s="4"/>
      <c r="V417" s="11"/>
      <c r="W417" s="11"/>
      <c r="X417" s="11"/>
      <c r="Y417" s="11"/>
      <c r="Z417" s="11"/>
    </row>
    <row r="418">
      <c r="A418" s="5"/>
      <c r="B418" s="4"/>
      <c r="D418" s="4"/>
      <c r="G418" s="4"/>
      <c r="H418" s="4"/>
      <c r="I418" s="5"/>
      <c r="J418" s="4"/>
      <c r="L418" s="4"/>
      <c r="O418" s="4"/>
      <c r="Q418" s="4"/>
      <c r="R418" s="4"/>
      <c r="S418" s="4"/>
      <c r="T418" s="4"/>
      <c r="V418" s="11"/>
      <c r="W418" s="11"/>
      <c r="X418" s="11"/>
      <c r="Y418" s="11"/>
      <c r="Z418" s="11"/>
    </row>
    <row r="419">
      <c r="A419" s="5"/>
      <c r="B419" s="4"/>
      <c r="D419" s="4"/>
      <c r="G419" s="4"/>
      <c r="H419" s="4"/>
      <c r="I419" s="5"/>
      <c r="J419" s="4"/>
      <c r="L419" s="4"/>
      <c r="O419" s="4"/>
      <c r="Q419" s="4"/>
      <c r="R419" s="4"/>
      <c r="S419" s="4"/>
      <c r="T419" s="4"/>
      <c r="V419" s="11"/>
      <c r="W419" s="11"/>
      <c r="X419" s="11"/>
      <c r="Y419" s="11"/>
      <c r="Z419" s="11"/>
    </row>
    <row r="420">
      <c r="A420" s="5"/>
      <c r="B420" s="4"/>
      <c r="D420" s="4"/>
      <c r="G420" s="4"/>
      <c r="H420" s="4"/>
      <c r="I420" s="5"/>
      <c r="J420" s="4"/>
      <c r="L420" s="4"/>
      <c r="O420" s="4"/>
      <c r="Q420" s="4"/>
      <c r="R420" s="4"/>
      <c r="S420" s="4"/>
      <c r="T420" s="4"/>
      <c r="V420" s="11"/>
      <c r="W420" s="11"/>
      <c r="X420" s="11"/>
      <c r="Y420" s="11"/>
      <c r="Z420" s="11"/>
    </row>
    <row r="421">
      <c r="A421" s="5"/>
      <c r="B421" s="4"/>
      <c r="D421" s="4"/>
      <c r="G421" s="4"/>
      <c r="H421" s="4"/>
      <c r="I421" s="5"/>
      <c r="J421" s="4"/>
      <c r="L421" s="4"/>
      <c r="O421" s="4"/>
      <c r="Q421" s="4"/>
      <c r="R421" s="4"/>
      <c r="S421" s="4"/>
      <c r="T421" s="4"/>
      <c r="V421" s="11"/>
      <c r="W421" s="11"/>
      <c r="X421" s="11"/>
      <c r="Y421" s="11"/>
      <c r="Z421" s="11"/>
    </row>
    <row r="422">
      <c r="A422" s="5"/>
      <c r="B422" s="4"/>
      <c r="D422" s="4"/>
      <c r="G422" s="4"/>
      <c r="H422" s="4"/>
      <c r="I422" s="5"/>
      <c r="J422" s="4"/>
      <c r="L422" s="4"/>
      <c r="O422" s="4"/>
      <c r="Q422" s="4"/>
      <c r="R422" s="4"/>
      <c r="S422" s="4"/>
      <c r="T422" s="4"/>
      <c r="V422" s="11"/>
      <c r="W422" s="11"/>
      <c r="X422" s="11"/>
      <c r="Y422" s="11"/>
      <c r="Z422" s="11"/>
    </row>
    <row r="423">
      <c r="A423" s="5"/>
      <c r="B423" s="4"/>
      <c r="D423" s="4"/>
      <c r="G423" s="4"/>
      <c r="H423" s="4"/>
      <c r="I423" s="5"/>
      <c r="J423" s="4"/>
      <c r="L423" s="4"/>
      <c r="O423" s="4"/>
      <c r="Q423" s="4"/>
      <c r="R423" s="4"/>
      <c r="S423" s="4"/>
      <c r="T423" s="4"/>
      <c r="V423" s="11"/>
      <c r="W423" s="11"/>
      <c r="X423" s="11"/>
      <c r="Y423" s="11"/>
      <c r="Z423" s="11"/>
    </row>
    <row r="424">
      <c r="A424" s="5"/>
      <c r="B424" s="4"/>
      <c r="D424" s="4"/>
      <c r="G424" s="4"/>
      <c r="H424" s="4"/>
      <c r="I424" s="5"/>
      <c r="J424" s="4"/>
      <c r="L424" s="4"/>
      <c r="O424" s="4"/>
      <c r="Q424" s="4"/>
      <c r="R424" s="4"/>
      <c r="S424" s="4"/>
      <c r="T424" s="4"/>
      <c r="V424" s="11"/>
      <c r="W424" s="11"/>
      <c r="X424" s="11"/>
      <c r="Y424" s="11"/>
      <c r="Z424" s="11"/>
    </row>
    <row r="425">
      <c r="A425" s="5"/>
      <c r="B425" s="4"/>
      <c r="D425" s="4"/>
      <c r="G425" s="4"/>
      <c r="H425" s="4"/>
      <c r="I425" s="5"/>
      <c r="J425" s="4"/>
      <c r="L425" s="4"/>
      <c r="O425" s="4"/>
      <c r="Q425" s="4"/>
      <c r="R425" s="4"/>
      <c r="S425" s="4"/>
      <c r="T425" s="4"/>
      <c r="V425" s="11"/>
      <c r="W425" s="11"/>
      <c r="X425" s="11"/>
      <c r="Y425" s="11"/>
      <c r="Z425" s="11"/>
    </row>
    <row r="426">
      <c r="A426" s="5"/>
      <c r="B426" s="4"/>
      <c r="D426" s="4"/>
      <c r="G426" s="4"/>
      <c r="H426" s="4"/>
      <c r="I426" s="5"/>
      <c r="J426" s="4"/>
      <c r="L426" s="4"/>
      <c r="O426" s="4"/>
      <c r="Q426" s="4"/>
      <c r="R426" s="4"/>
      <c r="S426" s="4"/>
      <c r="T426" s="4"/>
      <c r="V426" s="11"/>
      <c r="W426" s="11"/>
      <c r="X426" s="11"/>
      <c r="Y426" s="11"/>
      <c r="Z426" s="11"/>
    </row>
    <row r="427">
      <c r="A427" s="5"/>
      <c r="B427" s="4"/>
      <c r="D427" s="4"/>
      <c r="G427" s="4"/>
      <c r="H427" s="4"/>
      <c r="I427" s="5"/>
      <c r="J427" s="4"/>
      <c r="L427" s="4"/>
      <c r="O427" s="4"/>
      <c r="Q427" s="4"/>
      <c r="R427" s="4"/>
      <c r="S427" s="4"/>
      <c r="T427" s="4"/>
      <c r="V427" s="11"/>
      <c r="W427" s="11"/>
      <c r="X427" s="11"/>
      <c r="Y427" s="11"/>
      <c r="Z427" s="11"/>
    </row>
    <row r="428">
      <c r="A428" s="5"/>
      <c r="B428" s="4"/>
      <c r="D428" s="4"/>
      <c r="G428" s="4"/>
      <c r="H428" s="4"/>
      <c r="I428" s="5"/>
      <c r="J428" s="4"/>
      <c r="L428" s="4"/>
      <c r="O428" s="4"/>
      <c r="Q428" s="4"/>
      <c r="R428" s="4"/>
      <c r="S428" s="4"/>
      <c r="T428" s="4"/>
      <c r="V428" s="11"/>
      <c r="W428" s="11"/>
      <c r="X428" s="11"/>
      <c r="Y428" s="11"/>
      <c r="Z428" s="11"/>
    </row>
    <row r="429">
      <c r="A429" s="5"/>
      <c r="B429" s="4"/>
      <c r="D429" s="4"/>
      <c r="G429" s="4"/>
      <c r="H429" s="4"/>
      <c r="I429" s="5"/>
      <c r="J429" s="4"/>
      <c r="L429" s="4"/>
      <c r="O429" s="4"/>
      <c r="Q429" s="4"/>
      <c r="R429" s="4"/>
      <c r="S429" s="4"/>
      <c r="T429" s="4"/>
      <c r="V429" s="11"/>
      <c r="W429" s="11"/>
      <c r="X429" s="11"/>
      <c r="Y429" s="11"/>
      <c r="Z429" s="11"/>
    </row>
    <row r="430">
      <c r="A430" s="5"/>
      <c r="B430" s="4"/>
      <c r="D430" s="4"/>
      <c r="G430" s="4"/>
      <c r="H430" s="4"/>
      <c r="I430" s="5"/>
      <c r="J430" s="4"/>
      <c r="L430" s="4"/>
      <c r="O430" s="4"/>
      <c r="Q430" s="4"/>
      <c r="R430" s="4"/>
      <c r="S430" s="4"/>
      <c r="T430" s="4"/>
      <c r="V430" s="11"/>
      <c r="W430" s="11"/>
      <c r="X430" s="11"/>
      <c r="Y430" s="11"/>
      <c r="Z430" s="11"/>
    </row>
    <row r="431">
      <c r="A431" s="5"/>
      <c r="B431" s="4"/>
      <c r="D431" s="4"/>
      <c r="G431" s="4"/>
      <c r="H431" s="4"/>
      <c r="I431" s="5"/>
      <c r="J431" s="4"/>
      <c r="L431" s="4"/>
      <c r="O431" s="4"/>
      <c r="Q431" s="4"/>
      <c r="R431" s="4"/>
      <c r="S431" s="4"/>
      <c r="T431" s="4"/>
      <c r="V431" s="11"/>
      <c r="W431" s="11"/>
      <c r="X431" s="11"/>
      <c r="Y431" s="11"/>
      <c r="Z431" s="11"/>
    </row>
    <row r="432">
      <c r="A432" s="5"/>
      <c r="B432" s="4"/>
      <c r="D432" s="4"/>
      <c r="G432" s="4"/>
      <c r="H432" s="4"/>
      <c r="I432" s="5"/>
      <c r="J432" s="4"/>
      <c r="L432" s="4"/>
      <c r="O432" s="4"/>
      <c r="Q432" s="4"/>
      <c r="R432" s="4"/>
      <c r="S432" s="4"/>
      <c r="T432" s="4"/>
      <c r="V432" s="11"/>
      <c r="W432" s="11"/>
      <c r="X432" s="11"/>
      <c r="Y432" s="11"/>
      <c r="Z432" s="11"/>
    </row>
    <row r="433">
      <c r="A433" s="5"/>
      <c r="B433" s="4"/>
      <c r="D433" s="4"/>
      <c r="G433" s="4"/>
      <c r="H433" s="4"/>
      <c r="I433" s="5"/>
      <c r="J433" s="4"/>
      <c r="L433" s="4"/>
      <c r="O433" s="4"/>
      <c r="Q433" s="4"/>
      <c r="R433" s="4"/>
      <c r="S433" s="4"/>
      <c r="T433" s="4"/>
      <c r="V433" s="11"/>
      <c r="W433" s="11"/>
      <c r="X433" s="11"/>
      <c r="Y433" s="11"/>
      <c r="Z433" s="11"/>
    </row>
    <row r="434">
      <c r="A434" s="5"/>
      <c r="B434" s="4"/>
      <c r="D434" s="4"/>
      <c r="G434" s="4"/>
      <c r="H434" s="4"/>
      <c r="I434" s="5"/>
      <c r="J434" s="4"/>
      <c r="L434" s="4"/>
      <c r="O434" s="4"/>
      <c r="Q434" s="4"/>
      <c r="R434" s="4"/>
      <c r="S434" s="4"/>
      <c r="T434" s="4"/>
      <c r="V434" s="11"/>
      <c r="W434" s="11"/>
      <c r="X434" s="11"/>
      <c r="Y434" s="11"/>
      <c r="Z434" s="11"/>
    </row>
    <row r="435">
      <c r="A435" s="5"/>
      <c r="B435" s="4"/>
      <c r="D435" s="4"/>
      <c r="G435" s="4"/>
      <c r="H435" s="4"/>
      <c r="I435" s="5"/>
      <c r="J435" s="4"/>
      <c r="L435" s="4"/>
      <c r="O435" s="4"/>
      <c r="Q435" s="4"/>
      <c r="R435" s="4"/>
      <c r="S435" s="4"/>
      <c r="T435" s="4"/>
      <c r="V435" s="11"/>
      <c r="W435" s="11"/>
      <c r="X435" s="11"/>
      <c r="Y435" s="11"/>
      <c r="Z435" s="11"/>
    </row>
    <row r="436">
      <c r="A436" s="5"/>
      <c r="B436" s="4"/>
      <c r="D436" s="4"/>
      <c r="G436" s="4"/>
      <c r="H436" s="4"/>
      <c r="I436" s="5"/>
      <c r="J436" s="4"/>
      <c r="L436" s="4"/>
      <c r="O436" s="4"/>
      <c r="Q436" s="4"/>
      <c r="R436" s="4"/>
      <c r="S436" s="4"/>
      <c r="T436" s="4"/>
      <c r="V436" s="11"/>
      <c r="W436" s="11"/>
      <c r="X436" s="11"/>
      <c r="Y436" s="11"/>
      <c r="Z436" s="11"/>
    </row>
    <row r="437">
      <c r="A437" s="5"/>
      <c r="B437" s="4"/>
      <c r="D437" s="4"/>
      <c r="G437" s="4"/>
      <c r="H437" s="4"/>
      <c r="I437" s="5"/>
      <c r="J437" s="4"/>
      <c r="L437" s="4"/>
      <c r="O437" s="4"/>
      <c r="Q437" s="4"/>
      <c r="R437" s="4"/>
      <c r="S437" s="4"/>
      <c r="T437" s="4"/>
      <c r="V437" s="11"/>
      <c r="W437" s="11"/>
      <c r="X437" s="11"/>
      <c r="Y437" s="11"/>
      <c r="Z437" s="11"/>
    </row>
    <row r="438">
      <c r="A438" s="5"/>
      <c r="B438" s="4"/>
      <c r="D438" s="4"/>
      <c r="G438" s="4"/>
      <c r="H438" s="4"/>
      <c r="I438" s="5"/>
      <c r="J438" s="4"/>
      <c r="L438" s="4"/>
      <c r="O438" s="4"/>
      <c r="Q438" s="4"/>
      <c r="R438" s="4"/>
      <c r="S438" s="4"/>
      <c r="T438" s="4"/>
      <c r="V438" s="11"/>
      <c r="W438" s="11"/>
      <c r="X438" s="11"/>
      <c r="Y438" s="11"/>
      <c r="Z438" s="11"/>
    </row>
    <row r="439">
      <c r="A439" s="5"/>
      <c r="B439" s="4"/>
      <c r="D439" s="4"/>
      <c r="G439" s="4"/>
      <c r="H439" s="4"/>
      <c r="I439" s="5"/>
      <c r="J439" s="4"/>
      <c r="L439" s="4"/>
      <c r="O439" s="4"/>
      <c r="Q439" s="4"/>
      <c r="R439" s="4"/>
      <c r="S439" s="4"/>
      <c r="T439" s="4"/>
      <c r="V439" s="11"/>
      <c r="W439" s="11"/>
      <c r="X439" s="11"/>
      <c r="Y439" s="11"/>
      <c r="Z439" s="11"/>
    </row>
    <row r="440">
      <c r="A440" s="5"/>
      <c r="B440" s="4"/>
      <c r="D440" s="4"/>
      <c r="G440" s="4"/>
      <c r="H440" s="4"/>
      <c r="I440" s="5"/>
      <c r="J440" s="4"/>
      <c r="L440" s="4"/>
      <c r="O440" s="4"/>
      <c r="Q440" s="4"/>
      <c r="R440" s="4"/>
      <c r="S440" s="4"/>
      <c r="T440" s="4"/>
      <c r="V440" s="11"/>
      <c r="W440" s="11"/>
      <c r="X440" s="11"/>
      <c r="Y440" s="11"/>
      <c r="Z440" s="11"/>
    </row>
    <row r="441">
      <c r="A441" s="5"/>
      <c r="B441" s="4"/>
      <c r="D441" s="4"/>
      <c r="G441" s="4"/>
      <c r="H441" s="4"/>
      <c r="I441" s="5"/>
      <c r="J441" s="4"/>
      <c r="L441" s="4"/>
      <c r="O441" s="4"/>
      <c r="Q441" s="4"/>
      <c r="R441" s="4"/>
      <c r="S441" s="4"/>
      <c r="T441" s="4"/>
      <c r="V441" s="11"/>
      <c r="W441" s="11"/>
      <c r="X441" s="11"/>
      <c r="Y441" s="11"/>
      <c r="Z441" s="11"/>
    </row>
    <row r="442">
      <c r="A442" s="5"/>
      <c r="B442" s="4"/>
      <c r="D442" s="4"/>
      <c r="G442" s="4"/>
      <c r="H442" s="4"/>
      <c r="I442" s="5"/>
      <c r="J442" s="4"/>
      <c r="L442" s="4"/>
      <c r="O442" s="4"/>
      <c r="Q442" s="4"/>
      <c r="R442" s="4"/>
      <c r="S442" s="4"/>
      <c r="T442" s="4"/>
      <c r="V442" s="11"/>
      <c r="W442" s="11"/>
      <c r="X442" s="11"/>
      <c r="Y442" s="11"/>
      <c r="Z442" s="11"/>
    </row>
    <row r="443">
      <c r="A443" s="5"/>
      <c r="B443" s="4"/>
      <c r="D443" s="4"/>
      <c r="G443" s="4"/>
      <c r="H443" s="4"/>
      <c r="I443" s="5"/>
      <c r="J443" s="4"/>
      <c r="L443" s="4"/>
      <c r="O443" s="4"/>
      <c r="Q443" s="4"/>
      <c r="R443" s="4"/>
      <c r="S443" s="4"/>
      <c r="T443" s="4"/>
      <c r="V443" s="11"/>
      <c r="W443" s="11"/>
      <c r="X443" s="11"/>
      <c r="Y443" s="11"/>
      <c r="Z443" s="11"/>
    </row>
    <row r="444">
      <c r="A444" s="5"/>
      <c r="B444" s="4"/>
      <c r="D444" s="4"/>
      <c r="G444" s="4"/>
      <c r="H444" s="4"/>
      <c r="I444" s="5"/>
      <c r="J444" s="4"/>
      <c r="L444" s="4"/>
      <c r="O444" s="4"/>
      <c r="Q444" s="4"/>
      <c r="R444" s="4"/>
      <c r="S444" s="4"/>
      <c r="T444" s="4"/>
      <c r="V444" s="11"/>
      <c r="W444" s="11"/>
      <c r="X444" s="11"/>
      <c r="Y444" s="11"/>
      <c r="Z444" s="11"/>
    </row>
    <row r="445">
      <c r="A445" s="5"/>
      <c r="B445" s="4"/>
      <c r="D445" s="4"/>
      <c r="G445" s="4"/>
      <c r="H445" s="4"/>
      <c r="I445" s="5"/>
      <c r="J445" s="4"/>
      <c r="L445" s="4"/>
      <c r="O445" s="4"/>
      <c r="Q445" s="4"/>
      <c r="R445" s="4"/>
      <c r="S445" s="4"/>
      <c r="T445" s="4"/>
      <c r="V445" s="11"/>
      <c r="W445" s="11"/>
      <c r="X445" s="11"/>
      <c r="Y445" s="11"/>
      <c r="Z445" s="11"/>
    </row>
    <row r="446">
      <c r="A446" s="5"/>
      <c r="B446" s="4"/>
      <c r="D446" s="4"/>
      <c r="G446" s="4"/>
      <c r="H446" s="4"/>
      <c r="I446" s="5"/>
      <c r="J446" s="4"/>
      <c r="L446" s="4"/>
      <c r="O446" s="4"/>
      <c r="Q446" s="4"/>
      <c r="R446" s="4"/>
      <c r="S446" s="4"/>
      <c r="T446" s="4"/>
      <c r="V446" s="11"/>
      <c r="W446" s="11"/>
      <c r="X446" s="11"/>
      <c r="Y446" s="11"/>
      <c r="Z446" s="11"/>
    </row>
    <row r="447">
      <c r="A447" s="5"/>
      <c r="B447" s="4"/>
      <c r="D447" s="4"/>
      <c r="G447" s="4"/>
      <c r="H447" s="4"/>
      <c r="I447" s="5"/>
      <c r="J447" s="4"/>
      <c r="L447" s="4"/>
      <c r="O447" s="4"/>
      <c r="Q447" s="4"/>
      <c r="R447" s="4"/>
      <c r="S447" s="4"/>
      <c r="T447" s="4"/>
      <c r="V447" s="11"/>
      <c r="W447" s="11"/>
      <c r="X447" s="11"/>
      <c r="Y447" s="11"/>
      <c r="Z447" s="11"/>
    </row>
    <row r="448">
      <c r="A448" s="5"/>
      <c r="B448" s="4"/>
      <c r="D448" s="4"/>
      <c r="G448" s="4"/>
      <c r="H448" s="4"/>
      <c r="I448" s="5"/>
      <c r="J448" s="4"/>
      <c r="L448" s="4"/>
      <c r="O448" s="4"/>
      <c r="Q448" s="4"/>
      <c r="R448" s="4"/>
      <c r="S448" s="4"/>
      <c r="T448" s="4"/>
      <c r="V448" s="11"/>
      <c r="W448" s="11"/>
      <c r="X448" s="11"/>
      <c r="Y448" s="11"/>
      <c r="Z448" s="11"/>
    </row>
    <row r="449">
      <c r="A449" s="5"/>
      <c r="B449" s="4"/>
      <c r="D449" s="4"/>
      <c r="G449" s="4"/>
      <c r="H449" s="4"/>
      <c r="I449" s="5"/>
      <c r="J449" s="4"/>
      <c r="L449" s="4"/>
      <c r="O449" s="4"/>
      <c r="Q449" s="4"/>
      <c r="R449" s="4"/>
      <c r="S449" s="4"/>
      <c r="T449" s="4"/>
      <c r="V449" s="11"/>
      <c r="W449" s="11"/>
      <c r="X449" s="11"/>
      <c r="Y449" s="11"/>
      <c r="Z449" s="11"/>
    </row>
    <row r="450">
      <c r="A450" s="5"/>
      <c r="B450" s="4"/>
      <c r="D450" s="4"/>
      <c r="G450" s="4"/>
      <c r="H450" s="4"/>
      <c r="I450" s="5"/>
      <c r="J450" s="4"/>
      <c r="L450" s="4"/>
      <c r="O450" s="4"/>
      <c r="Q450" s="4"/>
      <c r="R450" s="4"/>
      <c r="S450" s="4"/>
      <c r="T450" s="4"/>
      <c r="V450" s="11"/>
      <c r="W450" s="11"/>
      <c r="X450" s="11"/>
      <c r="Y450" s="11"/>
      <c r="Z450" s="11"/>
    </row>
    <row r="451">
      <c r="A451" s="5"/>
      <c r="B451" s="4"/>
      <c r="D451" s="4"/>
      <c r="G451" s="4"/>
      <c r="H451" s="4"/>
      <c r="I451" s="5"/>
      <c r="J451" s="4"/>
      <c r="L451" s="4"/>
      <c r="O451" s="4"/>
      <c r="Q451" s="4"/>
      <c r="R451" s="4"/>
      <c r="S451" s="4"/>
      <c r="T451" s="4"/>
      <c r="V451" s="11"/>
      <c r="W451" s="11"/>
      <c r="X451" s="11"/>
      <c r="Y451" s="11"/>
      <c r="Z451" s="11"/>
    </row>
    <row r="452">
      <c r="A452" s="5"/>
      <c r="B452" s="4"/>
      <c r="D452" s="4"/>
      <c r="G452" s="4"/>
      <c r="H452" s="4"/>
      <c r="I452" s="5"/>
      <c r="J452" s="4"/>
      <c r="L452" s="4"/>
      <c r="O452" s="4"/>
      <c r="Q452" s="4"/>
      <c r="R452" s="4"/>
      <c r="S452" s="4"/>
      <c r="T452" s="4"/>
      <c r="V452" s="11"/>
      <c r="W452" s="11"/>
      <c r="X452" s="11"/>
      <c r="Y452" s="11"/>
      <c r="Z452" s="11"/>
    </row>
    <row r="453">
      <c r="A453" s="5"/>
      <c r="B453" s="4"/>
      <c r="D453" s="4"/>
      <c r="G453" s="4"/>
      <c r="H453" s="4"/>
      <c r="I453" s="5"/>
      <c r="J453" s="4"/>
      <c r="L453" s="4"/>
      <c r="O453" s="4"/>
      <c r="Q453" s="4"/>
      <c r="R453" s="4"/>
      <c r="S453" s="4"/>
      <c r="T453" s="4"/>
      <c r="V453" s="11"/>
      <c r="W453" s="11"/>
      <c r="X453" s="11"/>
      <c r="Y453" s="11"/>
      <c r="Z453" s="11"/>
    </row>
    <row r="454">
      <c r="A454" s="5"/>
      <c r="B454" s="4"/>
      <c r="D454" s="4"/>
      <c r="G454" s="4"/>
      <c r="H454" s="4"/>
      <c r="I454" s="5"/>
      <c r="J454" s="4"/>
      <c r="L454" s="4"/>
      <c r="O454" s="4"/>
      <c r="Q454" s="4"/>
      <c r="R454" s="4"/>
      <c r="S454" s="4"/>
      <c r="T454" s="4"/>
      <c r="V454" s="11"/>
      <c r="W454" s="11"/>
      <c r="X454" s="11"/>
      <c r="Y454" s="11"/>
      <c r="Z454" s="11"/>
    </row>
    <row r="455">
      <c r="A455" s="5"/>
      <c r="B455" s="4"/>
      <c r="D455" s="4"/>
      <c r="G455" s="4"/>
      <c r="H455" s="4"/>
      <c r="I455" s="5"/>
      <c r="J455" s="4"/>
      <c r="L455" s="4"/>
      <c r="O455" s="4"/>
      <c r="Q455" s="4"/>
      <c r="R455" s="4"/>
      <c r="S455" s="4"/>
      <c r="T455" s="4"/>
      <c r="V455" s="11"/>
      <c r="W455" s="11"/>
      <c r="X455" s="11"/>
      <c r="Y455" s="11"/>
      <c r="Z455" s="11"/>
    </row>
    <row r="456">
      <c r="A456" s="5"/>
      <c r="B456" s="4"/>
      <c r="D456" s="4"/>
      <c r="G456" s="4"/>
      <c r="H456" s="4"/>
      <c r="I456" s="5"/>
      <c r="J456" s="4"/>
      <c r="L456" s="4"/>
      <c r="O456" s="4"/>
      <c r="Q456" s="4"/>
      <c r="R456" s="4"/>
      <c r="S456" s="4"/>
      <c r="T456" s="4"/>
      <c r="V456" s="11"/>
      <c r="W456" s="11"/>
      <c r="X456" s="11"/>
      <c r="Y456" s="11"/>
      <c r="Z456" s="11"/>
    </row>
    <row r="457">
      <c r="A457" s="5"/>
      <c r="B457" s="4"/>
      <c r="D457" s="4"/>
      <c r="G457" s="4"/>
      <c r="H457" s="4"/>
      <c r="I457" s="5"/>
      <c r="J457" s="4"/>
      <c r="L457" s="4"/>
      <c r="O457" s="4"/>
      <c r="Q457" s="4"/>
      <c r="R457" s="4"/>
      <c r="S457" s="4"/>
      <c r="T457" s="4"/>
      <c r="V457" s="11"/>
      <c r="W457" s="11"/>
      <c r="X457" s="11"/>
      <c r="Y457" s="11"/>
      <c r="Z457" s="11"/>
    </row>
    <row r="458">
      <c r="A458" s="5"/>
      <c r="B458" s="4"/>
      <c r="D458" s="4"/>
      <c r="G458" s="4"/>
      <c r="H458" s="4"/>
      <c r="I458" s="5"/>
      <c r="J458" s="4"/>
      <c r="L458" s="4"/>
      <c r="O458" s="4"/>
      <c r="Q458" s="4"/>
      <c r="R458" s="4"/>
      <c r="S458" s="4"/>
      <c r="T458" s="4"/>
      <c r="V458" s="11"/>
      <c r="W458" s="11"/>
      <c r="X458" s="11"/>
      <c r="Y458" s="11"/>
      <c r="Z458" s="11"/>
    </row>
    <row r="459">
      <c r="A459" s="5"/>
      <c r="B459" s="4"/>
      <c r="D459" s="4"/>
      <c r="G459" s="4"/>
      <c r="H459" s="4"/>
      <c r="I459" s="5"/>
      <c r="J459" s="4"/>
      <c r="L459" s="4"/>
      <c r="O459" s="4"/>
      <c r="Q459" s="4"/>
      <c r="R459" s="4"/>
      <c r="S459" s="4"/>
      <c r="T459" s="4"/>
      <c r="V459" s="11"/>
      <c r="W459" s="11"/>
      <c r="X459" s="11"/>
      <c r="Y459" s="11"/>
      <c r="Z459" s="11"/>
    </row>
    <row r="460">
      <c r="A460" s="5"/>
      <c r="B460" s="4"/>
      <c r="D460" s="4"/>
      <c r="G460" s="4"/>
      <c r="H460" s="4"/>
      <c r="I460" s="5"/>
      <c r="J460" s="4"/>
      <c r="L460" s="4"/>
      <c r="O460" s="4"/>
      <c r="Q460" s="4"/>
      <c r="R460" s="4"/>
      <c r="S460" s="4"/>
      <c r="T460" s="4"/>
      <c r="V460" s="11"/>
      <c r="W460" s="11"/>
      <c r="X460" s="11"/>
      <c r="Y460" s="11"/>
      <c r="Z460" s="11"/>
    </row>
    <row r="461">
      <c r="A461" s="5"/>
      <c r="B461" s="4"/>
      <c r="D461" s="4"/>
      <c r="G461" s="4"/>
      <c r="H461" s="4"/>
      <c r="I461" s="5"/>
      <c r="J461" s="4"/>
      <c r="L461" s="4"/>
      <c r="O461" s="4"/>
      <c r="Q461" s="4"/>
      <c r="R461" s="4"/>
      <c r="S461" s="4"/>
      <c r="T461" s="4"/>
      <c r="V461" s="11"/>
      <c r="W461" s="11"/>
      <c r="X461" s="11"/>
      <c r="Y461" s="11"/>
      <c r="Z461" s="11"/>
    </row>
    <row r="462">
      <c r="A462" s="5"/>
      <c r="B462" s="4"/>
      <c r="D462" s="4"/>
      <c r="G462" s="4"/>
      <c r="H462" s="4"/>
      <c r="I462" s="5"/>
      <c r="J462" s="4"/>
      <c r="L462" s="4"/>
      <c r="O462" s="4"/>
      <c r="Q462" s="4"/>
      <c r="R462" s="4"/>
      <c r="S462" s="4"/>
      <c r="T462" s="4"/>
      <c r="V462" s="11"/>
      <c r="W462" s="11"/>
      <c r="X462" s="11"/>
      <c r="Y462" s="11"/>
      <c r="Z462" s="11"/>
    </row>
    <row r="463">
      <c r="A463" s="5"/>
      <c r="B463" s="4"/>
      <c r="D463" s="4"/>
      <c r="G463" s="4"/>
      <c r="H463" s="4"/>
      <c r="I463" s="5"/>
      <c r="J463" s="4"/>
      <c r="L463" s="4"/>
      <c r="O463" s="4"/>
      <c r="Q463" s="4"/>
      <c r="R463" s="4"/>
      <c r="S463" s="4"/>
      <c r="T463" s="4"/>
      <c r="V463" s="11"/>
      <c r="W463" s="11"/>
      <c r="X463" s="11"/>
      <c r="Y463" s="11"/>
      <c r="Z463" s="11"/>
    </row>
    <row r="464">
      <c r="A464" s="5"/>
      <c r="B464" s="4"/>
      <c r="D464" s="4"/>
      <c r="G464" s="4"/>
      <c r="H464" s="4"/>
      <c r="I464" s="5"/>
      <c r="J464" s="4"/>
      <c r="L464" s="4"/>
      <c r="O464" s="4"/>
      <c r="Q464" s="4"/>
      <c r="R464" s="4"/>
      <c r="S464" s="4"/>
      <c r="T464" s="4"/>
      <c r="V464" s="11"/>
      <c r="W464" s="11"/>
      <c r="X464" s="11"/>
      <c r="Y464" s="11"/>
      <c r="Z464" s="11"/>
    </row>
    <row r="465">
      <c r="A465" s="5"/>
      <c r="B465" s="4"/>
      <c r="D465" s="4"/>
      <c r="G465" s="4"/>
      <c r="H465" s="4"/>
      <c r="I465" s="5"/>
      <c r="J465" s="4"/>
      <c r="L465" s="4"/>
      <c r="O465" s="4"/>
      <c r="Q465" s="4"/>
      <c r="R465" s="4"/>
      <c r="S465" s="4"/>
      <c r="T465" s="4"/>
      <c r="V465" s="11"/>
      <c r="W465" s="11"/>
      <c r="X465" s="11"/>
      <c r="Y465" s="11"/>
      <c r="Z465" s="11"/>
    </row>
    <row r="466">
      <c r="A466" s="5"/>
      <c r="B466" s="4"/>
      <c r="D466" s="4"/>
      <c r="G466" s="4"/>
      <c r="H466" s="4"/>
      <c r="I466" s="5"/>
      <c r="J466" s="4"/>
      <c r="L466" s="4"/>
      <c r="O466" s="4"/>
      <c r="Q466" s="4"/>
      <c r="R466" s="4"/>
      <c r="S466" s="4"/>
      <c r="T466" s="4"/>
      <c r="V466" s="11"/>
      <c r="W466" s="11"/>
      <c r="X466" s="11"/>
      <c r="Y466" s="11"/>
      <c r="Z466" s="11"/>
    </row>
    <row r="467">
      <c r="A467" s="5"/>
      <c r="B467" s="4"/>
      <c r="D467" s="4"/>
      <c r="G467" s="4"/>
      <c r="H467" s="4"/>
      <c r="I467" s="5"/>
      <c r="J467" s="4"/>
      <c r="L467" s="4"/>
      <c r="O467" s="4"/>
      <c r="Q467" s="4"/>
      <c r="R467" s="4"/>
      <c r="S467" s="4"/>
      <c r="T467" s="4"/>
      <c r="V467" s="11"/>
      <c r="W467" s="11"/>
      <c r="X467" s="11"/>
      <c r="Y467" s="11"/>
      <c r="Z467" s="11"/>
    </row>
    <row r="468">
      <c r="A468" s="5"/>
      <c r="B468" s="4"/>
      <c r="D468" s="4"/>
      <c r="G468" s="4"/>
      <c r="H468" s="4"/>
      <c r="I468" s="5"/>
      <c r="J468" s="4"/>
      <c r="L468" s="4"/>
      <c r="O468" s="4"/>
      <c r="Q468" s="4"/>
      <c r="R468" s="4"/>
      <c r="S468" s="4"/>
      <c r="T468" s="4"/>
      <c r="V468" s="11"/>
      <c r="W468" s="11"/>
      <c r="X468" s="11"/>
      <c r="Y468" s="11"/>
      <c r="Z468" s="11"/>
    </row>
    <row r="469">
      <c r="A469" s="5"/>
      <c r="B469" s="4"/>
      <c r="D469" s="4"/>
      <c r="G469" s="4"/>
      <c r="H469" s="4"/>
      <c r="I469" s="5"/>
      <c r="J469" s="4"/>
      <c r="L469" s="4"/>
      <c r="O469" s="4"/>
      <c r="Q469" s="4"/>
      <c r="R469" s="4"/>
      <c r="S469" s="4"/>
      <c r="T469" s="4"/>
      <c r="V469" s="11"/>
      <c r="W469" s="11"/>
      <c r="X469" s="11"/>
      <c r="Y469" s="11"/>
      <c r="Z469" s="11"/>
    </row>
    <row r="470">
      <c r="A470" s="5"/>
      <c r="B470" s="4"/>
      <c r="D470" s="4"/>
      <c r="G470" s="4"/>
      <c r="H470" s="4"/>
      <c r="I470" s="5"/>
      <c r="J470" s="4"/>
      <c r="L470" s="4"/>
      <c r="O470" s="4"/>
      <c r="Q470" s="4"/>
      <c r="R470" s="4"/>
      <c r="S470" s="4"/>
      <c r="T470" s="4"/>
      <c r="V470" s="11"/>
      <c r="W470" s="11"/>
      <c r="X470" s="11"/>
      <c r="Y470" s="11"/>
      <c r="Z470" s="11"/>
    </row>
    <row r="471">
      <c r="A471" s="5"/>
      <c r="B471" s="4"/>
      <c r="D471" s="4"/>
      <c r="G471" s="4"/>
      <c r="H471" s="4"/>
      <c r="I471" s="5"/>
      <c r="J471" s="4"/>
      <c r="L471" s="4"/>
      <c r="O471" s="4"/>
      <c r="Q471" s="4"/>
      <c r="R471" s="4"/>
      <c r="S471" s="4"/>
      <c r="T471" s="4"/>
      <c r="V471" s="11"/>
      <c r="W471" s="11"/>
      <c r="X471" s="11"/>
      <c r="Y471" s="11"/>
      <c r="Z471" s="11"/>
    </row>
    <row r="472">
      <c r="A472" s="5"/>
      <c r="B472" s="4"/>
      <c r="D472" s="4"/>
      <c r="G472" s="4"/>
      <c r="H472" s="4"/>
      <c r="I472" s="5"/>
      <c r="J472" s="4"/>
      <c r="L472" s="4"/>
      <c r="O472" s="4"/>
      <c r="Q472" s="4"/>
      <c r="R472" s="4"/>
      <c r="S472" s="4"/>
      <c r="T472" s="4"/>
      <c r="V472" s="11"/>
      <c r="W472" s="11"/>
      <c r="X472" s="11"/>
      <c r="Y472" s="11"/>
      <c r="Z472" s="11"/>
    </row>
    <row r="473">
      <c r="A473" s="5"/>
      <c r="B473" s="4"/>
      <c r="D473" s="4"/>
      <c r="G473" s="4"/>
      <c r="H473" s="4"/>
      <c r="I473" s="5"/>
      <c r="J473" s="4"/>
      <c r="L473" s="4"/>
      <c r="O473" s="4"/>
      <c r="Q473" s="4"/>
      <c r="R473" s="4"/>
      <c r="S473" s="4"/>
      <c r="T473" s="4"/>
      <c r="V473" s="11"/>
      <c r="W473" s="11"/>
      <c r="X473" s="11"/>
      <c r="Y473" s="11"/>
      <c r="Z473" s="11"/>
    </row>
    <row r="474">
      <c r="A474" s="5"/>
      <c r="B474" s="4"/>
      <c r="D474" s="4"/>
      <c r="G474" s="4"/>
      <c r="H474" s="4"/>
      <c r="I474" s="5"/>
      <c r="J474" s="4"/>
      <c r="L474" s="4"/>
      <c r="O474" s="4"/>
      <c r="Q474" s="4"/>
      <c r="R474" s="4"/>
      <c r="S474" s="4"/>
      <c r="T474" s="4"/>
      <c r="V474" s="11"/>
      <c r="W474" s="11"/>
      <c r="X474" s="11"/>
      <c r="Y474" s="11"/>
      <c r="Z474" s="11"/>
    </row>
    <row r="475">
      <c r="A475" s="5"/>
      <c r="B475" s="4"/>
      <c r="D475" s="4"/>
      <c r="G475" s="4"/>
      <c r="H475" s="4"/>
      <c r="I475" s="5"/>
      <c r="J475" s="4"/>
      <c r="L475" s="4"/>
      <c r="O475" s="4"/>
      <c r="Q475" s="4"/>
      <c r="R475" s="4"/>
      <c r="S475" s="4"/>
      <c r="T475" s="4"/>
      <c r="V475" s="11"/>
      <c r="W475" s="11"/>
      <c r="X475" s="11"/>
      <c r="Y475" s="11"/>
      <c r="Z475" s="11"/>
    </row>
    <row r="476">
      <c r="A476" s="5"/>
      <c r="B476" s="4"/>
      <c r="D476" s="4"/>
      <c r="G476" s="4"/>
      <c r="H476" s="4"/>
      <c r="I476" s="5"/>
      <c r="J476" s="4"/>
      <c r="L476" s="4"/>
      <c r="O476" s="4"/>
      <c r="Q476" s="4"/>
      <c r="R476" s="4"/>
      <c r="S476" s="4"/>
      <c r="T476" s="4"/>
      <c r="V476" s="11"/>
      <c r="W476" s="11"/>
      <c r="X476" s="11"/>
      <c r="Y476" s="11"/>
      <c r="Z476" s="11"/>
    </row>
    <row r="477">
      <c r="A477" s="5"/>
      <c r="B477" s="4"/>
      <c r="D477" s="4"/>
      <c r="G477" s="4"/>
      <c r="H477" s="4"/>
      <c r="I477" s="5"/>
      <c r="J477" s="4"/>
      <c r="L477" s="4"/>
      <c r="O477" s="4"/>
      <c r="Q477" s="4"/>
      <c r="R477" s="4"/>
      <c r="S477" s="4"/>
      <c r="T477" s="4"/>
      <c r="V477" s="11"/>
      <c r="W477" s="11"/>
      <c r="X477" s="11"/>
      <c r="Y477" s="11"/>
      <c r="Z477" s="11"/>
    </row>
    <row r="478">
      <c r="A478" s="5"/>
      <c r="B478" s="4"/>
      <c r="D478" s="4"/>
      <c r="G478" s="4"/>
      <c r="H478" s="4"/>
      <c r="I478" s="5"/>
      <c r="J478" s="4"/>
      <c r="L478" s="4"/>
      <c r="O478" s="4"/>
      <c r="Q478" s="4"/>
      <c r="R478" s="4"/>
      <c r="S478" s="4"/>
      <c r="T478" s="4"/>
      <c r="V478" s="11"/>
      <c r="W478" s="11"/>
      <c r="X478" s="11"/>
      <c r="Y478" s="11"/>
      <c r="Z478" s="11"/>
    </row>
    <row r="479">
      <c r="A479" s="5"/>
      <c r="B479" s="4"/>
      <c r="D479" s="4"/>
      <c r="G479" s="4"/>
      <c r="H479" s="4"/>
      <c r="I479" s="5"/>
      <c r="J479" s="4"/>
      <c r="L479" s="4"/>
      <c r="O479" s="4"/>
      <c r="Q479" s="4"/>
      <c r="R479" s="4"/>
      <c r="S479" s="4"/>
      <c r="T479" s="4"/>
      <c r="V479" s="11"/>
      <c r="W479" s="11"/>
      <c r="X479" s="11"/>
      <c r="Y479" s="11"/>
      <c r="Z479" s="11"/>
    </row>
    <row r="480">
      <c r="A480" s="5"/>
      <c r="B480" s="4"/>
      <c r="D480" s="4"/>
      <c r="G480" s="4"/>
      <c r="H480" s="4"/>
      <c r="I480" s="5"/>
      <c r="J480" s="4"/>
      <c r="L480" s="4"/>
      <c r="O480" s="4"/>
      <c r="Q480" s="4"/>
      <c r="R480" s="4"/>
      <c r="S480" s="4"/>
      <c r="T480" s="4"/>
      <c r="V480" s="11"/>
      <c r="W480" s="11"/>
      <c r="X480" s="11"/>
      <c r="Y480" s="11"/>
      <c r="Z480" s="11"/>
    </row>
    <row r="481">
      <c r="A481" s="5"/>
      <c r="B481" s="4"/>
      <c r="D481" s="4"/>
      <c r="G481" s="4"/>
      <c r="H481" s="4"/>
      <c r="I481" s="5"/>
      <c r="J481" s="4"/>
      <c r="L481" s="4"/>
      <c r="O481" s="4"/>
      <c r="Q481" s="4"/>
      <c r="R481" s="4"/>
      <c r="S481" s="4"/>
      <c r="T481" s="4"/>
      <c r="V481" s="11"/>
      <c r="W481" s="11"/>
      <c r="X481" s="11"/>
      <c r="Y481" s="11"/>
      <c r="Z481" s="11"/>
    </row>
    <row r="482">
      <c r="A482" s="5"/>
      <c r="B482" s="4"/>
      <c r="D482" s="4"/>
      <c r="G482" s="4"/>
      <c r="H482" s="4"/>
      <c r="I482" s="5"/>
      <c r="J482" s="4"/>
      <c r="L482" s="4"/>
      <c r="O482" s="4"/>
      <c r="Q482" s="4"/>
      <c r="R482" s="4"/>
      <c r="S482" s="4"/>
      <c r="T482" s="4"/>
      <c r="V482" s="11"/>
      <c r="W482" s="11"/>
      <c r="X482" s="11"/>
      <c r="Y482" s="11"/>
      <c r="Z482" s="11"/>
    </row>
    <row r="483">
      <c r="A483" s="5"/>
      <c r="B483" s="4"/>
      <c r="D483" s="4"/>
      <c r="G483" s="4"/>
      <c r="H483" s="4"/>
      <c r="I483" s="5"/>
      <c r="J483" s="4"/>
      <c r="L483" s="4"/>
      <c r="O483" s="4"/>
      <c r="Q483" s="4"/>
      <c r="R483" s="4"/>
      <c r="S483" s="4"/>
      <c r="T483" s="4"/>
      <c r="V483" s="11"/>
      <c r="W483" s="11"/>
      <c r="X483" s="11"/>
      <c r="Y483" s="11"/>
      <c r="Z483" s="11"/>
    </row>
    <row r="484">
      <c r="A484" s="5"/>
      <c r="B484" s="4"/>
      <c r="D484" s="4"/>
      <c r="G484" s="4"/>
      <c r="H484" s="4"/>
      <c r="I484" s="5"/>
      <c r="J484" s="4"/>
      <c r="L484" s="4"/>
      <c r="O484" s="4"/>
      <c r="Q484" s="4"/>
      <c r="R484" s="4"/>
      <c r="S484" s="4"/>
      <c r="T484" s="4"/>
      <c r="V484" s="11"/>
      <c r="W484" s="11"/>
      <c r="X484" s="11"/>
      <c r="Y484" s="11"/>
      <c r="Z484" s="11"/>
    </row>
    <row r="485">
      <c r="A485" s="5"/>
      <c r="B485" s="4"/>
      <c r="D485" s="4"/>
      <c r="G485" s="4"/>
      <c r="H485" s="4"/>
      <c r="I485" s="5"/>
      <c r="J485" s="4"/>
      <c r="L485" s="4"/>
      <c r="O485" s="4"/>
      <c r="Q485" s="4"/>
      <c r="R485" s="4"/>
      <c r="S485" s="4"/>
      <c r="T485" s="4"/>
      <c r="V485" s="11"/>
      <c r="W485" s="11"/>
      <c r="X485" s="11"/>
      <c r="Y485" s="11"/>
      <c r="Z485" s="11"/>
    </row>
    <row r="486">
      <c r="A486" s="5"/>
      <c r="B486" s="4"/>
      <c r="D486" s="4"/>
      <c r="G486" s="4"/>
      <c r="H486" s="4"/>
      <c r="I486" s="5"/>
      <c r="J486" s="4"/>
      <c r="L486" s="4"/>
      <c r="O486" s="4"/>
      <c r="Q486" s="4"/>
      <c r="R486" s="4"/>
      <c r="S486" s="4"/>
      <c r="T486" s="4"/>
      <c r="V486" s="11"/>
      <c r="W486" s="11"/>
      <c r="X486" s="11"/>
      <c r="Y486" s="11"/>
      <c r="Z486" s="11"/>
    </row>
    <row r="487">
      <c r="A487" s="5"/>
      <c r="B487" s="4"/>
      <c r="D487" s="4"/>
      <c r="G487" s="4"/>
      <c r="H487" s="4"/>
      <c r="I487" s="5"/>
      <c r="J487" s="4"/>
      <c r="L487" s="4"/>
      <c r="O487" s="4"/>
      <c r="Q487" s="4"/>
      <c r="R487" s="4"/>
      <c r="S487" s="4"/>
      <c r="T487" s="4"/>
      <c r="V487" s="11"/>
      <c r="W487" s="11"/>
      <c r="X487" s="11"/>
      <c r="Y487" s="11"/>
      <c r="Z487" s="11"/>
    </row>
    <row r="488">
      <c r="A488" s="5"/>
      <c r="B488" s="4"/>
      <c r="D488" s="4"/>
      <c r="G488" s="4"/>
      <c r="H488" s="4"/>
      <c r="I488" s="5"/>
      <c r="J488" s="4"/>
      <c r="L488" s="4"/>
      <c r="O488" s="4"/>
      <c r="Q488" s="4"/>
      <c r="R488" s="4"/>
      <c r="S488" s="4"/>
      <c r="T488" s="4"/>
      <c r="V488" s="11"/>
      <c r="W488" s="11"/>
      <c r="X488" s="11"/>
      <c r="Y488" s="11"/>
      <c r="Z488" s="11"/>
    </row>
    <row r="489">
      <c r="A489" s="5"/>
      <c r="B489" s="4"/>
      <c r="D489" s="4"/>
      <c r="G489" s="4"/>
      <c r="H489" s="4"/>
      <c r="I489" s="5"/>
      <c r="J489" s="4"/>
      <c r="L489" s="4"/>
      <c r="O489" s="4"/>
      <c r="Q489" s="4"/>
      <c r="R489" s="4"/>
      <c r="S489" s="4"/>
      <c r="T489" s="4"/>
      <c r="V489" s="11"/>
      <c r="W489" s="11"/>
      <c r="X489" s="11"/>
      <c r="Y489" s="11"/>
      <c r="Z489" s="11"/>
    </row>
    <row r="490">
      <c r="A490" s="5"/>
      <c r="B490" s="4"/>
      <c r="D490" s="4"/>
      <c r="G490" s="4"/>
      <c r="H490" s="4"/>
      <c r="I490" s="5"/>
      <c r="J490" s="4"/>
      <c r="L490" s="4"/>
      <c r="O490" s="4"/>
      <c r="Q490" s="4"/>
      <c r="R490" s="4"/>
      <c r="S490" s="4"/>
      <c r="T490" s="4"/>
      <c r="V490" s="11"/>
      <c r="W490" s="11"/>
      <c r="X490" s="11"/>
      <c r="Y490" s="11"/>
      <c r="Z490" s="11"/>
    </row>
    <row r="491">
      <c r="A491" s="5"/>
      <c r="B491" s="4"/>
      <c r="D491" s="4"/>
      <c r="G491" s="4"/>
      <c r="H491" s="4"/>
      <c r="I491" s="5"/>
      <c r="J491" s="4"/>
      <c r="L491" s="4"/>
      <c r="O491" s="4"/>
      <c r="Q491" s="4"/>
      <c r="R491" s="4"/>
      <c r="S491" s="4"/>
      <c r="T491" s="4"/>
      <c r="V491" s="11"/>
      <c r="W491" s="11"/>
      <c r="X491" s="11"/>
      <c r="Y491" s="11"/>
      <c r="Z491" s="11"/>
    </row>
    <row r="492">
      <c r="A492" s="5"/>
      <c r="B492" s="4"/>
      <c r="D492" s="4"/>
      <c r="G492" s="4"/>
      <c r="H492" s="4"/>
      <c r="I492" s="5"/>
      <c r="J492" s="4"/>
      <c r="L492" s="4"/>
      <c r="O492" s="4"/>
      <c r="Q492" s="4"/>
      <c r="R492" s="4"/>
      <c r="S492" s="4"/>
      <c r="T492" s="4"/>
      <c r="V492" s="11"/>
      <c r="W492" s="11"/>
      <c r="X492" s="11"/>
      <c r="Y492" s="11"/>
      <c r="Z492" s="11"/>
    </row>
    <row r="493">
      <c r="A493" s="5"/>
      <c r="B493" s="4"/>
      <c r="D493" s="4"/>
      <c r="G493" s="4"/>
      <c r="H493" s="4"/>
      <c r="I493" s="5"/>
      <c r="J493" s="4"/>
      <c r="L493" s="4"/>
      <c r="O493" s="4"/>
      <c r="Q493" s="4"/>
      <c r="R493" s="4"/>
      <c r="S493" s="4"/>
      <c r="T493" s="4"/>
      <c r="V493" s="11"/>
      <c r="W493" s="11"/>
      <c r="X493" s="11"/>
      <c r="Y493" s="11"/>
      <c r="Z493" s="11"/>
    </row>
    <row r="494">
      <c r="A494" s="5"/>
      <c r="B494" s="4"/>
      <c r="D494" s="4"/>
      <c r="G494" s="4"/>
      <c r="H494" s="4"/>
      <c r="I494" s="5"/>
      <c r="J494" s="4"/>
      <c r="L494" s="4"/>
      <c r="O494" s="4"/>
      <c r="Q494" s="4"/>
      <c r="R494" s="4"/>
      <c r="S494" s="4"/>
      <c r="T494" s="4"/>
      <c r="V494" s="11"/>
      <c r="W494" s="11"/>
      <c r="X494" s="11"/>
      <c r="Y494" s="11"/>
      <c r="Z494" s="11"/>
    </row>
    <row r="495">
      <c r="A495" s="5"/>
      <c r="B495" s="4"/>
      <c r="D495" s="4"/>
      <c r="G495" s="4"/>
      <c r="H495" s="4"/>
      <c r="I495" s="5"/>
      <c r="J495" s="4"/>
      <c r="L495" s="4"/>
      <c r="O495" s="4"/>
      <c r="Q495" s="4"/>
      <c r="R495" s="4"/>
      <c r="S495" s="4"/>
      <c r="T495" s="4"/>
      <c r="V495" s="11"/>
      <c r="W495" s="11"/>
      <c r="X495" s="11"/>
      <c r="Y495" s="11"/>
      <c r="Z495" s="11"/>
    </row>
    <row r="496">
      <c r="A496" s="5"/>
      <c r="B496" s="4"/>
      <c r="D496" s="4"/>
      <c r="G496" s="4"/>
      <c r="H496" s="4"/>
      <c r="I496" s="5"/>
      <c r="J496" s="4"/>
      <c r="L496" s="4"/>
      <c r="O496" s="4"/>
      <c r="Q496" s="4"/>
      <c r="R496" s="4"/>
      <c r="S496" s="4"/>
      <c r="T496" s="4"/>
      <c r="V496" s="11"/>
      <c r="W496" s="11"/>
      <c r="X496" s="11"/>
      <c r="Y496" s="11"/>
      <c r="Z496" s="11"/>
    </row>
    <row r="497">
      <c r="A497" s="5"/>
      <c r="B497" s="4"/>
      <c r="D497" s="4"/>
      <c r="G497" s="4"/>
      <c r="H497" s="4"/>
      <c r="I497" s="5"/>
      <c r="J497" s="4"/>
      <c r="L497" s="4"/>
      <c r="O497" s="4"/>
      <c r="Q497" s="4"/>
      <c r="R497" s="4"/>
      <c r="S497" s="4"/>
      <c r="T497" s="4"/>
      <c r="V497" s="11"/>
      <c r="W497" s="11"/>
      <c r="X497" s="11"/>
      <c r="Y497" s="11"/>
      <c r="Z497" s="11"/>
    </row>
    <row r="498">
      <c r="A498" s="5"/>
      <c r="B498" s="4"/>
      <c r="D498" s="4"/>
      <c r="G498" s="4"/>
      <c r="H498" s="4"/>
      <c r="I498" s="5"/>
      <c r="J498" s="4"/>
      <c r="L498" s="4"/>
      <c r="O498" s="4"/>
      <c r="Q498" s="4"/>
      <c r="R498" s="4"/>
      <c r="S498" s="4"/>
      <c r="T498" s="4"/>
      <c r="V498" s="11"/>
      <c r="W498" s="11"/>
      <c r="X498" s="11"/>
      <c r="Y498" s="11"/>
      <c r="Z498" s="11"/>
    </row>
    <row r="499">
      <c r="A499" s="5"/>
      <c r="B499" s="4"/>
      <c r="D499" s="4"/>
      <c r="G499" s="4"/>
      <c r="H499" s="4"/>
      <c r="I499" s="5"/>
      <c r="J499" s="4"/>
      <c r="L499" s="4"/>
      <c r="O499" s="4"/>
      <c r="Q499" s="4"/>
      <c r="R499" s="4"/>
      <c r="S499" s="4"/>
      <c r="T499" s="4"/>
      <c r="V499" s="11"/>
      <c r="W499" s="11"/>
      <c r="X499" s="11"/>
      <c r="Y499" s="11"/>
      <c r="Z499" s="11"/>
    </row>
    <row r="500">
      <c r="A500" s="5"/>
      <c r="B500" s="4"/>
      <c r="D500" s="4"/>
      <c r="G500" s="4"/>
      <c r="H500" s="4"/>
      <c r="I500" s="5"/>
      <c r="J500" s="4"/>
      <c r="L500" s="4"/>
      <c r="O500" s="4"/>
      <c r="Q500" s="4"/>
      <c r="R500" s="4"/>
      <c r="S500" s="4"/>
      <c r="T500" s="4"/>
      <c r="V500" s="11"/>
      <c r="W500" s="11"/>
      <c r="X500" s="11"/>
      <c r="Y500" s="11"/>
      <c r="Z500" s="11"/>
    </row>
    <row r="501">
      <c r="A501" s="5"/>
      <c r="B501" s="4"/>
      <c r="D501" s="4"/>
      <c r="G501" s="4"/>
      <c r="H501" s="4"/>
      <c r="I501" s="5"/>
      <c r="J501" s="4"/>
      <c r="L501" s="4"/>
      <c r="O501" s="4"/>
      <c r="Q501" s="4"/>
      <c r="R501" s="4"/>
      <c r="S501" s="4"/>
      <c r="T501" s="4"/>
      <c r="V501" s="11"/>
      <c r="W501" s="11"/>
      <c r="X501" s="11"/>
      <c r="Y501" s="11"/>
      <c r="Z501" s="11"/>
    </row>
    <row r="502">
      <c r="A502" s="5"/>
      <c r="B502" s="4"/>
      <c r="D502" s="4"/>
      <c r="G502" s="4"/>
      <c r="H502" s="4"/>
      <c r="I502" s="5"/>
      <c r="J502" s="4"/>
      <c r="L502" s="4"/>
      <c r="O502" s="4"/>
      <c r="Q502" s="4"/>
      <c r="R502" s="4"/>
      <c r="S502" s="4"/>
      <c r="T502" s="4"/>
      <c r="V502" s="11"/>
      <c r="W502" s="11"/>
      <c r="X502" s="11"/>
      <c r="Y502" s="11"/>
      <c r="Z502" s="11"/>
    </row>
    <row r="503">
      <c r="A503" s="5"/>
      <c r="B503" s="4"/>
      <c r="D503" s="4"/>
      <c r="G503" s="4"/>
      <c r="H503" s="4"/>
      <c r="I503" s="5"/>
      <c r="J503" s="4"/>
      <c r="L503" s="4"/>
      <c r="O503" s="4"/>
      <c r="Q503" s="4"/>
      <c r="R503" s="4"/>
      <c r="S503" s="4"/>
      <c r="T503" s="4"/>
      <c r="V503" s="11"/>
      <c r="W503" s="11"/>
      <c r="X503" s="11"/>
      <c r="Y503" s="11"/>
      <c r="Z503" s="11"/>
    </row>
    <row r="504">
      <c r="A504" s="5"/>
      <c r="B504" s="4"/>
      <c r="D504" s="4"/>
      <c r="G504" s="4"/>
      <c r="H504" s="4"/>
      <c r="I504" s="5"/>
      <c r="J504" s="4"/>
      <c r="L504" s="4"/>
      <c r="O504" s="4"/>
      <c r="Q504" s="4"/>
      <c r="R504" s="4"/>
      <c r="S504" s="4"/>
      <c r="T504" s="4"/>
      <c r="V504" s="11"/>
      <c r="W504" s="11"/>
      <c r="X504" s="11"/>
      <c r="Y504" s="11"/>
      <c r="Z504" s="11"/>
    </row>
    <row r="505">
      <c r="A505" s="5"/>
      <c r="B505" s="4"/>
      <c r="D505" s="4"/>
      <c r="G505" s="4"/>
      <c r="H505" s="4"/>
      <c r="I505" s="5"/>
      <c r="J505" s="4"/>
      <c r="L505" s="4"/>
      <c r="O505" s="4"/>
      <c r="Q505" s="4"/>
      <c r="R505" s="4"/>
      <c r="S505" s="4"/>
      <c r="T505" s="4"/>
      <c r="V505" s="11"/>
      <c r="W505" s="11"/>
      <c r="X505" s="11"/>
      <c r="Y505" s="11"/>
      <c r="Z505" s="11"/>
    </row>
    <row r="506">
      <c r="A506" s="5"/>
      <c r="B506" s="4"/>
      <c r="D506" s="4"/>
      <c r="G506" s="4"/>
      <c r="H506" s="4"/>
      <c r="I506" s="5"/>
      <c r="J506" s="4"/>
      <c r="L506" s="4"/>
      <c r="O506" s="4"/>
      <c r="Q506" s="4"/>
      <c r="R506" s="4"/>
      <c r="S506" s="4"/>
      <c r="T506" s="4"/>
      <c r="V506" s="11"/>
      <c r="W506" s="11"/>
      <c r="X506" s="11"/>
      <c r="Y506" s="11"/>
      <c r="Z506" s="11"/>
    </row>
    <row r="507">
      <c r="A507" s="5"/>
      <c r="B507" s="4"/>
      <c r="D507" s="4"/>
      <c r="G507" s="4"/>
      <c r="H507" s="4"/>
      <c r="I507" s="5"/>
      <c r="J507" s="4"/>
      <c r="L507" s="4"/>
      <c r="O507" s="4"/>
      <c r="Q507" s="4"/>
      <c r="R507" s="4"/>
      <c r="S507" s="4"/>
      <c r="T507" s="4"/>
      <c r="V507" s="11"/>
      <c r="W507" s="11"/>
      <c r="X507" s="11"/>
      <c r="Y507" s="11"/>
      <c r="Z507" s="11"/>
    </row>
    <row r="508">
      <c r="A508" s="5"/>
      <c r="B508" s="4"/>
      <c r="D508" s="4"/>
      <c r="G508" s="4"/>
      <c r="H508" s="4"/>
      <c r="I508" s="5"/>
      <c r="J508" s="4"/>
      <c r="L508" s="4"/>
      <c r="O508" s="4"/>
      <c r="Q508" s="4"/>
      <c r="R508" s="4"/>
      <c r="S508" s="4"/>
      <c r="T508" s="4"/>
      <c r="V508" s="11"/>
      <c r="W508" s="11"/>
      <c r="X508" s="11"/>
      <c r="Y508" s="11"/>
      <c r="Z508" s="11"/>
    </row>
    <row r="509">
      <c r="A509" s="5"/>
      <c r="B509" s="4"/>
      <c r="D509" s="4"/>
      <c r="G509" s="4"/>
      <c r="H509" s="4"/>
      <c r="I509" s="5"/>
      <c r="J509" s="4"/>
      <c r="L509" s="4"/>
      <c r="O509" s="4"/>
      <c r="Q509" s="4"/>
      <c r="R509" s="4"/>
      <c r="S509" s="4"/>
      <c r="T509" s="4"/>
      <c r="V509" s="11"/>
      <c r="W509" s="11"/>
      <c r="X509" s="11"/>
      <c r="Y509" s="11"/>
      <c r="Z509" s="11"/>
    </row>
    <row r="510">
      <c r="A510" s="5"/>
      <c r="B510" s="4"/>
      <c r="D510" s="4"/>
      <c r="G510" s="4"/>
      <c r="H510" s="4"/>
      <c r="I510" s="5"/>
      <c r="J510" s="4"/>
      <c r="L510" s="4"/>
      <c r="O510" s="4"/>
      <c r="Q510" s="4"/>
      <c r="R510" s="4"/>
      <c r="S510" s="4"/>
      <c r="T510" s="4"/>
      <c r="V510" s="11"/>
      <c r="W510" s="11"/>
      <c r="X510" s="11"/>
      <c r="Y510" s="11"/>
      <c r="Z510" s="11"/>
    </row>
    <row r="511">
      <c r="A511" s="5"/>
      <c r="B511" s="4"/>
      <c r="D511" s="4"/>
      <c r="G511" s="4"/>
      <c r="H511" s="4"/>
      <c r="I511" s="5"/>
      <c r="J511" s="4"/>
      <c r="L511" s="4"/>
      <c r="O511" s="4"/>
      <c r="Q511" s="4"/>
      <c r="R511" s="4"/>
      <c r="S511" s="4"/>
      <c r="T511" s="4"/>
      <c r="V511" s="11"/>
      <c r="W511" s="11"/>
      <c r="X511" s="11"/>
      <c r="Y511" s="11"/>
      <c r="Z511" s="11"/>
    </row>
    <row r="512">
      <c r="A512" s="5"/>
      <c r="B512" s="4"/>
      <c r="D512" s="4"/>
      <c r="G512" s="4"/>
      <c r="H512" s="4"/>
      <c r="I512" s="5"/>
      <c r="J512" s="4"/>
      <c r="L512" s="4"/>
      <c r="O512" s="4"/>
      <c r="Q512" s="4"/>
      <c r="R512" s="4"/>
      <c r="S512" s="4"/>
      <c r="T512" s="4"/>
      <c r="V512" s="11"/>
      <c r="W512" s="11"/>
      <c r="X512" s="11"/>
      <c r="Y512" s="11"/>
      <c r="Z512" s="11"/>
    </row>
    <row r="513">
      <c r="A513" s="5"/>
      <c r="B513" s="4"/>
      <c r="D513" s="4"/>
      <c r="G513" s="4"/>
      <c r="H513" s="4"/>
      <c r="I513" s="5"/>
      <c r="J513" s="4"/>
      <c r="L513" s="4"/>
      <c r="O513" s="4"/>
      <c r="Q513" s="4"/>
      <c r="R513" s="4"/>
      <c r="S513" s="4"/>
      <c r="T513" s="4"/>
      <c r="V513" s="11"/>
      <c r="W513" s="11"/>
      <c r="X513" s="11"/>
      <c r="Y513" s="11"/>
      <c r="Z513" s="11"/>
    </row>
    <row r="514">
      <c r="A514" s="5"/>
      <c r="B514" s="4"/>
      <c r="D514" s="4"/>
      <c r="G514" s="4"/>
      <c r="H514" s="4"/>
      <c r="I514" s="5"/>
      <c r="J514" s="4"/>
      <c r="L514" s="4"/>
      <c r="O514" s="4"/>
      <c r="Q514" s="4"/>
      <c r="R514" s="4"/>
      <c r="S514" s="4"/>
      <c r="T514" s="4"/>
      <c r="V514" s="11"/>
      <c r="W514" s="11"/>
      <c r="X514" s="11"/>
      <c r="Y514" s="11"/>
      <c r="Z514" s="11"/>
    </row>
    <row r="515">
      <c r="A515" s="5"/>
      <c r="B515" s="4"/>
      <c r="D515" s="4"/>
      <c r="G515" s="4"/>
      <c r="H515" s="4"/>
      <c r="I515" s="5"/>
      <c r="J515" s="4"/>
      <c r="L515" s="4"/>
      <c r="O515" s="4"/>
      <c r="Q515" s="4"/>
      <c r="R515" s="4"/>
      <c r="S515" s="4"/>
      <c r="T515" s="4"/>
      <c r="V515" s="11"/>
      <c r="W515" s="11"/>
      <c r="X515" s="11"/>
      <c r="Y515" s="11"/>
      <c r="Z515" s="11"/>
    </row>
    <row r="516">
      <c r="A516" s="5"/>
      <c r="B516" s="4"/>
      <c r="D516" s="4"/>
      <c r="G516" s="4"/>
      <c r="H516" s="4"/>
      <c r="I516" s="5"/>
      <c r="J516" s="4"/>
      <c r="L516" s="4"/>
      <c r="O516" s="4"/>
      <c r="Q516" s="4"/>
      <c r="R516" s="4"/>
      <c r="S516" s="4"/>
      <c r="T516" s="4"/>
      <c r="V516" s="11"/>
      <c r="W516" s="11"/>
      <c r="X516" s="11"/>
      <c r="Y516" s="11"/>
      <c r="Z516" s="11"/>
    </row>
    <row r="517">
      <c r="A517" s="5"/>
      <c r="B517" s="4"/>
      <c r="D517" s="4"/>
      <c r="G517" s="4"/>
      <c r="H517" s="4"/>
      <c r="I517" s="5"/>
      <c r="J517" s="4"/>
      <c r="L517" s="4"/>
      <c r="O517" s="4"/>
      <c r="Q517" s="4"/>
      <c r="R517" s="4"/>
      <c r="S517" s="4"/>
      <c r="T517" s="4"/>
      <c r="V517" s="11"/>
      <c r="W517" s="11"/>
      <c r="X517" s="11"/>
      <c r="Y517" s="11"/>
      <c r="Z517" s="11"/>
    </row>
    <row r="518">
      <c r="A518" s="5"/>
      <c r="B518" s="4"/>
      <c r="D518" s="4"/>
      <c r="G518" s="4"/>
      <c r="H518" s="4"/>
      <c r="I518" s="5"/>
      <c r="J518" s="4"/>
      <c r="L518" s="4"/>
      <c r="O518" s="4"/>
      <c r="Q518" s="4"/>
      <c r="R518" s="4"/>
      <c r="S518" s="4"/>
      <c r="T518" s="4"/>
      <c r="V518" s="11"/>
      <c r="W518" s="11"/>
      <c r="X518" s="11"/>
      <c r="Y518" s="11"/>
      <c r="Z518" s="11"/>
    </row>
    <row r="519">
      <c r="A519" s="5"/>
      <c r="B519" s="4"/>
      <c r="D519" s="4"/>
      <c r="G519" s="4"/>
      <c r="H519" s="4"/>
      <c r="I519" s="5"/>
      <c r="J519" s="4"/>
      <c r="L519" s="4"/>
      <c r="O519" s="4"/>
      <c r="Q519" s="4"/>
      <c r="R519" s="4"/>
      <c r="S519" s="4"/>
      <c r="T519" s="4"/>
      <c r="V519" s="11"/>
      <c r="W519" s="11"/>
      <c r="X519" s="11"/>
      <c r="Y519" s="11"/>
      <c r="Z519" s="11"/>
    </row>
    <row r="520">
      <c r="A520" s="5"/>
      <c r="B520" s="4"/>
      <c r="D520" s="4"/>
      <c r="G520" s="4"/>
      <c r="H520" s="4"/>
      <c r="I520" s="5"/>
      <c r="J520" s="4"/>
      <c r="L520" s="4"/>
      <c r="O520" s="4"/>
      <c r="Q520" s="4"/>
      <c r="R520" s="4"/>
      <c r="S520" s="4"/>
      <c r="T520" s="4"/>
      <c r="V520" s="11"/>
      <c r="W520" s="11"/>
      <c r="X520" s="11"/>
      <c r="Y520" s="11"/>
      <c r="Z520" s="11"/>
    </row>
    <row r="521">
      <c r="A521" s="5"/>
      <c r="B521" s="4"/>
      <c r="D521" s="4"/>
      <c r="G521" s="4"/>
      <c r="H521" s="4"/>
      <c r="I521" s="5"/>
      <c r="J521" s="4"/>
      <c r="L521" s="4"/>
      <c r="O521" s="4"/>
      <c r="Q521" s="4"/>
      <c r="R521" s="4"/>
      <c r="S521" s="4"/>
      <c r="T521" s="4"/>
      <c r="V521" s="11"/>
      <c r="W521" s="11"/>
      <c r="X521" s="11"/>
      <c r="Y521" s="11"/>
      <c r="Z521" s="11"/>
    </row>
    <row r="522">
      <c r="A522" s="5"/>
      <c r="B522" s="4"/>
      <c r="D522" s="4"/>
      <c r="G522" s="4"/>
      <c r="H522" s="4"/>
      <c r="I522" s="5"/>
      <c r="J522" s="4"/>
      <c r="L522" s="4"/>
      <c r="O522" s="4"/>
      <c r="Q522" s="4"/>
      <c r="R522" s="4"/>
      <c r="S522" s="4"/>
      <c r="T522" s="4"/>
      <c r="V522" s="11"/>
      <c r="W522" s="11"/>
      <c r="X522" s="11"/>
      <c r="Y522" s="11"/>
      <c r="Z522" s="11"/>
    </row>
    <row r="523">
      <c r="A523" s="5"/>
      <c r="B523" s="4"/>
      <c r="D523" s="4"/>
      <c r="G523" s="4"/>
      <c r="H523" s="4"/>
      <c r="I523" s="5"/>
      <c r="J523" s="4"/>
      <c r="L523" s="4"/>
      <c r="O523" s="4"/>
      <c r="Q523" s="4"/>
      <c r="R523" s="4"/>
      <c r="S523" s="4"/>
      <c r="T523" s="4"/>
      <c r="V523" s="11"/>
      <c r="W523" s="11"/>
      <c r="X523" s="11"/>
      <c r="Y523" s="11"/>
      <c r="Z523" s="11"/>
    </row>
    <row r="524">
      <c r="A524" s="5"/>
      <c r="B524" s="4"/>
      <c r="D524" s="4"/>
      <c r="G524" s="4"/>
      <c r="H524" s="4"/>
      <c r="I524" s="5"/>
      <c r="J524" s="4"/>
      <c r="L524" s="4"/>
      <c r="O524" s="4"/>
      <c r="Q524" s="4"/>
      <c r="R524" s="4"/>
      <c r="S524" s="4"/>
      <c r="T524" s="4"/>
      <c r="V524" s="11"/>
      <c r="W524" s="11"/>
      <c r="X524" s="11"/>
      <c r="Y524" s="11"/>
      <c r="Z524" s="11"/>
    </row>
    <row r="525">
      <c r="A525" s="5"/>
      <c r="B525" s="4"/>
      <c r="D525" s="4"/>
      <c r="G525" s="4"/>
      <c r="H525" s="4"/>
      <c r="I525" s="5"/>
      <c r="J525" s="4"/>
      <c r="L525" s="4"/>
      <c r="O525" s="4"/>
      <c r="Q525" s="4"/>
      <c r="R525" s="4"/>
      <c r="S525" s="4"/>
      <c r="T525" s="4"/>
      <c r="V525" s="11"/>
      <c r="W525" s="11"/>
      <c r="X525" s="11"/>
      <c r="Y525" s="11"/>
      <c r="Z525" s="11"/>
    </row>
    <row r="526">
      <c r="A526" s="5"/>
      <c r="B526" s="4"/>
      <c r="D526" s="4"/>
      <c r="G526" s="4"/>
      <c r="H526" s="4"/>
      <c r="I526" s="5"/>
      <c r="J526" s="4"/>
      <c r="L526" s="4"/>
      <c r="O526" s="4"/>
      <c r="Q526" s="4"/>
      <c r="R526" s="4"/>
      <c r="S526" s="4"/>
      <c r="T526" s="4"/>
      <c r="V526" s="11"/>
      <c r="W526" s="11"/>
      <c r="X526" s="11"/>
      <c r="Y526" s="11"/>
      <c r="Z526" s="11"/>
    </row>
    <row r="527">
      <c r="A527" s="5"/>
      <c r="B527" s="4"/>
      <c r="D527" s="4"/>
      <c r="G527" s="4"/>
      <c r="H527" s="4"/>
      <c r="I527" s="5"/>
      <c r="J527" s="4"/>
      <c r="L527" s="4"/>
      <c r="O527" s="4"/>
      <c r="Q527" s="4"/>
      <c r="R527" s="4"/>
      <c r="S527" s="4"/>
      <c r="T527" s="4"/>
      <c r="V527" s="11"/>
      <c r="W527" s="11"/>
      <c r="X527" s="11"/>
      <c r="Y527" s="11"/>
      <c r="Z527" s="11"/>
    </row>
    <row r="528">
      <c r="A528" s="5"/>
      <c r="B528" s="4"/>
      <c r="D528" s="4"/>
      <c r="G528" s="4"/>
      <c r="H528" s="4"/>
      <c r="I528" s="5"/>
      <c r="J528" s="4"/>
      <c r="L528" s="4"/>
      <c r="O528" s="4"/>
      <c r="Q528" s="4"/>
      <c r="R528" s="4"/>
      <c r="S528" s="4"/>
      <c r="T528" s="4"/>
      <c r="V528" s="11"/>
      <c r="W528" s="11"/>
      <c r="X528" s="11"/>
      <c r="Y528" s="11"/>
      <c r="Z528" s="11"/>
    </row>
    <row r="529">
      <c r="A529" s="5"/>
      <c r="B529" s="4"/>
      <c r="D529" s="4"/>
      <c r="G529" s="4"/>
      <c r="H529" s="4"/>
      <c r="I529" s="5"/>
      <c r="J529" s="4"/>
      <c r="L529" s="4"/>
      <c r="O529" s="4"/>
      <c r="Q529" s="4"/>
      <c r="R529" s="4"/>
      <c r="S529" s="4"/>
      <c r="T529" s="4"/>
      <c r="V529" s="11"/>
      <c r="W529" s="11"/>
      <c r="X529" s="11"/>
      <c r="Y529" s="11"/>
      <c r="Z529" s="11"/>
    </row>
    <row r="530">
      <c r="A530" s="5"/>
      <c r="B530" s="4"/>
      <c r="D530" s="4"/>
      <c r="G530" s="4"/>
      <c r="H530" s="4"/>
      <c r="I530" s="5"/>
      <c r="J530" s="4"/>
      <c r="L530" s="4"/>
      <c r="O530" s="4"/>
      <c r="Q530" s="4"/>
      <c r="R530" s="4"/>
      <c r="S530" s="4"/>
      <c r="T530" s="4"/>
      <c r="V530" s="11"/>
      <c r="W530" s="11"/>
      <c r="X530" s="11"/>
      <c r="Y530" s="11"/>
      <c r="Z530" s="11"/>
    </row>
    <row r="531">
      <c r="A531" s="5"/>
      <c r="B531" s="4"/>
      <c r="D531" s="4"/>
      <c r="G531" s="4"/>
      <c r="H531" s="4"/>
      <c r="I531" s="5"/>
      <c r="J531" s="4"/>
      <c r="L531" s="4"/>
      <c r="O531" s="4"/>
      <c r="Q531" s="4"/>
      <c r="R531" s="4"/>
      <c r="S531" s="4"/>
      <c r="T531" s="4"/>
      <c r="V531" s="11"/>
      <c r="W531" s="11"/>
      <c r="X531" s="11"/>
      <c r="Y531" s="11"/>
      <c r="Z531" s="11"/>
    </row>
    <row r="532">
      <c r="A532" s="5"/>
      <c r="B532" s="4"/>
      <c r="D532" s="4"/>
      <c r="G532" s="4"/>
      <c r="H532" s="4"/>
      <c r="I532" s="5"/>
      <c r="J532" s="4"/>
      <c r="L532" s="4"/>
      <c r="O532" s="4"/>
      <c r="Q532" s="4"/>
      <c r="R532" s="4"/>
      <c r="S532" s="4"/>
      <c r="T532" s="4"/>
      <c r="V532" s="11"/>
      <c r="W532" s="11"/>
      <c r="X532" s="11"/>
      <c r="Y532" s="11"/>
      <c r="Z532" s="11"/>
    </row>
    <row r="533">
      <c r="A533" s="5"/>
      <c r="B533" s="4"/>
      <c r="D533" s="4"/>
      <c r="G533" s="4"/>
      <c r="H533" s="4"/>
      <c r="I533" s="5"/>
      <c r="J533" s="4"/>
      <c r="L533" s="4"/>
      <c r="O533" s="4"/>
      <c r="Q533" s="4"/>
      <c r="R533" s="4"/>
      <c r="S533" s="4"/>
      <c r="T533" s="4"/>
      <c r="V533" s="11"/>
      <c r="W533" s="11"/>
      <c r="X533" s="11"/>
      <c r="Y533" s="11"/>
      <c r="Z533" s="11"/>
    </row>
    <row r="534">
      <c r="A534" s="5"/>
      <c r="B534" s="4"/>
      <c r="D534" s="4"/>
      <c r="G534" s="4"/>
      <c r="H534" s="4"/>
      <c r="I534" s="5"/>
      <c r="J534" s="4"/>
      <c r="L534" s="4"/>
      <c r="O534" s="4"/>
      <c r="Q534" s="4"/>
      <c r="R534" s="4"/>
      <c r="S534" s="4"/>
      <c r="T534" s="4"/>
      <c r="V534" s="11"/>
      <c r="W534" s="11"/>
      <c r="X534" s="11"/>
      <c r="Y534" s="11"/>
      <c r="Z534" s="11"/>
    </row>
    <row r="535">
      <c r="A535" s="5"/>
      <c r="B535" s="4"/>
      <c r="D535" s="4"/>
      <c r="G535" s="4"/>
      <c r="H535" s="4"/>
      <c r="I535" s="5"/>
      <c r="J535" s="4"/>
      <c r="L535" s="4"/>
      <c r="O535" s="4"/>
      <c r="Q535" s="4"/>
      <c r="R535" s="4"/>
      <c r="S535" s="4"/>
      <c r="T535" s="4"/>
      <c r="V535" s="11"/>
      <c r="W535" s="11"/>
      <c r="X535" s="11"/>
      <c r="Y535" s="11"/>
      <c r="Z535" s="11"/>
    </row>
    <row r="536">
      <c r="A536" s="5"/>
      <c r="B536" s="4"/>
      <c r="D536" s="4"/>
      <c r="G536" s="4"/>
      <c r="H536" s="4"/>
      <c r="I536" s="5"/>
      <c r="J536" s="4"/>
      <c r="L536" s="4"/>
      <c r="O536" s="4"/>
      <c r="Q536" s="4"/>
      <c r="R536" s="4"/>
      <c r="S536" s="4"/>
      <c r="T536" s="4"/>
      <c r="V536" s="11"/>
      <c r="W536" s="11"/>
      <c r="X536" s="11"/>
      <c r="Y536" s="11"/>
      <c r="Z536" s="11"/>
    </row>
    <row r="537">
      <c r="A537" s="5"/>
      <c r="B537" s="4"/>
      <c r="D537" s="4"/>
      <c r="G537" s="4"/>
      <c r="H537" s="4"/>
      <c r="I537" s="5"/>
      <c r="J537" s="4"/>
      <c r="L537" s="4"/>
      <c r="O537" s="4"/>
      <c r="Q537" s="4"/>
      <c r="R537" s="4"/>
      <c r="S537" s="4"/>
      <c r="T537" s="4"/>
      <c r="V537" s="11"/>
      <c r="W537" s="11"/>
      <c r="X537" s="11"/>
      <c r="Y537" s="11"/>
      <c r="Z537" s="11"/>
    </row>
    <row r="538">
      <c r="A538" s="5"/>
      <c r="B538" s="4"/>
      <c r="D538" s="4"/>
      <c r="G538" s="4"/>
      <c r="H538" s="4"/>
      <c r="I538" s="5"/>
      <c r="J538" s="4"/>
      <c r="L538" s="4"/>
      <c r="O538" s="4"/>
      <c r="Q538" s="4"/>
      <c r="R538" s="4"/>
      <c r="S538" s="4"/>
      <c r="T538" s="4"/>
      <c r="V538" s="11"/>
      <c r="W538" s="11"/>
      <c r="X538" s="11"/>
      <c r="Y538" s="11"/>
      <c r="Z538" s="11"/>
    </row>
    <row r="539">
      <c r="A539" s="5"/>
      <c r="B539" s="4"/>
      <c r="D539" s="4"/>
      <c r="G539" s="4"/>
      <c r="H539" s="4"/>
      <c r="I539" s="5"/>
      <c r="J539" s="4"/>
      <c r="L539" s="4"/>
      <c r="O539" s="4"/>
      <c r="Q539" s="4"/>
      <c r="R539" s="4"/>
      <c r="S539" s="4"/>
      <c r="T539" s="4"/>
      <c r="V539" s="11"/>
      <c r="W539" s="11"/>
      <c r="X539" s="11"/>
      <c r="Y539" s="11"/>
      <c r="Z539" s="11"/>
    </row>
    <row r="540">
      <c r="A540" s="5"/>
      <c r="B540" s="4"/>
      <c r="D540" s="4"/>
      <c r="G540" s="4"/>
      <c r="H540" s="4"/>
      <c r="I540" s="5"/>
      <c r="J540" s="4"/>
      <c r="L540" s="4"/>
      <c r="O540" s="4"/>
      <c r="Q540" s="4"/>
      <c r="R540" s="4"/>
      <c r="S540" s="4"/>
      <c r="T540" s="4"/>
      <c r="V540" s="11"/>
      <c r="W540" s="11"/>
      <c r="X540" s="11"/>
      <c r="Y540" s="11"/>
      <c r="Z540" s="11"/>
    </row>
    <row r="541">
      <c r="A541" s="5"/>
      <c r="B541" s="4"/>
      <c r="D541" s="4"/>
      <c r="G541" s="4"/>
      <c r="H541" s="4"/>
      <c r="I541" s="5"/>
      <c r="J541" s="4"/>
      <c r="L541" s="4"/>
      <c r="O541" s="4"/>
      <c r="Q541" s="4"/>
      <c r="R541" s="4"/>
      <c r="S541" s="4"/>
      <c r="T541" s="4"/>
      <c r="V541" s="11"/>
      <c r="W541" s="11"/>
      <c r="X541" s="11"/>
      <c r="Y541" s="11"/>
      <c r="Z541" s="11"/>
    </row>
    <row r="542">
      <c r="A542" s="5"/>
      <c r="B542" s="4"/>
      <c r="D542" s="4"/>
      <c r="G542" s="4"/>
      <c r="H542" s="4"/>
      <c r="I542" s="5"/>
      <c r="J542" s="4"/>
      <c r="L542" s="4"/>
      <c r="O542" s="4"/>
      <c r="Q542" s="4"/>
      <c r="R542" s="4"/>
      <c r="S542" s="4"/>
      <c r="T542" s="4"/>
      <c r="V542" s="11"/>
      <c r="W542" s="11"/>
      <c r="X542" s="11"/>
      <c r="Y542" s="11"/>
      <c r="Z542" s="11"/>
    </row>
    <row r="543">
      <c r="A543" s="5"/>
      <c r="B543" s="4"/>
      <c r="D543" s="4"/>
      <c r="G543" s="4"/>
      <c r="H543" s="4"/>
      <c r="I543" s="5"/>
      <c r="J543" s="4"/>
      <c r="L543" s="4"/>
      <c r="O543" s="4"/>
      <c r="Q543" s="4"/>
      <c r="R543" s="4"/>
      <c r="S543" s="4"/>
      <c r="T543" s="4"/>
      <c r="V543" s="11"/>
      <c r="W543" s="11"/>
      <c r="X543" s="11"/>
      <c r="Y543" s="11"/>
      <c r="Z543" s="11"/>
    </row>
    <row r="544">
      <c r="A544" s="5"/>
      <c r="B544" s="4"/>
      <c r="D544" s="4"/>
      <c r="G544" s="4"/>
      <c r="H544" s="4"/>
      <c r="I544" s="5"/>
      <c r="J544" s="4"/>
      <c r="L544" s="4"/>
      <c r="O544" s="4"/>
      <c r="Q544" s="4"/>
      <c r="R544" s="4"/>
      <c r="S544" s="4"/>
      <c r="T544" s="4"/>
      <c r="V544" s="11"/>
      <c r="W544" s="11"/>
      <c r="X544" s="11"/>
      <c r="Y544" s="11"/>
      <c r="Z544" s="11"/>
    </row>
    <row r="545">
      <c r="A545" s="5"/>
      <c r="B545" s="4"/>
      <c r="D545" s="4"/>
      <c r="G545" s="4"/>
      <c r="H545" s="4"/>
      <c r="I545" s="5"/>
      <c r="J545" s="4"/>
      <c r="L545" s="4"/>
      <c r="O545" s="4"/>
      <c r="Q545" s="4"/>
      <c r="R545" s="4"/>
      <c r="S545" s="4"/>
      <c r="T545" s="4"/>
      <c r="V545" s="11"/>
      <c r="W545" s="11"/>
      <c r="X545" s="11"/>
      <c r="Y545" s="11"/>
      <c r="Z545" s="11"/>
    </row>
    <row r="546">
      <c r="A546" s="5"/>
      <c r="B546" s="4"/>
      <c r="D546" s="4"/>
      <c r="G546" s="4"/>
      <c r="H546" s="4"/>
      <c r="I546" s="5"/>
      <c r="J546" s="4"/>
      <c r="L546" s="4"/>
      <c r="O546" s="4"/>
      <c r="Q546" s="4"/>
      <c r="R546" s="4"/>
      <c r="S546" s="4"/>
      <c r="T546" s="4"/>
      <c r="V546" s="11"/>
      <c r="W546" s="11"/>
      <c r="X546" s="11"/>
      <c r="Y546" s="11"/>
      <c r="Z546" s="11"/>
    </row>
    <row r="547">
      <c r="A547" s="5"/>
      <c r="B547" s="4"/>
      <c r="D547" s="4"/>
      <c r="G547" s="4"/>
      <c r="H547" s="4"/>
      <c r="I547" s="5"/>
      <c r="J547" s="4"/>
      <c r="L547" s="4"/>
      <c r="O547" s="4"/>
      <c r="Q547" s="4"/>
      <c r="R547" s="4"/>
      <c r="S547" s="4"/>
      <c r="T547" s="4"/>
      <c r="V547" s="11"/>
      <c r="W547" s="11"/>
      <c r="X547" s="11"/>
      <c r="Y547" s="11"/>
      <c r="Z547" s="11"/>
    </row>
    <row r="548">
      <c r="A548" s="5"/>
      <c r="B548" s="4"/>
      <c r="D548" s="4"/>
      <c r="G548" s="4"/>
      <c r="H548" s="4"/>
      <c r="I548" s="5"/>
      <c r="J548" s="4"/>
      <c r="L548" s="4"/>
      <c r="O548" s="4"/>
      <c r="Q548" s="4"/>
      <c r="R548" s="4"/>
      <c r="S548" s="4"/>
      <c r="T548" s="4"/>
      <c r="V548" s="11"/>
      <c r="W548" s="11"/>
      <c r="X548" s="11"/>
      <c r="Y548" s="11"/>
      <c r="Z548" s="11"/>
    </row>
    <row r="549">
      <c r="A549" s="5"/>
      <c r="B549" s="4"/>
      <c r="D549" s="4"/>
      <c r="G549" s="4"/>
      <c r="H549" s="4"/>
      <c r="I549" s="5"/>
      <c r="J549" s="4"/>
      <c r="L549" s="4"/>
      <c r="O549" s="4"/>
      <c r="Q549" s="4"/>
      <c r="R549" s="4"/>
      <c r="S549" s="4"/>
      <c r="T549" s="4"/>
      <c r="V549" s="11"/>
      <c r="W549" s="11"/>
      <c r="X549" s="11"/>
      <c r="Y549" s="11"/>
      <c r="Z549" s="11"/>
    </row>
    <row r="550">
      <c r="A550" s="5"/>
      <c r="B550" s="4"/>
      <c r="D550" s="4"/>
      <c r="G550" s="4"/>
      <c r="H550" s="4"/>
      <c r="I550" s="5"/>
      <c r="J550" s="4"/>
      <c r="L550" s="4"/>
      <c r="O550" s="4"/>
      <c r="Q550" s="4"/>
      <c r="R550" s="4"/>
      <c r="S550" s="4"/>
      <c r="T550" s="4"/>
      <c r="V550" s="11"/>
      <c r="W550" s="11"/>
      <c r="X550" s="11"/>
      <c r="Y550" s="11"/>
      <c r="Z550" s="11"/>
    </row>
    <row r="551">
      <c r="A551" s="5"/>
      <c r="B551" s="4"/>
      <c r="D551" s="4"/>
      <c r="G551" s="4"/>
      <c r="H551" s="4"/>
      <c r="I551" s="5"/>
      <c r="J551" s="4"/>
      <c r="L551" s="4"/>
      <c r="O551" s="4"/>
      <c r="Q551" s="4"/>
      <c r="R551" s="4"/>
      <c r="S551" s="4"/>
      <c r="T551" s="4"/>
      <c r="V551" s="11"/>
      <c r="W551" s="11"/>
      <c r="X551" s="11"/>
      <c r="Y551" s="11"/>
      <c r="Z551" s="11"/>
    </row>
    <row r="552">
      <c r="A552" s="5"/>
      <c r="B552" s="4"/>
      <c r="D552" s="4"/>
      <c r="G552" s="4"/>
      <c r="H552" s="4"/>
      <c r="I552" s="5"/>
      <c r="J552" s="4"/>
      <c r="L552" s="4"/>
      <c r="O552" s="4"/>
      <c r="Q552" s="4"/>
      <c r="R552" s="4"/>
      <c r="S552" s="4"/>
      <c r="T552" s="4"/>
      <c r="V552" s="11"/>
      <c r="W552" s="11"/>
      <c r="X552" s="11"/>
      <c r="Y552" s="11"/>
      <c r="Z552" s="11"/>
    </row>
    <row r="553">
      <c r="A553" s="5"/>
      <c r="B553" s="4"/>
      <c r="D553" s="4"/>
      <c r="G553" s="4"/>
      <c r="H553" s="4"/>
      <c r="I553" s="5"/>
      <c r="J553" s="4"/>
      <c r="L553" s="4"/>
      <c r="O553" s="4"/>
      <c r="Q553" s="4"/>
      <c r="R553" s="4"/>
      <c r="S553" s="4"/>
      <c r="T553" s="4"/>
      <c r="V553" s="11"/>
      <c r="W553" s="11"/>
      <c r="X553" s="11"/>
      <c r="Y553" s="11"/>
      <c r="Z553" s="11"/>
    </row>
    <row r="554">
      <c r="A554" s="5"/>
      <c r="B554" s="4"/>
      <c r="D554" s="4"/>
      <c r="G554" s="4"/>
      <c r="H554" s="4"/>
      <c r="I554" s="5"/>
      <c r="J554" s="4"/>
      <c r="L554" s="4"/>
      <c r="O554" s="4"/>
      <c r="Q554" s="4"/>
      <c r="R554" s="4"/>
      <c r="S554" s="4"/>
      <c r="T554" s="4"/>
      <c r="V554" s="11"/>
      <c r="W554" s="11"/>
      <c r="X554" s="11"/>
      <c r="Y554" s="11"/>
      <c r="Z554" s="11"/>
    </row>
    <row r="555">
      <c r="A555" s="5"/>
      <c r="B555" s="4"/>
      <c r="D555" s="4"/>
      <c r="G555" s="4"/>
      <c r="H555" s="4"/>
      <c r="I555" s="5"/>
      <c r="J555" s="4"/>
      <c r="L555" s="4"/>
      <c r="O555" s="4"/>
      <c r="Q555" s="4"/>
      <c r="R555" s="4"/>
      <c r="S555" s="4"/>
      <c r="T555" s="4"/>
      <c r="V555" s="11"/>
      <c r="W555" s="11"/>
      <c r="X555" s="11"/>
      <c r="Y555" s="11"/>
      <c r="Z555" s="11"/>
    </row>
    <row r="556">
      <c r="A556" s="5"/>
      <c r="B556" s="4"/>
      <c r="D556" s="4"/>
      <c r="G556" s="4"/>
      <c r="H556" s="4"/>
      <c r="I556" s="5"/>
      <c r="J556" s="4"/>
      <c r="L556" s="4"/>
      <c r="O556" s="4"/>
      <c r="Q556" s="4"/>
      <c r="R556" s="4"/>
      <c r="S556" s="4"/>
      <c r="T556" s="4"/>
      <c r="V556" s="11"/>
      <c r="W556" s="11"/>
      <c r="X556" s="11"/>
      <c r="Y556" s="11"/>
      <c r="Z556" s="11"/>
    </row>
    <row r="557">
      <c r="A557" s="5"/>
      <c r="B557" s="4"/>
      <c r="D557" s="4"/>
      <c r="G557" s="4"/>
      <c r="H557" s="4"/>
      <c r="I557" s="5"/>
      <c r="J557" s="4"/>
      <c r="L557" s="4"/>
      <c r="O557" s="4"/>
      <c r="Q557" s="4"/>
      <c r="R557" s="4"/>
      <c r="S557" s="4"/>
      <c r="T557" s="4"/>
      <c r="V557" s="11"/>
      <c r="W557" s="11"/>
      <c r="X557" s="11"/>
      <c r="Y557" s="11"/>
      <c r="Z557" s="11"/>
    </row>
    <row r="558">
      <c r="A558" s="5"/>
      <c r="B558" s="4"/>
      <c r="D558" s="4"/>
      <c r="G558" s="4"/>
      <c r="H558" s="4"/>
      <c r="I558" s="5"/>
      <c r="J558" s="4"/>
      <c r="L558" s="4"/>
      <c r="O558" s="4"/>
      <c r="Q558" s="4"/>
      <c r="R558" s="4"/>
      <c r="S558" s="4"/>
      <c r="T558" s="4"/>
      <c r="V558" s="11"/>
      <c r="W558" s="11"/>
      <c r="X558" s="11"/>
      <c r="Y558" s="11"/>
      <c r="Z558" s="11"/>
    </row>
    <row r="559">
      <c r="A559" s="5"/>
      <c r="B559" s="4"/>
      <c r="D559" s="4"/>
      <c r="G559" s="4"/>
      <c r="H559" s="4"/>
      <c r="I559" s="5"/>
      <c r="J559" s="4"/>
      <c r="L559" s="4"/>
      <c r="O559" s="4"/>
      <c r="Q559" s="4"/>
      <c r="R559" s="4"/>
      <c r="S559" s="4"/>
      <c r="T559" s="4"/>
      <c r="V559" s="11"/>
      <c r="W559" s="11"/>
      <c r="X559" s="11"/>
      <c r="Y559" s="11"/>
      <c r="Z559" s="11"/>
    </row>
    <row r="560">
      <c r="A560" s="5"/>
      <c r="B560" s="4"/>
      <c r="D560" s="4"/>
      <c r="G560" s="4"/>
      <c r="H560" s="4"/>
      <c r="I560" s="5"/>
      <c r="J560" s="4"/>
      <c r="L560" s="4"/>
      <c r="O560" s="4"/>
      <c r="Q560" s="4"/>
      <c r="R560" s="4"/>
      <c r="S560" s="4"/>
      <c r="T560" s="4"/>
      <c r="V560" s="11"/>
      <c r="W560" s="11"/>
      <c r="X560" s="11"/>
      <c r="Y560" s="11"/>
      <c r="Z560" s="11"/>
    </row>
    <row r="561">
      <c r="A561" s="5"/>
      <c r="B561" s="4"/>
      <c r="D561" s="4"/>
      <c r="G561" s="4"/>
      <c r="H561" s="4"/>
      <c r="I561" s="5"/>
      <c r="J561" s="4"/>
      <c r="L561" s="4"/>
      <c r="O561" s="4"/>
      <c r="Q561" s="4"/>
      <c r="R561" s="4"/>
      <c r="S561" s="4"/>
      <c r="T561" s="4"/>
      <c r="V561" s="11"/>
      <c r="W561" s="11"/>
      <c r="X561" s="11"/>
      <c r="Y561" s="11"/>
      <c r="Z561" s="11"/>
    </row>
    <row r="562">
      <c r="A562" s="5"/>
      <c r="B562" s="4"/>
      <c r="D562" s="4"/>
      <c r="G562" s="4"/>
      <c r="H562" s="4"/>
      <c r="I562" s="5"/>
      <c r="J562" s="4"/>
      <c r="L562" s="4"/>
      <c r="O562" s="4"/>
      <c r="Q562" s="4"/>
      <c r="R562" s="4"/>
      <c r="S562" s="4"/>
      <c r="T562" s="4"/>
      <c r="V562" s="11"/>
      <c r="W562" s="11"/>
      <c r="X562" s="11"/>
      <c r="Y562" s="11"/>
      <c r="Z562" s="11"/>
    </row>
    <row r="563">
      <c r="A563" s="5"/>
      <c r="B563" s="4"/>
      <c r="D563" s="4"/>
      <c r="G563" s="4"/>
      <c r="H563" s="4"/>
      <c r="I563" s="5"/>
      <c r="J563" s="4"/>
      <c r="L563" s="4"/>
      <c r="O563" s="4"/>
      <c r="Q563" s="4"/>
      <c r="R563" s="4"/>
      <c r="S563" s="4"/>
      <c r="T563" s="4"/>
      <c r="V563" s="11"/>
      <c r="W563" s="11"/>
      <c r="X563" s="11"/>
      <c r="Y563" s="11"/>
      <c r="Z563" s="11"/>
    </row>
    <row r="564">
      <c r="A564" s="5"/>
      <c r="B564" s="4"/>
      <c r="D564" s="4"/>
      <c r="G564" s="4"/>
      <c r="H564" s="4"/>
      <c r="I564" s="5"/>
      <c r="J564" s="4"/>
      <c r="L564" s="4"/>
      <c r="O564" s="4"/>
      <c r="Q564" s="4"/>
      <c r="R564" s="4"/>
      <c r="S564" s="4"/>
      <c r="T564" s="4"/>
      <c r="V564" s="11"/>
      <c r="W564" s="11"/>
      <c r="X564" s="11"/>
      <c r="Y564" s="11"/>
      <c r="Z564" s="11"/>
    </row>
    <row r="565">
      <c r="A565" s="5"/>
      <c r="B565" s="4"/>
      <c r="D565" s="4"/>
      <c r="G565" s="4"/>
      <c r="H565" s="4"/>
      <c r="I565" s="5"/>
      <c r="J565" s="4"/>
      <c r="L565" s="4"/>
      <c r="O565" s="4"/>
      <c r="Q565" s="4"/>
      <c r="R565" s="4"/>
      <c r="S565" s="4"/>
      <c r="T565" s="4"/>
      <c r="V565" s="11"/>
      <c r="W565" s="11"/>
      <c r="X565" s="11"/>
      <c r="Y565" s="11"/>
      <c r="Z565" s="11"/>
    </row>
    <row r="566">
      <c r="A566" s="5"/>
      <c r="B566" s="4"/>
      <c r="D566" s="4"/>
      <c r="G566" s="4"/>
      <c r="H566" s="4"/>
      <c r="I566" s="5"/>
      <c r="J566" s="4"/>
      <c r="L566" s="4"/>
      <c r="O566" s="4"/>
      <c r="Q566" s="4"/>
      <c r="R566" s="4"/>
      <c r="S566" s="4"/>
      <c r="T566" s="4"/>
      <c r="V566" s="11"/>
      <c r="W566" s="11"/>
      <c r="X566" s="11"/>
      <c r="Y566" s="11"/>
      <c r="Z566" s="11"/>
    </row>
    <row r="567">
      <c r="A567" s="5"/>
      <c r="B567" s="4"/>
      <c r="D567" s="4"/>
      <c r="G567" s="4"/>
      <c r="H567" s="4"/>
      <c r="I567" s="5"/>
      <c r="J567" s="4"/>
      <c r="L567" s="4"/>
      <c r="O567" s="4"/>
      <c r="Q567" s="4"/>
      <c r="R567" s="4"/>
      <c r="S567" s="4"/>
      <c r="T567" s="4"/>
      <c r="V567" s="11"/>
      <c r="W567" s="11"/>
      <c r="X567" s="11"/>
      <c r="Y567" s="11"/>
      <c r="Z567" s="11"/>
    </row>
    <row r="568">
      <c r="A568" s="5"/>
      <c r="B568" s="4"/>
      <c r="D568" s="4"/>
      <c r="G568" s="4"/>
      <c r="H568" s="4"/>
      <c r="I568" s="5"/>
      <c r="J568" s="4"/>
      <c r="L568" s="4"/>
      <c r="O568" s="4"/>
      <c r="Q568" s="4"/>
      <c r="R568" s="4"/>
      <c r="S568" s="4"/>
      <c r="T568" s="4"/>
      <c r="V568" s="11"/>
      <c r="W568" s="11"/>
      <c r="X568" s="11"/>
      <c r="Y568" s="11"/>
      <c r="Z568" s="11"/>
    </row>
    <row r="569">
      <c r="A569" s="5"/>
      <c r="B569" s="4"/>
      <c r="D569" s="4"/>
      <c r="G569" s="4"/>
      <c r="H569" s="4"/>
      <c r="I569" s="5"/>
      <c r="J569" s="4"/>
      <c r="L569" s="4"/>
      <c r="O569" s="4"/>
      <c r="Q569" s="4"/>
      <c r="R569" s="4"/>
      <c r="S569" s="4"/>
      <c r="T569" s="4"/>
      <c r="V569" s="11"/>
      <c r="W569" s="11"/>
      <c r="X569" s="11"/>
      <c r="Y569" s="11"/>
      <c r="Z569" s="11"/>
    </row>
    <row r="570">
      <c r="A570" s="5"/>
      <c r="B570" s="4"/>
      <c r="D570" s="4"/>
      <c r="G570" s="4"/>
      <c r="H570" s="4"/>
      <c r="I570" s="5"/>
      <c r="J570" s="4"/>
      <c r="L570" s="4"/>
      <c r="O570" s="4"/>
      <c r="Q570" s="4"/>
      <c r="R570" s="4"/>
      <c r="S570" s="4"/>
      <c r="T570" s="4"/>
      <c r="V570" s="11"/>
      <c r="W570" s="11"/>
      <c r="X570" s="11"/>
      <c r="Y570" s="11"/>
      <c r="Z570" s="11"/>
    </row>
    <row r="571">
      <c r="A571" s="5"/>
      <c r="B571" s="4"/>
      <c r="D571" s="4"/>
      <c r="G571" s="4"/>
      <c r="H571" s="4"/>
      <c r="I571" s="5"/>
      <c r="J571" s="4"/>
      <c r="L571" s="4"/>
      <c r="O571" s="4"/>
      <c r="Q571" s="4"/>
      <c r="R571" s="4"/>
      <c r="S571" s="4"/>
      <c r="T571" s="4"/>
      <c r="V571" s="11"/>
      <c r="W571" s="11"/>
      <c r="X571" s="11"/>
      <c r="Y571" s="11"/>
      <c r="Z571" s="11"/>
    </row>
    <row r="572">
      <c r="A572" s="5"/>
      <c r="B572" s="4"/>
      <c r="D572" s="4"/>
      <c r="G572" s="4"/>
      <c r="H572" s="4"/>
      <c r="I572" s="5"/>
      <c r="J572" s="4"/>
      <c r="L572" s="4"/>
      <c r="O572" s="4"/>
      <c r="Q572" s="4"/>
      <c r="R572" s="4"/>
      <c r="S572" s="4"/>
      <c r="T572" s="4"/>
      <c r="V572" s="11"/>
      <c r="W572" s="11"/>
      <c r="X572" s="11"/>
      <c r="Y572" s="11"/>
      <c r="Z572" s="11"/>
    </row>
    <row r="573">
      <c r="A573" s="5"/>
      <c r="B573" s="4"/>
      <c r="D573" s="4"/>
      <c r="G573" s="4"/>
      <c r="H573" s="4"/>
      <c r="I573" s="5"/>
      <c r="J573" s="4"/>
      <c r="L573" s="4"/>
      <c r="O573" s="4"/>
      <c r="Q573" s="4"/>
      <c r="R573" s="4"/>
      <c r="S573" s="4"/>
      <c r="T573" s="4"/>
      <c r="V573" s="11"/>
      <c r="W573" s="11"/>
      <c r="X573" s="11"/>
      <c r="Y573" s="11"/>
      <c r="Z573" s="11"/>
    </row>
    <row r="574">
      <c r="A574" s="5"/>
      <c r="B574" s="4"/>
      <c r="D574" s="4"/>
      <c r="G574" s="4"/>
      <c r="H574" s="4"/>
      <c r="I574" s="5"/>
      <c r="J574" s="4"/>
      <c r="L574" s="4"/>
      <c r="O574" s="4"/>
      <c r="Q574" s="4"/>
      <c r="R574" s="4"/>
      <c r="S574" s="4"/>
      <c r="T574" s="4"/>
      <c r="V574" s="11"/>
      <c r="W574" s="11"/>
      <c r="X574" s="11"/>
      <c r="Y574" s="11"/>
      <c r="Z574" s="11"/>
    </row>
    <row r="575">
      <c r="A575" s="5"/>
      <c r="B575" s="4"/>
      <c r="D575" s="4"/>
      <c r="G575" s="4"/>
      <c r="H575" s="4"/>
      <c r="I575" s="5"/>
      <c r="J575" s="4"/>
      <c r="L575" s="4"/>
      <c r="O575" s="4"/>
      <c r="Q575" s="4"/>
      <c r="R575" s="4"/>
      <c r="S575" s="4"/>
      <c r="T575" s="4"/>
      <c r="V575" s="11"/>
      <c r="W575" s="11"/>
      <c r="X575" s="11"/>
      <c r="Y575" s="11"/>
      <c r="Z575" s="11"/>
    </row>
    <row r="576">
      <c r="A576" s="5"/>
      <c r="B576" s="4"/>
      <c r="D576" s="4"/>
      <c r="G576" s="4"/>
      <c r="H576" s="4"/>
      <c r="I576" s="5"/>
      <c r="J576" s="4"/>
      <c r="L576" s="4"/>
      <c r="O576" s="4"/>
      <c r="Q576" s="4"/>
      <c r="R576" s="4"/>
      <c r="S576" s="4"/>
      <c r="T576" s="4"/>
      <c r="V576" s="11"/>
      <c r="W576" s="11"/>
      <c r="X576" s="11"/>
      <c r="Y576" s="11"/>
      <c r="Z576" s="11"/>
    </row>
    <row r="577">
      <c r="A577" s="5"/>
      <c r="B577" s="4"/>
      <c r="D577" s="4"/>
      <c r="G577" s="4"/>
      <c r="H577" s="4"/>
      <c r="I577" s="5"/>
      <c r="J577" s="4"/>
      <c r="L577" s="4"/>
      <c r="O577" s="4"/>
      <c r="Q577" s="4"/>
      <c r="R577" s="4"/>
      <c r="S577" s="4"/>
      <c r="T577" s="4"/>
      <c r="V577" s="11"/>
      <c r="W577" s="11"/>
      <c r="X577" s="11"/>
      <c r="Y577" s="11"/>
      <c r="Z577" s="11"/>
    </row>
    <row r="578">
      <c r="A578" s="5"/>
      <c r="B578" s="4"/>
      <c r="D578" s="4"/>
      <c r="G578" s="4"/>
      <c r="H578" s="4"/>
      <c r="I578" s="5"/>
      <c r="J578" s="4"/>
      <c r="L578" s="4"/>
      <c r="O578" s="4"/>
      <c r="Q578" s="4"/>
      <c r="R578" s="4"/>
      <c r="S578" s="4"/>
      <c r="T578" s="4"/>
      <c r="V578" s="11"/>
      <c r="W578" s="11"/>
      <c r="X578" s="11"/>
      <c r="Y578" s="11"/>
      <c r="Z578" s="11"/>
    </row>
    <row r="579">
      <c r="A579" s="5"/>
      <c r="B579" s="4"/>
      <c r="D579" s="4"/>
      <c r="G579" s="4"/>
      <c r="H579" s="4"/>
      <c r="I579" s="5"/>
      <c r="J579" s="4"/>
      <c r="L579" s="4"/>
      <c r="O579" s="4"/>
      <c r="Q579" s="4"/>
      <c r="R579" s="4"/>
      <c r="S579" s="4"/>
      <c r="T579" s="4"/>
      <c r="V579" s="11"/>
      <c r="W579" s="11"/>
      <c r="X579" s="11"/>
      <c r="Y579" s="11"/>
      <c r="Z579" s="11"/>
    </row>
    <row r="580">
      <c r="A580" s="5"/>
      <c r="B580" s="4"/>
      <c r="D580" s="4"/>
      <c r="G580" s="4"/>
      <c r="H580" s="4"/>
      <c r="I580" s="5"/>
      <c r="J580" s="4"/>
      <c r="L580" s="4"/>
      <c r="O580" s="4"/>
      <c r="Q580" s="4"/>
      <c r="R580" s="4"/>
      <c r="S580" s="4"/>
      <c r="T580" s="4"/>
      <c r="V580" s="11"/>
      <c r="W580" s="11"/>
      <c r="X580" s="11"/>
      <c r="Y580" s="11"/>
      <c r="Z580" s="11"/>
    </row>
    <row r="581">
      <c r="A581" s="5"/>
      <c r="B581" s="4"/>
      <c r="D581" s="4"/>
      <c r="G581" s="4"/>
      <c r="H581" s="4"/>
      <c r="I581" s="5"/>
      <c r="J581" s="4"/>
      <c r="L581" s="4"/>
      <c r="O581" s="4"/>
      <c r="Q581" s="4"/>
      <c r="R581" s="4"/>
      <c r="S581" s="4"/>
      <c r="T581" s="4"/>
      <c r="V581" s="11"/>
      <c r="W581" s="11"/>
      <c r="X581" s="11"/>
      <c r="Y581" s="11"/>
      <c r="Z581" s="11"/>
    </row>
    <row r="582">
      <c r="A582" s="5"/>
      <c r="B582" s="4"/>
      <c r="D582" s="4"/>
      <c r="G582" s="4"/>
      <c r="H582" s="4"/>
      <c r="I582" s="5"/>
      <c r="J582" s="4"/>
      <c r="L582" s="4"/>
      <c r="O582" s="4"/>
      <c r="Q582" s="4"/>
      <c r="R582" s="4"/>
      <c r="S582" s="4"/>
      <c r="T582" s="4"/>
      <c r="V582" s="11"/>
      <c r="W582" s="11"/>
      <c r="X582" s="11"/>
      <c r="Y582" s="11"/>
      <c r="Z582" s="11"/>
    </row>
    <row r="583">
      <c r="A583" s="5"/>
      <c r="B583" s="4"/>
      <c r="D583" s="4"/>
      <c r="G583" s="4"/>
      <c r="H583" s="4"/>
      <c r="I583" s="5"/>
      <c r="J583" s="4"/>
      <c r="L583" s="4"/>
      <c r="O583" s="4"/>
      <c r="Q583" s="4"/>
      <c r="R583" s="4"/>
      <c r="S583" s="4"/>
      <c r="T583" s="4"/>
      <c r="V583" s="11"/>
      <c r="W583" s="11"/>
      <c r="X583" s="11"/>
      <c r="Y583" s="11"/>
      <c r="Z583" s="11"/>
    </row>
    <row r="584">
      <c r="A584" s="5"/>
      <c r="B584" s="4"/>
      <c r="D584" s="4"/>
      <c r="G584" s="4"/>
      <c r="H584" s="4"/>
      <c r="I584" s="5"/>
      <c r="J584" s="4"/>
      <c r="L584" s="4"/>
      <c r="O584" s="4"/>
      <c r="Q584" s="4"/>
      <c r="R584" s="4"/>
      <c r="S584" s="4"/>
      <c r="T584" s="4"/>
      <c r="V584" s="11"/>
      <c r="W584" s="11"/>
      <c r="X584" s="11"/>
      <c r="Y584" s="11"/>
      <c r="Z584" s="11"/>
    </row>
    <row r="585">
      <c r="A585" s="5"/>
      <c r="B585" s="4"/>
      <c r="D585" s="4"/>
      <c r="G585" s="4"/>
      <c r="H585" s="4"/>
      <c r="I585" s="5"/>
      <c r="J585" s="4"/>
      <c r="L585" s="4"/>
      <c r="O585" s="4"/>
      <c r="Q585" s="4"/>
      <c r="R585" s="4"/>
      <c r="S585" s="4"/>
      <c r="T585" s="4"/>
      <c r="V585" s="11"/>
      <c r="W585" s="11"/>
      <c r="X585" s="11"/>
      <c r="Y585" s="11"/>
      <c r="Z585" s="11"/>
    </row>
    <row r="586">
      <c r="A586" s="5"/>
      <c r="B586" s="4"/>
      <c r="D586" s="4"/>
      <c r="G586" s="4"/>
      <c r="H586" s="4"/>
      <c r="I586" s="5"/>
      <c r="J586" s="4"/>
      <c r="L586" s="4"/>
      <c r="O586" s="4"/>
      <c r="Q586" s="4"/>
      <c r="R586" s="4"/>
      <c r="S586" s="4"/>
      <c r="T586" s="4"/>
      <c r="V586" s="11"/>
      <c r="W586" s="11"/>
      <c r="X586" s="11"/>
      <c r="Y586" s="11"/>
      <c r="Z586" s="11"/>
    </row>
    <row r="587">
      <c r="A587" s="5"/>
      <c r="B587" s="4"/>
      <c r="D587" s="4"/>
      <c r="G587" s="4"/>
      <c r="H587" s="4"/>
      <c r="I587" s="5"/>
      <c r="J587" s="4"/>
      <c r="L587" s="4"/>
      <c r="O587" s="4"/>
      <c r="Q587" s="4"/>
      <c r="R587" s="4"/>
      <c r="S587" s="4"/>
      <c r="T587" s="4"/>
      <c r="V587" s="11"/>
      <c r="W587" s="11"/>
      <c r="X587" s="11"/>
      <c r="Y587" s="11"/>
      <c r="Z587" s="11"/>
    </row>
    <row r="588">
      <c r="A588" s="5"/>
      <c r="B588" s="4"/>
      <c r="D588" s="4"/>
      <c r="G588" s="4"/>
      <c r="H588" s="4"/>
      <c r="I588" s="5"/>
      <c r="J588" s="4"/>
      <c r="L588" s="4"/>
      <c r="O588" s="4"/>
      <c r="Q588" s="4"/>
      <c r="R588" s="4"/>
      <c r="S588" s="4"/>
      <c r="T588" s="4"/>
      <c r="V588" s="11"/>
      <c r="W588" s="11"/>
      <c r="X588" s="11"/>
      <c r="Y588" s="11"/>
      <c r="Z588" s="11"/>
    </row>
    <row r="589">
      <c r="A589" s="5"/>
      <c r="B589" s="4"/>
      <c r="D589" s="4"/>
      <c r="G589" s="4"/>
      <c r="H589" s="4"/>
      <c r="I589" s="5"/>
      <c r="J589" s="4"/>
      <c r="L589" s="4"/>
      <c r="O589" s="4"/>
      <c r="Q589" s="4"/>
      <c r="R589" s="4"/>
      <c r="S589" s="4"/>
      <c r="T589" s="4"/>
      <c r="V589" s="11"/>
      <c r="W589" s="11"/>
      <c r="X589" s="11"/>
      <c r="Y589" s="11"/>
      <c r="Z589" s="11"/>
    </row>
    <row r="590">
      <c r="A590" s="5"/>
      <c r="B590" s="4"/>
      <c r="D590" s="4"/>
      <c r="G590" s="4"/>
      <c r="H590" s="4"/>
      <c r="I590" s="5"/>
      <c r="J590" s="4"/>
      <c r="L590" s="4"/>
      <c r="O590" s="4"/>
      <c r="Q590" s="4"/>
      <c r="R590" s="4"/>
      <c r="S590" s="4"/>
      <c r="T590" s="4"/>
      <c r="V590" s="11"/>
      <c r="W590" s="11"/>
      <c r="X590" s="11"/>
      <c r="Y590" s="11"/>
      <c r="Z590" s="11"/>
    </row>
    <row r="591">
      <c r="A591" s="5"/>
      <c r="B591" s="4"/>
      <c r="D591" s="4"/>
      <c r="G591" s="4"/>
      <c r="H591" s="4"/>
      <c r="I591" s="5"/>
      <c r="J591" s="4"/>
      <c r="L591" s="4"/>
      <c r="O591" s="4"/>
      <c r="Q591" s="4"/>
      <c r="R591" s="4"/>
      <c r="S591" s="4"/>
      <c r="T591" s="4"/>
      <c r="V591" s="11"/>
      <c r="W591" s="11"/>
      <c r="X591" s="11"/>
      <c r="Y591" s="11"/>
      <c r="Z591" s="11"/>
    </row>
    <row r="592">
      <c r="A592" s="5"/>
      <c r="B592" s="4"/>
      <c r="D592" s="4"/>
      <c r="G592" s="4"/>
      <c r="H592" s="4"/>
      <c r="I592" s="5"/>
      <c r="J592" s="4"/>
      <c r="L592" s="4"/>
      <c r="O592" s="4"/>
      <c r="Q592" s="4"/>
      <c r="R592" s="4"/>
      <c r="S592" s="4"/>
      <c r="T592" s="4"/>
      <c r="V592" s="11"/>
      <c r="W592" s="11"/>
      <c r="X592" s="11"/>
      <c r="Y592" s="11"/>
      <c r="Z592" s="11"/>
    </row>
    <row r="593">
      <c r="A593" s="5"/>
      <c r="B593" s="4"/>
      <c r="D593" s="4"/>
      <c r="G593" s="4"/>
      <c r="H593" s="4"/>
      <c r="I593" s="5"/>
      <c r="J593" s="4"/>
      <c r="L593" s="4"/>
      <c r="O593" s="4"/>
      <c r="Q593" s="4"/>
      <c r="R593" s="4"/>
      <c r="S593" s="4"/>
      <c r="T593" s="4"/>
      <c r="V593" s="11"/>
      <c r="W593" s="11"/>
      <c r="X593" s="11"/>
      <c r="Y593" s="11"/>
      <c r="Z593" s="11"/>
    </row>
    <row r="594">
      <c r="A594" s="5"/>
      <c r="B594" s="4"/>
      <c r="D594" s="4"/>
      <c r="G594" s="4"/>
      <c r="H594" s="4"/>
      <c r="I594" s="5"/>
      <c r="J594" s="4"/>
      <c r="L594" s="4"/>
      <c r="O594" s="4"/>
      <c r="Q594" s="4"/>
      <c r="R594" s="4"/>
      <c r="S594" s="4"/>
      <c r="T594" s="4"/>
      <c r="V594" s="11"/>
      <c r="W594" s="11"/>
      <c r="X594" s="11"/>
      <c r="Y594" s="11"/>
      <c r="Z594" s="11"/>
    </row>
    <row r="595">
      <c r="A595" s="5"/>
      <c r="B595" s="4"/>
      <c r="D595" s="4"/>
      <c r="G595" s="4"/>
      <c r="H595" s="4"/>
      <c r="I595" s="5"/>
      <c r="J595" s="4"/>
      <c r="L595" s="4"/>
      <c r="O595" s="4"/>
      <c r="Q595" s="4"/>
      <c r="R595" s="4"/>
      <c r="S595" s="4"/>
      <c r="T595" s="4"/>
      <c r="V595" s="11"/>
      <c r="W595" s="11"/>
      <c r="X595" s="11"/>
      <c r="Y595" s="11"/>
      <c r="Z595" s="11"/>
    </row>
    <row r="596">
      <c r="A596" s="5"/>
      <c r="B596" s="4"/>
      <c r="D596" s="4"/>
      <c r="G596" s="4"/>
      <c r="H596" s="4"/>
      <c r="I596" s="5"/>
      <c r="J596" s="4"/>
      <c r="L596" s="4"/>
      <c r="O596" s="4"/>
      <c r="Q596" s="4"/>
      <c r="R596" s="4"/>
      <c r="S596" s="4"/>
      <c r="T596" s="4"/>
      <c r="V596" s="11"/>
      <c r="W596" s="11"/>
      <c r="X596" s="11"/>
      <c r="Y596" s="11"/>
      <c r="Z596" s="11"/>
    </row>
    <row r="597">
      <c r="A597" s="5"/>
      <c r="B597" s="4"/>
      <c r="D597" s="4"/>
      <c r="G597" s="4"/>
      <c r="H597" s="4"/>
      <c r="I597" s="5"/>
      <c r="J597" s="4"/>
      <c r="L597" s="4"/>
      <c r="O597" s="4"/>
      <c r="Q597" s="4"/>
      <c r="R597" s="4"/>
      <c r="S597" s="4"/>
      <c r="T597" s="4"/>
      <c r="V597" s="11"/>
      <c r="W597" s="11"/>
      <c r="X597" s="11"/>
      <c r="Y597" s="11"/>
      <c r="Z597" s="11"/>
    </row>
    <row r="598">
      <c r="A598" s="5"/>
      <c r="B598" s="4"/>
      <c r="D598" s="4"/>
      <c r="G598" s="4"/>
      <c r="H598" s="4"/>
      <c r="I598" s="5"/>
      <c r="J598" s="4"/>
      <c r="L598" s="4"/>
      <c r="O598" s="4"/>
      <c r="Q598" s="4"/>
      <c r="R598" s="4"/>
      <c r="S598" s="4"/>
      <c r="T598" s="4"/>
      <c r="V598" s="11"/>
      <c r="W598" s="11"/>
      <c r="X598" s="11"/>
      <c r="Y598" s="11"/>
      <c r="Z598" s="11"/>
    </row>
    <row r="599">
      <c r="A599" s="5"/>
      <c r="B599" s="4"/>
      <c r="D599" s="4"/>
      <c r="G599" s="4"/>
      <c r="H599" s="4"/>
      <c r="I599" s="5"/>
      <c r="J599" s="4"/>
      <c r="L599" s="4"/>
      <c r="O599" s="4"/>
      <c r="Q599" s="4"/>
      <c r="R599" s="4"/>
      <c r="S599" s="4"/>
      <c r="T599" s="4"/>
      <c r="V599" s="11"/>
      <c r="W599" s="11"/>
      <c r="X599" s="11"/>
      <c r="Y599" s="11"/>
      <c r="Z599" s="11"/>
    </row>
    <row r="600">
      <c r="A600" s="5"/>
      <c r="B600" s="4"/>
      <c r="D600" s="4"/>
      <c r="G600" s="4"/>
      <c r="H600" s="4"/>
      <c r="I600" s="5"/>
      <c r="J600" s="4"/>
      <c r="L600" s="4"/>
      <c r="O600" s="4"/>
      <c r="Q600" s="4"/>
      <c r="R600" s="4"/>
      <c r="S600" s="4"/>
      <c r="T600" s="4"/>
      <c r="V600" s="11"/>
      <c r="W600" s="11"/>
      <c r="X600" s="11"/>
      <c r="Y600" s="11"/>
      <c r="Z600" s="11"/>
    </row>
    <row r="601">
      <c r="A601" s="5"/>
      <c r="B601" s="4"/>
      <c r="D601" s="4"/>
      <c r="G601" s="4"/>
      <c r="H601" s="4"/>
      <c r="I601" s="5"/>
      <c r="J601" s="4"/>
      <c r="L601" s="4"/>
      <c r="O601" s="4"/>
      <c r="Q601" s="4"/>
      <c r="R601" s="4"/>
      <c r="S601" s="4"/>
      <c r="T601" s="4"/>
      <c r="V601" s="11"/>
      <c r="W601" s="11"/>
      <c r="X601" s="11"/>
      <c r="Y601" s="11"/>
      <c r="Z601" s="11"/>
    </row>
    <row r="602">
      <c r="A602" s="5"/>
      <c r="B602" s="4"/>
      <c r="D602" s="4"/>
      <c r="G602" s="4"/>
      <c r="H602" s="4"/>
      <c r="I602" s="5"/>
      <c r="J602" s="4"/>
      <c r="L602" s="4"/>
      <c r="O602" s="4"/>
      <c r="Q602" s="4"/>
      <c r="R602" s="4"/>
      <c r="S602" s="4"/>
      <c r="T602" s="4"/>
      <c r="V602" s="11"/>
      <c r="W602" s="11"/>
      <c r="X602" s="11"/>
      <c r="Y602" s="11"/>
      <c r="Z602" s="11"/>
    </row>
    <row r="603">
      <c r="A603" s="5"/>
      <c r="B603" s="4"/>
      <c r="D603" s="4"/>
      <c r="G603" s="4"/>
      <c r="H603" s="4"/>
      <c r="I603" s="5"/>
      <c r="J603" s="4"/>
      <c r="L603" s="4"/>
      <c r="O603" s="4"/>
      <c r="Q603" s="4"/>
      <c r="R603" s="4"/>
      <c r="S603" s="4"/>
      <c r="T603" s="4"/>
      <c r="V603" s="11"/>
      <c r="W603" s="11"/>
      <c r="X603" s="11"/>
      <c r="Y603" s="11"/>
      <c r="Z603" s="11"/>
    </row>
    <row r="604">
      <c r="A604" s="5"/>
      <c r="B604" s="4"/>
      <c r="D604" s="4"/>
      <c r="G604" s="4"/>
      <c r="H604" s="4"/>
      <c r="I604" s="5"/>
      <c r="J604" s="4"/>
      <c r="L604" s="4"/>
      <c r="O604" s="4"/>
      <c r="Q604" s="4"/>
      <c r="R604" s="4"/>
      <c r="S604" s="4"/>
      <c r="T604" s="4"/>
      <c r="V604" s="11"/>
      <c r="W604" s="11"/>
      <c r="X604" s="11"/>
      <c r="Y604" s="11"/>
      <c r="Z604" s="11"/>
    </row>
    <row r="605">
      <c r="A605" s="5"/>
      <c r="B605" s="4"/>
      <c r="D605" s="4"/>
      <c r="G605" s="4"/>
      <c r="H605" s="4"/>
      <c r="I605" s="5"/>
      <c r="J605" s="4"/>
      <c r="L605" s="4"/>
      <c r="O605" s="4"/>
      <c r="Q605" s="4"/>
      <c r="R605" s="4"/>
      <c r="S605" s="4"/>
      <c r="T605" s="4"/>
      <c r="V605" s="11"/>
      <c r="W605" s="11"/>
      <c r="X605" s="11"/>
      <c r="Y605" s="11"/>
      <c r="Z605" s="11"/>
    </row>
    <row r="606">
      <c r="A606" s="5"/>
      <c r="B606" s="4"/>
      <c r="D606" s="4"/>
      <c r="G606" s="4"/>
      <c r="H606" s="4"/>
      <c r="I606" s="5"/>
      <c r="J606" s="4"/>
      <c r="L606" s="4"/>
      <c r="O606" s="4"/>
      <c r="Q606" s="4"/>
      <c r="R606" s="4"/>
      <c r="S606" s="4"/>
      <c r="T606" s="4"/>
      <c r="V606" s="11"/>
      <c r="W606" s="11"/>
      <c r="X606" s="11"/>
      <c r="Y606" s="11"/>
      <c r="Z606" s="11"/>
    </row>
    <row r="607">
      <c r="A607" s="5"/>
      <c r="B607" s="4"/>
      <c r="D607" s="4"/>
      <c r="G607" s="4"/>
      <c r="H607" s="4"/>
      <c r="I607" s="5"/>
      <c r="J607" s="4"/>
      <c r="L607" s="4"/>
      <c r="O607" s="4"/>
      <c r="Q607" s="4"/>
      <c r="R607" s="4"/>
      <c r="S607" s="4"/>
      <c r="T607" s="4"/>
      <c r="V607" s="11"/>
      <c r="W607" s="11"/>
      <c r="X607" s="11"/>
      <c r="Y607" s="11"/>
      <c r="Z607" s="11"/>
    </row>
    <row r="608">
      <c r="A608" s="5"/>
      <c r="B608" s="4"/>
      <c r="D608" s="4"/>
      <c r="G608" s="4"/>
      <c r="H608" s="4"/>
      <c r="I608" s="5"/>
      <c r="J608" s="4"/>
      <c r="L608" s="4"/>
      <c r="O608" s="4"/>
      <c r="Q608" s="4"/>
      <c r="R608" s="4"/>
      <c r="S608" s="4"/>
      <c r="T608" s="4"/>
      <c r="V608" s="11"/>
      <c r="W608" s="11"/>
      <c r="X608" s="11"/>
      <c r="Y608" s="11"/>
      <c r="Z608" s="11"/>
    </row>
    <row r="609">
      <c r="A609" s="5"/>
      <c r="B609" s="4"/>
      <c r="D609" s="4"/>
      <c r="G609" s="4"/>
      <c r="H609" s="4"/>
      <c r="I609" s="5"/>
      <c r="J609" s="4"/>
      <c r="L609" s="4"/>
      <c r="O609" s="4"/>
      <c r="Q609" s="4"/>
      <c r="R609" s="4"/>
      <c r="S609" s="4"/>
      <c r="T609" s="4"/>
      <c r="V609" s="11"/>
      <c r="W609" s="11"/>
      <c r="X609" s="11"/>
      <c r="Y609" s="11"/>
      <c r="Z609" s="11"/>
    </row>
    <row r="610">
      <c r="A610" s="5"/>
      <c r="B610" s="4"/>
      <c r="D610" s="4"/>
      <c r="G610" s="4"/>
      <c r="H610" s="4"/>
      <c r="I610" s="5"/>
      <c r="J610" s="4"/>
      <c r="L610" s="4"/>
      <c r="O610" s="4"/>
      <c r="Q610" s="4"/>
      <c r="R610" s="4"/>
      <c r="S610" s="4"/>
      <c r="T610" s="4"/>
      <c r="V610" s="11"/>
      <c r="W610" s="11"/>
      <c r="X610" s="11"/>
      <c r="Y610" s="11"/>
      <c r="Z610" s="11"/>
    </row>
    <row r="611">
      <c r="A611" s="5"/>
      <c r="B611" s="4"/>
      <c r="D611" s="4"/>
      <c r="G611" s="4"/>
      <c r="H611" s="4"/>
      <c r="I611" s="5"/>
      <c r="J611" s="4"/>
      <c r="L611" s="4"/>
      <c r="O611" s="4"/>
      <c r="Q611" s="4"/>
      <c r="R611" s="4"/>
      <c r="S611" s="4"/>
      <c r="T611" s="4"/>
      <c r="V611" s="11"/>
      <c r="W611" s="11"/>
      <c r="X611" s="11"/>
      <c r="Y611" s="11"/>
      <c r="Z611" s="11"/>
    </row>
    <row r="612">
      <c r="A612" s="5"/>
      <c r="B612" s="4"/>
      <c r="D612" s="4"/>
      <c r="G612" s="4"/>
      <c r="H612" s="4"/>
      <c r="I612" s="5"/>
      <c r="J612" s="4"/>
      <c r="L612" s="4"/>
      <c r="O612" s="4"/>
      <c r="Q612" s="4"/>
      <c r="R612" s="4"/>
      <c r="S612" s="4"/>
      <c r="T612" s="4"/>
      <c r="V612" s="11"/>
      <c r="W612" s="11"/>
      <c r="X612" s="11"/>
      <c r="Y612" s="11"/>
      <c r="Z612" s="11"/>
    </row>
    <row r="613">
      <c r="A613" s="5"/>
      <c r="B613" s="4"/>
      <c r="D613" s="4"/>
      <c r="G613" s="4"/>
      <c r="H613" s="4"/>
      <c r="I613" s="5"/>
      <c r="J613" s="4"/>
      <c r="L613" s="4"/>
      <c r="O613" s="4"/>
      <c r="Q613" s="4"/>
      <c r="R613" s="4"/>
      <c r="S613" s="4"/>
      <c r="T613" s="4"/>
      <c r="V613" s="11"/>
      <c r="W613" s="11"/>
      <c r="X613" s="11"/>
      <c r="Y613" s="11"/>
      <c r="Z613" s="11"/>
    </row>
    <row r="614">
      <c r="A614" s="5"/>
      <c r="B614" s="4"/>
      <c r="D614" s="4"/>
      <c r="G614" s="4"/>
      <c r="H614" s="4"/>
      <c r="I614" s="5"/>
      <c r="J614" s="4"/>
      <c r="L614" s="4"/>
      <c r="O614" s="4"/>
      <c r="Q614" s="4"/>
      <c r="R614" s="4"/>
      <c r="S614" s="4"/>
      <c r="T614" s="4"/>
      <c r="V614" s="11"/>
      <c r="W614" s="11"/>
      <c r="X614" s="11"/>
      <c r="Y614" s="11"/>
      <c r="Z614" s="11"/>
    </row>
    <row r="615">
      <c r="A615" s="5"/>
      <c r="B615" s="4"/>
      <c r="D615" s="4"/>
      <c r="G615" s="4"/>
      <c r="H615" s="4"/>
      <c r="I615" s="5"/>
      <c r="J615" s="4"/>
      <c r="L615" s="4"/>
      <c r="O615" s="4"/>
      <c r="Q615" s="4"/>
      <c r="R615" s="4"/>
      <c r="S615" s="4"/>
      <c r="T615" s="4"/>
      <c r="V615" s="11"/>
      <c r="W615" s="11"/>
      <c r="X615" s="11"/>
      <c r="Y615" s="11"/>
      <c r="Z615" s="11"/>
    </row>
    <row r="616">
      <c r="A616" s="5"/>
      <c r="B616" s="4"/>
      <c r="D616" s="4"/>
      <c r="G616" s="4"/>
      <c r="H616" s="4"/>
      <c r="I616" s="5"/>
      <c r="J616" s="4"/>
      <c r="L616" s="4"/>
      <c r="O616" s="4"/>
      <c r="Q616" s="4"/>
      <c r="R616" s="4"/>
      <c r="S616" s="4"/>
      <c r="T616" s="4"/>
      <c r="V616" s="11"/>
      <c r="W616" s="11"/>
      <c r="X616" s="11"/>
      <c r="Y616" s="11"/>
      <c r="Z616" s="11"/>
    </row>
    <row r="617">
      <c r="A617" s="5"/>
      <c r="B617" s="4"/>
      <c r="D617" s="4"/>
      <c r="G617" s="4"/>
      <c r="H617" s="4"/>
      <c r="I617" s="5"/>
      <c r="J617" s="4"/>
      <c r="L617" s="4"/>
      <c r="O617" s="4"/>
      <c r="Q617" s="4"/>
      <c r="R617" s="4"/>
      <c r="S617" s="4"/>
      <c r="T617" s="4"/>
      <c r="V617" s="11"/>
      <c r="W617" s="11"/>
      <c r="X617" s="11"/>
      <c r="Y617" s="11"/>
      <c r="Z617" s="11"/>
    </row>
    <row r="618">
      <c r="A618" s="5"/>
      <c r="B618" s="4"/>
      <c r="D618" s="4"/>
      <c r="G618" s="4"/>
      <c r="H618" s="4"/>
      <c r="I618" s="5"/>
      <c r="J618" s="4"/>
      <c r="L618" s="4"/>
      <c r="O618" s="4"/>
      <c r="Q618" s="4"/>
      <c r="R618" s="4"/>
      <c r="S618" s="4"/>
      <c r="T618" s="4"/>
      <c r="V618" s="11"/>
      <c r="W618" s="11"/>
      <c r="X618" s="11"/>
      <c r="Y618" s="11"/>
      <c r="Z618" s="11"/>
    </row>
    <row r="619">
      <c r="A619" s="5"/>
      <c r="B619" s="4"/>
      <c r="D619" s="4"/>
      <c r="G619" s="4"/>
      <c r="H619" s="4"/>
      <c r="I619" s="5"/>
      <c r="J619" s="4"/>
      <c r="L619" s="4"/>
      <c r="O619" s="4"/>
      <c r="Q619" s="4"/>
      <c r="R619" s="4"/>
      <c r="S619" s="4"/>
      <c r="T619" s="4"/>
      <c r="V619" s="11"/>
      <c r="W619" s="11"/>
      <c r="X619" s="11"/>
      <c r="Y619" s="11"/>
      <c r="Z619" s="11"/>
    </row>
    <row r="620">
      <c r="A620" s="5"/>
      <c r="B620" s="4"/>
      <c r="D620" s="4"/>
      <c r="G620" s="4"/>
      <c r="H620" s="4"/>
      <c r="I620" s="5"/>
      <c r="J620" s="4"/>
      <c r="L620" s="4"/>
      <c r="O620" s="4"/>
      <c r="Q620" s="4"/>
      <c r="R620" s="4"/>
      <c r="S620" s="4"/>
      <c r="T620" s="4"/>
      <c r="V620" s="11"/>
      <c r="W620" s="11"/>
      <c r="X620" s="11"/>
      <c r="Y620" s="11"/>
      <c r="Z620" s="11"/>
    </row>
    <row r="621">
      <c r="A621" s="5"/>
      <c r="B621" s="4"/>
      <c r="D621" s="4"/>
      <c r="G621" s="4"/>
      <c r="H621" s="4"/>
      <c r="I621" s="5"/>
      <c r="J621" s="4"/>
      <c r="L621" s="4"/>
      <c r="O621" s="4"/>
      <c r="Q621" s="4"/>
      <c r="R621" s="4"/>
      <c r="S621" s="4"/>
      <c r="T621" s="4"/>
      <c r="V621" s="11"/>
      <c r="W621" s="11"/>
      <c r="X621" s="11"/>
      <c r="Y621" s="11"/>
      <c r="Z621" s="11"/>
    </row>
    <row r="622">
      <c r="A622" s="5"/>
      <c r="B622" s="4"/>
      <c r="D622" s="4"/>
      <c r="G622" s="4"/>
      <c r="H622" s="4"/>
      <c r="I622" s="5"/>
      <c r="J622" s="4"/>
      <c r="L622" s="4"/>
      <c r="O622" s="4"/>
      <c r="Q622" s="4"/>
      <c r="R622" s="4"/>
      <c r="S622" s="4"/>
      <c r="T622" s="4"/>
      <c r="V622" s="11"/>
      <c r="W622" s="11"/>
      <c r="X622" s="11"/>
      <c r="Y622" s="11"/>
      <c r="Z622" s="11"/>
    </row>
    <row r="623">
      <c r="A623" s="5"/>
      <c r="B623" s="4"/>
      <c r="D623" s="4"/>
      <c r="G623" s="4"/>
      <c r="H623" s="4"/>
      <c r="I623" s="5"/>
      <c r="J623" s="4"/>
      <c r="L623" s="4"/>
      <c r="O623" s="4"/>
      <c r="Q623" s="4"/>
      <c r="R623" s="4"/>
      <c r="S623" s="4"/>
      <c r="T623" s="4"/>
      <c r="V623" s="11"/>
      <c r="W623" s="11"/>
      <c r="X623" s="11"/>
      <c r="Y623" s="11"/>
      <c r="Z623" s="11"/>
    </row>
    <row r="624">
      <c r="A624" s="5"/>
      <c r="B624" s="4"/>
      <c r="D624" s="4"/>
      <c r="G624" s="4"/>
      <c r="H624" s="4"/>
      <c r="I624" s="5"/>
      <c r="J624" s="4"/>
      <c r="L624" s="4"/>
      <c r="O624" s="4"/>
      <c r="Q624" s="4"/>
      <c r="R624" s="4"/>
      <c r="S624" s="4"/>
      <c r="T624" s="4"/>
      <c r="V624" s="11"/>
      <c r="W624" s="11"/>
      <c r="X624" s="11"/>
      <c r="Y624" s="11"/>
      <c r="Z624" s="11"/>
    </row>
    <row r="625">
      <c r="A625" s="5"/>
      <c r="B625" s="4"/>
      <c r="D625" s="4"/>
      <c r="G625" s="4"/>
      <c r="H625" s="4"/>
      <c r="I625" s="5"/>
      <c r="J625" s="4"/>
      <c r="L625" s="4"/>
      <c r="O625" s="4"/>
      <c r="Q625" s="4"/>
      <c r="R625" s="4"/>
      <c r="S625" s="4"/>
      <c r="T625" s="4"/>
      <c r="V625" s="11"/>
      <c r="W625" s="11"/>
      <c r="X625" s="11"/>
      <c r="Y625" s="11"/>
      <c r="Z625" s="11"/>
    </row>
    <row r="626">
      <c r="A626" s="5"/>
      <c r="B626" s="4"/>
      <c r="D626" s="4"/>
      <c r="G626" s="4"/>
      <c r="H626" s="4"/>
      <c r="I626" s="5"/>
      <c r="J626" s="4"/>
      <c r="L626" s="4"/>
      <c r="O626" s="4"/>
      <c r="Q626" s="4"/>
      <c r="R626" s="4"/>
      <c r="S626" s="4"/>
      <c r="T626" s="4"/>
      <c r="V626" s="11"/>
      <c r="W626" s="11"/>
      <c r="X626" s="11"/>
      <c r="Y626" s="11"/>
      <c r="Z626" s="11"/>
    </row>
    <row r="627">
      <c r="A627" s="5"/>
      <c r="B627" s="4"/>
      <c r="D627" s="4"/>
      <c r="G627" s="4"/>
      <c r="H627" s="4"/>
      <c r="I627" s="5"/>
      <c r="J627" s="4"/>
      <c r="L627" s="4"/>
      <c r="O627" s="4"/>
      <c r="Q627" s="4"/>
      <c r="R627" s="4"/>
      <c r="S627" s="4"/>
      <c r="T627" s="4"/>
      <c r="V627" s="11"/>
      <c r="W627" s="11"/>
      <c r="X627" s="11"/>
      <c r="Y627" s="11"/>
      <c r="Z627" s="11"/>
    </row>
    <row r="628">
      <c r="A628" s="5"/>
      <c r="B628" s="4"/>
      <c r="D628" s="4"/>
      <c r="G628" s="4"/>
      <c r="H628" s="4"/>
      <c r="I628" s="5"/>
      <c r="J628" s="4"/>
      <c r="L628" s="4"/>
      <c r="O628" s="4"/>
      <c r="Q628" s="4"/>
      <c r="R628" s="4"/>
      <c r="S628" s="4"/>
      <c r="T628" s="4"/>
      <c r="V628" s="11"/>
      <c r="W628" s="11"/>
      <c r="X628" s="11"/>
      <c r="Y628" s="11"/>
      <c r="Z628" s="11"/>
    </row>
    <row r="629">
      <c r="A629" s="5"/>
      <c r="B629" s="4"/>
      <c r="D629" s="4"/>
      <c r="G629" s="4"/>
      <c r="H629" s="4"/>
      <c r="I629" s="5"/>
      <c r="J629" s="4"/>
      <c r="L629" s="4"/>
      <c r="O629" s="4"/>
      <c r="Q629" s="4"/>
      <c r="R629" s="4"/>
      <c r="S629" s="4"/>
      <c r="T629" s="4"/>
      <c r="V629" s="11"/>
      <c r="W629" s="11"/>
      <c r="X629" s="11"/>
      <c r="Y629" s="11"/>
      <c r="Z629" s="11"/>
    </row>
    <row r="630">
      <c r="A630" s="5"/>
      <c r="B630" s="4"/>
      <c r="D630" s="4"/>
      <c r="G630" s="4"/>
      <c r="H630" s="4"/>
      <c r="I630" s="5"/>
      <c r="J630" s="4"/>
      <c r="L630" s="4"/>
      <c r="O630" s="4"/>
      <c r="Q630" s="4"/>
      <c r="R630" s="4"/>
      <c r="S630" s="4"/>
      <c r="T630" s="4"/>
      <c r="V630" s="11"/>
      <c r="W630" s="11"/>
      <c r="X630" s="11"/>
      <c r="Y630" s="11"/>
      <c r="Z630" s="11"/>
    </row>
    <row r="631">
      <c r="A631" s="5"/>
      <c r="B631" s="4"/>
      <c r="D631" s="4"/>
      <c r="G631" s="4"/>
      <c r="H631" s="4"/>
      <c r="I631" s="5"/>
      <c r="J631" s="4"/>
      <c r="L631" s="4"/>
      <c r="O631" s="4"/>
      <c r="Q631" s="4"/>
      <c r="R631" s="4"/>
      <c r="S631" s="4"/>
      <c r="T631" s="4"/>
      <c r="V631" s="11"/>
      <c r="W631" s="11"/>
      <c r="X631" s="11"/>
      <c r="Y631" s="11"/>
      <c r="Z631" s="11"/>
    </row>
    <row r="632">
      <c r="A632" s="5"/>
      <c r="B632" s="4"/>
      <c r="D632" s="4"/>
      <c r="G632" s="4"/>
      <c r="H632" s="4"/>
      <c r="I632" s="5"/>
      <c r="J632" s="4"/>
      <c r="L632" s="4"/>
      <c r="O632" s="4"/>
      <c r="Q632" s="4"/>
      <c r="R632" s="4"/>
      <c r="S632" s="4"/>
      <c r="T632" s="4"/>
      <c r="V632" s="11"/>
      <c r="W632" s="11"/>
      <c r="X632" s="11"/>
      <c r="Y632" s="11"/>
      <c r="Z632" s="11"/>
    </row>
    <row r="633">
      <c r="A633" s="5"/>
      <c r="B633" s="4"/>
      <c r="D633" s="4"/>
      <c r="G633" s="4"/>
      <c r="H633" s="4"/>
      <c r="I633" s="5"/>
      <c r="J633" s="4"/>
      <c r="L633" s="4"/>
      <c r="O633" s="4"/>
      <c r="Q633" s="4"/>
      <c r="R633" s="4"/>
      <c r="S633" s="4"/>
      <c r="T633" s="4"/>
      <c r="V633" s="11"/>
      <c r="W633" s="11"/>
      <c r="X633" s="11"/>
      <c r="Y633" s="11"/>
      <c r="Z633" s="11"/>
    </row>
    <row r="634">
      <c r="A634" s="5"/>
      <c r="B634" s="4"/>
      <c r="D634" s="4"/>
      <c r="G634" s="4"/>
      <c r="H634" s="4"/>
      <c r="I634" s="5"/>
      <c r="J634" s="4"/>
      <c r="L634" s="4"/>
      <c r="O634" s="4"/>
      <c r="Q634" s="4"/>
      <c r="R634" s="4"/>
      <c r="S634" s="4"/>
      <c r="T634" s="4"/>
      <c r="V634" s="11"/>
      <c r="W634" s="11"/>
      <c r="X634" s="11"/>
      <c r="Y634" s="11"/>
      <c r="Z634" s="11"/>
    </row>
    <row r="635">
      <c r="A635" s="5"/>
      <c r="B635" s="4"/>
      <c r="D635" s="4"/>
      <c r="G635" s="4"/>
      <c r="H635" s="4"/>
      <c r="I635" s="5"/>
      <c r="J635" s="4"/>
      <c r="L635" s="4"/>
      <c r="O635" s="4"/>
      <c r="Q635" s="4"/>
      <c r="R635" s="4"/>
      <c r="S635" s="4"/>
      <c r="T635" s="4"/>
      <c r="V635" s="11"/>
      <c r="W635" s="11"/>
      <c r="X635" s="11"/>
      <c r="Y635" s="11"/>
      <c r="Z635" s="11"/>
    </row>
    <row r="636">
      <c r="A636" s="5"/>
      <c r="B636" s="4"/>
      <c r="D636" s="4"/>
      <c r="G636" s="4"/>
      <c r="H636" s="4"/>
      <c r="I636" s="5"/>
      <c r="J636" s="4"/>
      <c r="L636" s="4"/>
      <c r="O636" s="4"/>
      <c r="Q636" s="4"/>
      <c r="R636" s="4"/>
      <c r="S636" s="4"/>
      <c r="T636" s="4"/>
      <c r="V636" s="11"/>
      <c r="W636" s="11"/>
      <c r="X636" s="11"/>
      <c r="Y636" s="11"/>
      <c r="Z636" s="11"/>
    </row>
    <row r="637">
      <c r="A637" s="5"/>
      <c r="B637" s="4"/>
      <c r="D637" s="4"/>
      <c r="G637" s="4"/>
      <c r="H637" s="4"/>
      <c r="I637" s="5"/>
      <c r="J637" s="4"/>
      <c r="L637" s="4"/>
      <c r="O637" s="4"/>
      <c r="Q637" s="4"/>
      <c r="R637" s="4"/>
      <c r="S637" s="4"/>
      <c r="T637" s="4"/>
      <c r="V637" s="11"/>
      <c r="W637" s="11"/>
      <c r="X637" s="11"/>
      <c r="Y637" s="11"/>
      <c r="Z637" s="11"/>
    </row>
    <row r="638">
      <c r="A638" s="5"/>
      <c r="B638" s="4"/>
      <c r="D638" s="4"/>
      <c r="G638" s="4"/>
      <c r="H638" s="4"/>
      <c r="I638" s="5"/>
      <c r="J638" s="4"/>
      <c r="L638" s="4"/>
      <c r="O638" s="4"/>
      <c r="Q638" s="4"/>
      <c r="R638" s="4"/>
      <c r="S638" s="4"/>
      <c r="T638" s="4"/>
      <c r="V638" s="11"/>
      <c r="W638" s="11"/>
      <c r="X638" s="11"/>
      <c r="Y638" s="11"/>
      <c r="Z638" s="11"/>
    </row>
    <row r="639">
      <c r="A639" s="5"/>
      <c r="B639" s="4"/>
      <c r="D639" s="4"/>
      <c r="G639" s="4"/>
      <c r="H639" s="4"/>
      <c r="I639" s="5"/>
      <c r="J639" s="4"/>
      <c r="L639" s="4"/>
      <c r="O639" s="4"/>
      <c r="Q639" s="4"/>
      <c r="R639" s="4"/>
      <c r="S639" s="4"/>
      <c r="T639" s="4"/>
      <c r="V639" s="11"/>
      <c r="W639" s="11"/>
      <c r="X639" s="11"/>
      <c r="Y639" s="11"/>
      <c r="Z639" s="11"/>
    </row>
    <row r="640">
      <c r="A640" s="5"/>
      <c r="B640" s="4"/>
      <c r="D640" s="4"/>
      <c r="G640" s="4"/>
      <c r="H640" s="4"/>
      <c r="I640" s="5"/>
      <c r="J640" s="4"/>
      <c r="L640" s="4"/>
      <c r="O640" s="4"/>
      <c r="Q640" s="4"/>
      <c r="R640" s="4"/>
      <c r="S640" s="4"/>
      <c r="T640" s="4"/>
      <c r="V640" s="11"/>
      <c r="W640" s="11"/>
      <c r="X640" s="11"/>
      <c r="Y640" s="11"/>
      <c r="Z640" s="11"/>
    </row>
    <row r="641">
      <c r="A641" s="5"/>
      <c r="B641" s="4"/>
      <c r="D641" s="4"/>
      <c r="G641" s="4"/>
      <c r="H641" s="4"/>
      <c r="I641" s="5"/>
      <c r="J641" s="4"/>
      <c r="L641" s="4"/>
      <c r="O641" s="4"/>
      <c r="Q641" s="4"/>
      <c r="R641" s="4"/>
      <c r="S641" s="4"/>
      <c r="T641" s="4"/>
      <c r="V641" s="11"/>
      <c r="W641" s="11"/>
      <c r="X641" s="11"/>
      <c r="Y641" s="11"/>
      <c r="Z641" s="11"/>
    </row>
    <row r="642">
      <c r="A642" s="5"/>
      <c r="B642" s="4"/>
      <c r="D642" s="4"/>
      <c r="G642" s="4"/>
      <c r="H642" s="4"/>
      <c r="I642" s="5"/>
      <c r="J642" s="4"/>
      <c r="L642" s="4"/>
      <c r="O642" s="4"/>
      <c r="Q642" s="4"/>
      <c r="R642" s="4"/>
      <c r="S642" s="4"/>
      <c r="T642" s="4"/>
      <c r="V642" s="11"/>
      <c r="W642" s="11"/>
      <c r="X642" s="11"/>
      <c r="Y642" s="11"/>
      <c r="Z642" s="11"/>
    </row>
    <row r="643">
      <c r="A643" s="5"/>
      <c r="B643" s="4"/>
      <c r="D643" s="4"/>
      <c r="G643" s="4"/>
      <c r="H643" s="4"/>
      <c r="I643" s="5"/>
      <c r="J643" s="4"/>
      <c r="L643" s="4"/>
      <c r="O643" s="4"/>
      <c r="Q643" s="4"/>
      <c r="R643" s="4"/>
      <c r="S643" s="4"/>
      <c r="T643" s="4"/>
      <c r="V643" s="11"/>
      <c r="W643" s="11"/>
      <c r="X643" s="11"/>
      <c r="Y643" s="11"/>
      <c r="Z643" s="11"/>
    </row>
    <row r="644">
      <c r="A644" s="5"/>
      <c r="B644" s="4"/>
      <c r="D644" s="4"/>
      <c r="G644" s="4"/>
      <c r="H644" s="4"/>
      <c r="I644" s="5"/>
      <c r="J644" s="4"/>
      <c r="L644" s="4"/>
      <c r="O644" s="4"/>
      <c r="Q644" s="4"/>
      <c r="R644" s="4"/>
      <c r="S644" s="4"/>
      <c r="T644" s="4"/>
      <c r="V644" s="11"/>
      <c r="W644" s="11"/>
      <c r="X644" s="11"/>
      <c r="Y644" s="11"/>
      <c r="Z644" s="11"/>
    </row>
    <row r="645">
      <c r="A645" s="5"/>
      <c r="B645" s="4"/>
      <c r="D645" s="4"/>
      <c r="G645" s="4"/>
      <c r="H645" s="4"/>
      <c r="I645" s="5"/>
      <c r="J645" s="4"/>
      <c r="L645" s="4"/>
      <c r="O645" s="4"/>
      <c r="Q645" s="4"/>
      <c r="R645" s="4"/>
      <c r="S645" s="4"/>
      <c r="T645" s="4"/>
      <c r="V645" s="11"/>
      <c r="W645" s="11"/>
      <c r="X645" s="11"/>
      <c r="Y645" s="11"/>
      <c r="Z645" s="11"/>
    </row>
    <row r="646">
      <c r="A646" s="5"/>
      <c r="B646" s="4"/>
      <c r="D646" s="4"/>
      <c r="G646" s="4"/>
      <c r="H646" s="4"/>
      <c r="I646" s="5"/>
      <c r="J646" s="4"/>
      <c r="L646" s="4"/>
      <c r="O646" s="4"/>
      <c r="Q646" s="4"/>
      <c r="R646" s="4"/>
      <c r="S646" s="4"/>
      <c r="T646" s="4"/>
      <c r="V646" s="11"/>
      <c r="W646" s="11"/>
      <c r="X646" s="11"/>
      <c r="Y646" s="11"/>
      <c r="Z646" s="11"/>
    </row>
    <row r="647">
      <c r="A647" s="5"/>
      <c r="B647" s="4"/>
      <c r="D647" s="4"/>
      <c r="G647" s="4"/>
      <c r="H647" s="4"/>
      <c r="I647" s="5"/>
      <c r="J647" s="4"/>
      <c r="L647" s="4"/>
      <c r="O647" s="4"/>
      <c r="Q647" s="4"/>
      <c r="R647" s="4"/>
      <c r="S647" s="4"/>
      <c r="T647" s="4"/>
      <c r="V647" s="11"/>
      <c r="W647" s="11"/>
      <c r="X647" s="11"/>
      <c r="Y647" s="11"/>
      <c r="Z647" s="11"/>
    </row>
    <row r="648">
      <c r="A648" s="5"/>
      <c r="B648" s="4"/>
      <c r="D648" s="4"/>
      <c r="G648" s="4"/>
      <c r="H648" s="4"/>
      <c r="I648" s="5"/>
      <c r="J648" s="4"/>
      <c r="L648" s="4"/>
      <c r="O648" s="4"/>
      <c r="Q648" s="4"/>
      <c r="R648" s="4"/>
      <c r="S648" s="4"/>
      <c r="T648" s="4"/>
      <c r="V648" s="11"/>
      <c r="W648" s="11"/>
      <c r="X648" s="11"/>
      <c r="Y648" s="11"/>
      <c r="Z648" s="11"/>
    </row>
    <row r="649">
      <c r="A649" s="5"/>
      <c r="B649" s="4"/>
      <c r="D649" s="4"/>
      <c r="G649" s="4"/>
      <c r="H649" s="4"/>
      <c r="I649" s="5"/>
      <c r="J649" s="4"/>
      <c r="L649" s="4"/>
      <c r="O649" s="4"/>
      <c r="Q649" s="4"/>
      <c r="R649" s="4"/>
      <c r="S649" s="4"/>
      <c r="T649" s="4"/>
      <c r="V649" s="11"/>
      <c r="W649" s="11"/>
      <c r="X649" s="11"/>
      <c r="Y649" s="11"/>
      <c r="Z649" s="11"/>
    </row>
    <row r="650">
      <c r="A650" s="5"/>
      <c r="B650" s="4"/>
      <c r="D650" s="4"/>
      <c r="G650" s="4"/>
      <c r="H650" s="4"/>
      <c r="I650" s="5"/>
      <c r="J650" s="4"/>
      <c r="L650" s="4"/>
      <c r="O650" s="4"/>
      <c r="Q650" s="4"/>
      <c r="R650" s="4"/>
      <c r="S650" s="4"/>
      <c r="T650" s="4"/>
      <c r="V650" s="11"/>
      <c r="W650" s="11"/>
      <c r="X650" s="11"/>
      <c r="Y650" s="11"/>
      <c r="Z650" s="11"/>
    </row>
    <row r="651">
      <c r="A651" s="5"/>
      <c r="B651" s="4"/>
      <c r="D651" s="4"/>
      <c r="G651" s="4"/>
      <c r="H651" s="4"/>
      <c r="I651" s="5"/>
      <c r="J651" s="4"/>
      <c r="L651" s="4"/>
      <c r="O651" s="4"/>
      <c r="Q651" s="4"/>
      <c r="R651" s="4"/>
      <c r="S651" s="4"/>
      <c r="T651" s="4"/>
      <c r="V651" s="11"/>
      <c r="W651" s="11"/>
      <c r="X651" s="11"/>
      <c r="Y651" s="11"/>
      <c r="Z651" s="11"/>
    </row>
    <row r="652">
      <c r="A652" s="5"/>
      <c r="B652" s="4"/>
      <c r="D652" s="4"/>
      <c r="G652" s="4"/>
      <c r="H652" s="4"/>
      <c r="I652" s="5"/>
      <c r="J652" s="4"/>
      <c r="L652" s="4"/>
      <c r="O652" s="4"/>
      <c r="Q652" s="4"/>
      <c r="R652" s="4"/>
      <c r="S652" s="4"/>
      <c r="T652" s="4"/>
      <c r="V652" s="11"/>
      <c r="W652" s="11"/>
      <c r="X652" s="11"/>
      <c r="Y652" s="11"/>
      <c r="Z652" s="11"/>
    </row>
    <row r="653">
      <c r="A653" s="5"/>
      <c r="B653" s="4"/>
      <c r="D653" s="4"/>
      <c r="G653" s="4"/>
      <c r="H653" s="4"/>
      <c r="I653" s="5"/>
      <c r="J653" s="4"/>
      <c r="L653" s="4"/>
      <c r="O653" s="4"/>
      <c r="Q653" s="4"/>
      <c r="R653" s="4"/>
      <c r="S653" s="4"/>
      <c r="T653" s="4"/>
      <c r="V653" s="11"/>
      <c r="W653" s="11"/>
      <c r="X653" s="11"/>
      <c r="Y653" s="11"/>
      <c r="Z653" s="11"/>
    </row>
    <row r="654">
      <c r="A654" s="5"/>
      <c r="B654" s="4"/>
      <c r="D654" s="4"/>
      <c r="G654" s="4"/>
      <c r="H654" s="4"/>
      <c r="I654" s="5"/>
      <c r="J654" s="4"/>
      <c r="L654" s="4"/>
      <c r="O654" s="4"/>
      <c r="Q654" s="4"/>
      <c r="R654" s="4"/>
      <c r="S654" s="4"/>
      <c r="T654" s="4"/>
      <c r="V654" s="11"/>
      <c r="W654" s="11"/>
      <c r="X654" s="11"/>
      <c r="Y654" s="11"/>
      <c r="Z654" s="11"/>
    </row>
    <row r="655">
      <c r="A655" s="5"/>
      <c r="B655" s="4"/>
      <c r="D655" s="4"/>
      <c r="G655" s="4"/>
      <c r="H655" s="4"/>
      <c r="I655" s="5"/>
      <c r="J655" s="4"/>
      <c r="L655" s="4"/>
      <c r="O655" s="4"/>
      <c r="Q655" s="4"/>
      <c r="R655" s="4"/>
      <c r="S655" s="4"/>
      <c r="T655" s="4"/>
      <c r="V655" s="11"/>
      <c r="W655" s="11"/>
      <c r="X655" s="11"/>
      <c r="Y655" s="11"/>
      <c r="Z655" s="11"/>
    </row>
    <row r="656">
      <c r="A656" s="5"/>
      <c r="B656" s="4"/>
      <c r="D656" s="4"/>
      <c r="G656" s="4"/>
      <c r="H656" s="4"/>
      <c r="I656" s="5"/>
      <c r="J656" s="4"/>
      <c r="L656" s="4"/>
      <c r="O656" s="4"/>
      <c r="Q656" s="4"/>
      <c r="R656" s="4"/>
      <c r="S656" s="4"/>
      <c r="T656" s="4"/>
      <c r="V656" s="11"/>
      <c r="W656" s="11"/>
      <c r="X656" s="11"/>
      <c r="Y656" s="11"/>
      <c r="Z656" s="11"/>
    </row>
    <row r="657">
      <c r="A657" s="5"/>
      <c r="B657" s="4"/>
      <c r="D657" s="4"/>
      <c r="G657" s="4"/>
      <c r="H657" s="4"/>
      <c r="I657" s="5"/>
      <c r="J657" s="4"/>
      <c r="L657" s="4"/>
      <c r="O657" s="4"/>
      <c r="Q657" s="4"/>
      <c r="R657" s="4"/>
      <c r="S657" s="4"/>
      <c r="T657" s="4"/>
      <c r="V657" s="11"/>
      <c r="W657" s="11"/>
      <c r="X657" s="11"/>
      <c r="Y657" s="11"/>
      <c r="Z657" s="11"/>
    </row>
    <row r="658">
      <c r="A658" s="5"/>
      <c r="B658" s="4"/>
      <c r="D658" s="4"/>
      <c r="G658" s="4"/>
      <c r="H658" s="4"/>
      <c r="I658" s="5"/>
      <c r="J658" s="4"/>
      <c r="L658" s="4"/>
      <c r="O658" s="4"/>
      <c r="Q658" s="4"/>
      <c r="R658" s="4"/>
      <c r="S658" s="4"/>
      <c r="T658" s="4"/>
      <c r="V658" s="11"/>
      <c r="W658" s="11"/>
      <c r="X658" s="11"/>
      <c r="Y658" s="11"/>
      <c r="Z658" s="11"/>
    </row>
    <row r="659">
      <c r="A659" s="5"/>
      <c r="B659" s="4"/>
      <c r="D659" s="4"/>
      <c r="G659" s="4"/>
      <c r="H659" s="4"/>
      <c r="I659" s="5"/>
      <c r="J659" s="4"/>
      <c r="L659" s="4"/>
      <c r="O659" s="4"/>
      <c r="Q659" s="4"/>
      <c r="R659" s="4"/>
      <c r="S659" s="4"/>
      <c r="T659" s="4"/>
      <c r="V659" s="11"/>
      <c r="W659" s="11"/>
      <c r="X659" s="11"/>
      <c r="Y659" s="11"/>
      <c r="Z659" s="11"/>
    </row>
    <row r="660">
      <c r="A660" s="5"/>
      <c r="B660" s="4"/>
      <c r="D660" s="4"/>
      <c r="G660" s="4"/>
      <c r="H660" s="4"/>
      <c r="I660" s="5"/>
      <c r="J660" s="4"/>
      <c r="L660" s="4"/>
      <c r="O660" s="4"/>
      <c r="Q660" s="4"/>
      <c r="R660" s="4"/>
      <c r="S660" s="4"/>
      <c r="T660" s="4"/>
      <c r="V660" s="11"/>
      <c r="W660" s="11"/>
      <c r="X660" s="11"/>
      <c r="Y660" s="11"/>
      <c r="Z660" s="11"/>
    </row>
    <row r="661">
      <c r="A661" s="5"/>
      <c r="B661" s="4"/>
      <c r="D661" s="4"/>
      <c r="G661" s="4"/>
      <c r="H661" s="4"/>
      <c r="I661" s="5"/>
      <c r="J661" s="4"/>
      <c r="L661" s="4"/>
      <c r="O661" s="4"/>
      <c r="Q661" s="4"/>
      <c r="R661" s="4"/>
      <c r="S661" s="4"/>
      <c r="T661" s="4"/>
      <c r="V661" s="11"/>
      <c r="W661" s="11"/>
      <c r="X661" s="11"/>
      <c r="Y661" s="11"/>
      <c r="Z661" s="11"/>
    </row>
    <row r="662">
      <c r="A662" s="5"/>
      <c r="B662" s="4"/>
      <c r="D662" s="4"/>
      <c r="G662" s="4"/>
      <c r="H662" s="4"/>
      <c r="I662" s="5"/>
      <c r="J662" s="4"/>
      <c r="L662" s="4"/>
      <c r="O662" s="4"/>
      <c r="Q662" s="4"/>
      <c r="R662" s="4"/>
      <c r="S662" s="4"/>
      <c r="T662" s="4"/>
      <c r="V662" s="11"/>
      <c r="W662" s="11"/>
      <c r="X662" s="11"/>
      <c r="Y662" s="11"/>
      <c r="Z662" s="11"/>
    </row>
    <row r="663">
      <c r="A663" s="5"/>
      <c r="B663" s="4"/>
      <c r="D663" s="4"/>
      <c r="G663" s="4"/>
      <c r="H663" s="4"/>
      <c r="I663" s="5"/>
      <c r="J663" s="4"/>
      <c r="L663" s="4"/>
      <c r="O663" s="4"/>
      <c r="Q663" s="4"/>
      <c r="R663" s="4"/>
      <c r="S663" s="4"/>
      <c r="T663" s="4"/>
      <c r="V663" s="11"/>
      <c r="W663" s="11"/>
      <c r="X663" s="11"/>
      <c r="Y663" s="11"/>
      <c r="Z663" s="11"/>
    </row>
    <row r="664">
      <c r="A664" s="5"/>
      <c r="B664" s="4"/>
      <c r="D664" s="4"/>
      <c r="G664" s="4"/>
      <c r="H664" s="4"/>
      <c r="I664" s="5"/>
      <c r="J664" s="4"/>
      <c r="L664" s="4"/>
      <c r="O664" s="4"/>
      <c r="Q664" s="4"/>
      <c r="R664" s="4"/>
      <c r="S664" s="4"/>
      <c r="T664" s="4"/>
      <c r="V664" s="11"/>
      <c r="W664" s="11"/>
      <c r="X664" s="11"/>
      <c r="Y664" s="11"/>
      <c r="Z664" s="11"/>
    </row>
    <row r="665">
      <c r="A665" s="5"/>
      <c r="B665" s="4"/>
      <c r="D665" s="4"/>
      <c r="G665" s="4"/>
      <c r="H665" s="4"/>
      <c r="I665" s="5"/>
      <c r="J665" s="4"/>
      <c r="L665" s="4"/>
      <c r="O665" s="4"/>
      <c r="Q665" s="4"/>
      <c r="R665" s="4"/>
      <c r="S665" s="4"/>
      <c r="T665" s="4"/>
      <c r="V665" s="11"/>
      <c r="W665" s="11"/>
      <c r="X665" s="11"/>
      <c r="Y665" s="11"/>
      <c r="Z665" s="11"/>
    </row>
    <row r="666">
      <c r="A666" s="5"/>
      <c r="B666" s="4"/>
      <c r="D666" s="4"/>
      <c r="G666" s="4"/>
      <c r="H666" s="4"/>
      <c r="I666" s="5"/>
      <c r="J666" s="4"/>
      <c r="L666" s="4"/>
      <c r="O666" s="4"/>
      <c r="Q666" s="4"/>
      <c r="R666" s="4"/>
      <c r="S666" s="4"/>
      <c r="T666" s="4"/>
      <c r="V666" s="11"/>
      <c r="W666" s="11"/>
      <c r="X666" s="11"/>
      <c r="Y666" s="11"/>
      <c r="Z666" s="11"/>
    </row>
    <row r="667">
      <c r="A667" s="5"/>
      <c r="B667" s="4"/>
      <c r="D667" s="4"/>
      <c r="G667" s="4"/>
      <c r="H667" s="4"/>
      <c r="I667" s="5"/>
      <c r="J667" s="4"/>
      <c r="L667" s="4"/>
      <c r="O667" s="4"/>
      <c r="Q667" s="4"/>
      <c r="R667" s="4"/>
      <c r="S667" s="4"/>
      <c r="T667" s="4"/>
      <c r="V667" s="11"/>
      <c r="W667" s="11"/>
      <c r="X667" s="11"/>
      <c r="Y667" s="11"/>
      <c r="Z667" s="11"/>
    </row>
    <row r="668">
      <c r="A668" s="5"/>
      <c r="B668" s="4"/>
      <c r="D668" s="4"/>
      <c r="G668" s="4"/>
      <c r="H668" s="4"/>
      <c r="I668" s="5"/>
      <c r="J668" s="4"/>
      <c r="L668" s="4"/>
      <c r="O668" s="4"/>
      <c r="Q668" s="4"/>
      <c r="R668" s="4"/>
      <c r="S668" s="4"/>
      <c r="T668" s="4"/>
      <c r="V668" s="11"/>
      <c r="W668" s="11"/>
      <c r="X668" s="11"/>
      <c r="Y668" s="11"/>
      <c r="Z668" s="11"/>
    </row>
    <row r="669">
      <c r="A669" s="5"/>
      <c r="B669" s="4"/>
      <c r="D669" s="4"/>
      <c r="G669" s="4"/>
      <c r="H669" s="4"/>
      <c r="I669" s="5"/>
      <c r="J669" s="4"/>
      <c r="L669" s="4"/>
      <c r="O669" s="4"/>
      <c r="Q669" s="4"/>
      <c r="R669" s="4"/>
      <c r="S669" s="4"/>
      <c r="T669" s="4"/>
      <c r="V669" s="11"/>
      <c r="W669" s="11"/>
      <c r="X669" s="11"/>
      <c r="Y669" s="11"/>
      <c r="Z669" s="11"/>
    </row>
    <row r="670">
      <c r="A670" s="5"/>
      <c r="B670" s="4"/>
      <c r="D670" s="4"/>
      <c r="G670" s="4"/>
      <c r="H670" s="4"/>
      <c r="I670" s="5"/>
      <c r="J670" s="4"/>
      <c r="L670" s="4"/>
      <c r="O670" s="4"/>
      <c r="Q670" s="4"/>
      <c r="R670" s="4"/>
      <c r="S670" s="4"/>
      <c r="T670" s="4"/>
      <c r="V670" s="11"/>
      <c r="W670" s="11"/>
      <c r="X670" s="11"/>
      <c r="Y670" s="11"/>
      <c r="Z670" s="11"/>
    </row>
    <row r="671">
      <c r="A671" s="5"/>
      <c r="B671" s="4"/>
      <c r="D671" s="4"/>
      <c r="G671" s="4"/>
      <c r="H671" s="4"/>
      <c r="I671" s="5"/>
      <c r="J671" s="4"/>
      <c r="L671" s="4"/>
      <c r="O671" s="4"/>
      <c r="Q671" s="4"/>
      <c r="R671" s="4"/>
      <c r="S671" s="4"/>
      <c r="T671" s="4"/>
      <c r="V671" s="11"/>
      <c r="W671" s="11"/>
      <c r="X671" s="11"/>
      <c r="Y671" s="11"/>
      <c r="Z671" s="11"/>
    </row>
    <row r="672">
      <c r="A672" s="5"/>
      <c r="B672" s="4"/>
      <c r="D672" s="4"/>
      <c r="G672" s="4"/>
      <c r="H672" s="4"/>
      <c r="I672" s="5"/>
      <c r="J672" s="4"/>
      <c r="L672" s="4"/>
      <c r="O672" s="4"/>
      <c r="Q672" s="4"/>
      <c r="R672" s="4"/>
      <c r="S672" s="4"/>
      <c r="T672" s="4"/>
      <c r="V672" s="11"/>
      <c r="W672" s="11"/>
      <c r="X672" s="11"/>
      <c r="Y672" s="11"/>
      <c r="Z672" s="11"/>
    </row>
    <row r="673">
      <c r="A673" s="5"/>
      <c r="B673" s="4"/>
      <c r="D673" s="4"/>
      <c r="G673" s="4"/>
      <c r="H673" s="4"/>
      <c r="I673" s="5"/>
      <c r="J673" s="4"/>
      <c r="L673" s="4"/>
      <c r="O673" s="4"/>
      <c r="Q673" s="4"/>
      <c r="R673" s="4"/>
      <c r="S673" s="4"/>
      <c r="T673" s="4"/>
      <c r="V673" s="11"/>
      <c r="W673" s="11"/>
      <c r="X673" s="11"/>
      <c r="Y673" s="11"/>
      <c r="Z673" s="11"/>
    </row>
    <row r="674">
      <c r="A674" s="5"/>
      <c r="B674" s="4"/>
      <c r="D674" s="4"/>
      <c r="G674" s="4"/>
      <c r="H674" s="4"/>
      <c r="I674" s="5"/>
      <c r="J674" s="4"/>
      <c r="L674" s="4"/>
      <c r="O674" s="4"/>
      <c r="Q674" s="4"/>
      <c r="R674" s="4"/>
      <c r="S674" s="4"/>
      <c r="T674" s="4"/>
      <c r="V674" s="11"/>
      <c r="W674" s="11"/>
      <c r="X674" s="11"/>
      <c r="Y674" s="11"/>
      <c r="Z674" s="11"/>
    </row>
    <row r="675">
      <c r="A675" s="5"/>
      <c r="B675" s="4"/>
      <c r="D675" s="4"/>
      <c r="G675" s="4"/>
      <c r="H675" s="4"/>
      <c r="I675" s="5"/>
      <c r="J675" s="4"/>
      <c r="L675" s="4"/>
      <c r="O675" s="4"/>
      <c r="Q675" s="4"/>
      <c r="R675" s="4"/>
      <c r="S675" s="4"/>
      <c r="T675" s="4"/>
      <c r="V675" s="11"/>
      <c r="W675" s="11"/>
      <c r="X675" s="11"/>
      <c r="Y675" s="11"/>
      <c r="Z675" s="11"/>
    </row>
    <row r="676">
      <c r="A676" s="5"/>
      <c r="B676" s="4"/>
      <c r="D676" s="4"/>
      <c r="G676" s="4"/>
      <c r="H676" s="4"/>
      <c r="I676" s="5"/>
      <c r="J676" s="4"/>
      <c r="L676" s="4"/>
      <c r="O676" s="4"/>
      <c r="Q676" s="4"/>
      <c r="R676" s="4"/>
      <c r="S676" s="4"/>
      <c r="T676" s="4"/>
      <c r="V676" s="11"/>
      <c r="W676" s="11"/>
      <c r="X676" s="11"/>
      <c r="Y676" s="11"/>
      <c r="Z676" s="11"/>
    </row>
    <row r="677">
      <c r="A677" s="5"/>
      <c r="B677" s="4"/>
      <c r="D677" s="4"/>
      <c r="G677" s="4"/>
      <c r="H677" s="4"/>
      <c r="I677" s="5"/>
      <c r="J677" s="4"/>
      <c r="L677" s="4"/>
      <c r="O677" s="4"/>
      <c r="Q677" s="4"/>
      <c r="R677" s="4"/>
      <c r="S677" s="4"/>
      <c r="T677" s="4"/>
      <c r="V677" s="11"/>
      <c r="W677" s="11"/>
      <c r="X677" s="11"/>
      <c r="Y677" s="11"/>
      <c r="Z677" s="11"/>
    </row>
    <row r="678">
      <c r="A678" s="5"/>
      <c r="B678" s="4"/>
      <c r="D678" s="4"/>
      <c r="G678" s="4"/>
      <c r="H678" s="4"/>
      <c r="I678" s="5"/>
      <c r="J678" s="4"/>
      <c r="L678" s="4"/>
      <c r="O678" s="4"/>
      <c r="Q678" s="4"/>
      <c r="R678" s="4"/>
      <c r="S678" s="4"/>
      <c r="T678" s="4"/>
      <c r="V678" s="11"/>
      <c r="W678" s="11"/>
      <c r="X678" s="11"/>
      <c r="Y678" s="11"/>
      <c r="Z678" s="11"/>
    </row>
    <row r="679">
      <c r="A679" s="5"/>
      <c r="B679" s="4"/>
      <c r="D679" s="4"/>
      <c r="G679" s="4"/>
      <c r="H679" s="4"/>
      <c r="I679" s="5"/>
      <c r="J679" s="4"/>
      <c r="L679" s="4"/>
      <c r="O679" s="4"/>
      <c r="Q679" s="4"/>
      <c r="R679" s="4"/>
      <c r="S679" s="4"/>
      <c r="T679" s="4"/>
      <c r="V679" s="11"/>
      <c r="W679" s="11"/>
      <c r="X679" s="11"/>
      <c r="Y679" s="11"/>
      <c r="Z679" s="11"/>
    </row>
    <row r="680">
      <c r="A680" s="5"/>
      <c r="B680" s="4"/>
      <c r="D680" s="4"/>
      <c r="G680" s="4"/>
      <c r="H680" s="4"/>
      <c r="I680" s="5"/>
      <c r="J680" s="4"/>
      <c r="L680" s="4"/>
      <c r="O680" s="4"/>
      <c r="Q680" s="4"/>
      <c r="R680" s="4"/>
      <c r="S680" s="4"/>
      <c r="T680" s="4"/>
      <c r="V680" s="11"/>
      <c r="W680" s="11"/>
      <c r="X680" s="11"/>
      <c r="Y680" s="11"/>
      <c r="Z680" s="11"/>
    </row>
    <row r="681">
      <c r="A681" s="5"/>
      <c r="B681" s="4"/>
      <c r="D681" s="4"/>
      <c r="G681" s="4"/>
      <c r="H681" s="4"/>
      <c r="I681" s="5"/>
      <c r="J681" s="4"/>
      <c r="L681" s="4"/>
      <c r="O681" s="4"/>
      <c r="Q681" s="4"/>
      <c r="R681" s="4"/>
      <c r="S681" s="4"/>
      <c r="T681" s="4"/>
      <c r="V681" s="11"/>
      <c r="W681" s="11"/>
      <c r="X681" s="11"/>
      <c r="Y681" s="11"/>
      <c r="Z681" s="11"/>
    </row>
    <row r="682">
      <c r="A682" s="5"/>
      <c r="B682" s="4"/>
      <c r="D682" s="4"/>
      <c r="G682" s="4"/>
      <c r="H682" s="4"/>
      <c r="I682" s="5"/>
      <c r="J682" s="4"/>
      <c r="L682" s="4"/>
      <c r="O682" s="4"/>
      <c r="Q682" s="4"/>
      <c r="R682" s="4"/>
      <c r="S682" s="4"/>
      <c r="T682" s="4"/>
      <c r="V682" s="11"/>
      <c r="W682" s="11"/>
      <c r="X682" s="11"/>
      <c r="Y682" s="11"/>
      <c r="Z682" s="11"/>
    </row>
    <row r="683">
      <c r="A683" s="5"/>
      <c r="B683" s="4"/>
      <c r="D683" s="4"/>
      <c r="G683" s="4"/>
      <c r="H683" s="4"/>
      <c r="I683" s="5"/>
      <c r="J683" s="4"/>
      <c r="L683" s="4"/>
      <c r="O683" s="4"/>
      <c r="Q683" s="4"/>
      <c r="R683" s="4"/>
      <c r="S683" s="4"/>
      <c r="T683" s="4"/>
      <c r="V683" s="11"/>
      <c r="W683" s="11"/>
      <c r="X683" s="11"/>
      <c r="Y683" s="11"/>
      <c r="Z683" s="11"/>
    </row>
    <row r="684">
      <c r="A684" s="5"/>
      <c r="B684" s="4"/>
      <c r="D684" s="4"/>
      <c r="G684" s="4"/>
      <c r="H684" s="4"/>
      <c r="I684" s="5"/>
      <c r="J684" s="4"/>
      <c r="L684" s="4"/>
      <c r="O684" s="4"/>
      <c r="Q684" s="4"/>
      <c r="R684" s="4"/>
      <c r="S684" s="4"/>
      <c r="T684" s="4"/>
      <c r="V684" s="11"/>
      <c r="W684" s="11"/>
      <c r="X684" s="11"/>
      <c r="Y684" s="11"/>
      <c r="Z684" s="11"/>
    </row>
    <row r="685">
      <c r="A685" s="5"/>
      <c r="B685" s="4"/>
      <c r="D685" s="4"/>
      <c r="G685" s="4"/>
      <c r="H685" s="4"/>
      <c r="I685" s="5"/>
      <c r="J685" s="4"/>
      <c r="L685" s="4"/>
      <c r="O685" s="4"/>
      <c r="Q685" s="4"/>
      <c r="R685" s="4"/>
      <c r="S685" s="4"/>
      <c r="T685" s="4"/>
      <c r="V685" s="11"/>
      <c r="W685" s="11"/>
      <c r="X685" s="11"/>
      <c r="Y685" s="11"/>
      <c r="Z685" s="11"/>
    </row>
    <row r="686">
      <c r="A686" s="5"/>
      <c r="B686" s="4"/>
      <c r="D686" s="4"/>
      <c r="G686" s="4"/>
      <c r="H686" s="4"/>
      <c r="I686" s="5"/>
      <c r="J686" s="4"/>
      <c r="L686" s="4"/>
      <c r="O686" s="4"/>
      <c r="Q686" s="4"/>
      <c r="R686" s="4"/>
      <c r="S686" s="4"/>
      <c r="T686" s="4"/>
      <c r="V686" s="11"/>
      <c r="W686" s="11"/>
      <c r="X686" s="11"/>
      <c r="Y686" s="11"/>
      <c r="Z686" s="11"/>
    </row>
    <row r="687">
      <c r="A687" s="5"/>
      <c r="B687" s="4"/>
      <c r="D687" s="4"/>
      <c r="G687" s="4"/>
      <c r="H687" s="4"/>
      <c r="I687" s="5"/>
      <c r="J687" s="4"/>
      <c r="L687" s="4"/>
      <c r="O687" s="4"/>
      <c r="Q687" s="4"/>
      <c r="R687" s="4"/>
      <c r="S687" s="4"/>
      <c r="T687" s="4"/>
      <c r="V687" s="11"/>
      <c r="W687" s="11"/>
      <c r="X687" s="11"/>
      <c r="Y687" s="11"/>
      <c r="Z687" s="11"/>
    </row>
    <row r="688">
      <c r="A688" s="5"/>
      <c r="B688" s="4"/>
      <c r="D688" s="4"/>
      <c r="G688" s="4"/>
      <c r="H688" s="4"/>
      <c r="I688" s="5"/>
      <c r="J688" s="4"/>
      <c r="L688" s="4"/>
      <c r="O688" s="4"/>
      <c r="Q688" s="4"/>
      <c r="R688" s="4"/>
      <c r="S688" s="4"/>
      <c r="T688" s="4"/>
      <c r="V688" s="11"/>
      <c r="W688" s="11"/>
      <c r="X688" s="11"/>
      <c r="Y688" s="11"/>
      <c r="Z688" s="11"/>
    </row>
    <row r="689">
      <c r="A689" s="5"/>
      <c r="B689" s="4"/>
      <c r="D689" s="4"/>
      <c r="G689" s="4"/>
      <c r="H689" s="4"/>
      <c r="I689" s="5"/>
      <c r="J689" s="4"/>
      <c r="L689" s="4"/>
      <c r="O689" s="4"/>
      <c r="Q689" s="4"/>
      <c r="R689" s="4"/>
      <c r="S689" s="4"/>
      <c r="T689" s="4"/>
      <c r="V689" s="11"/>
      <c r="W689" s="11"/>
      <c r="X689" s="11"/>
      <c r="Y689" s="11"/>
      <c r="Z689" s="11"/>
    </row>
    <row r="690">
      <c r="A690" s="5"/>
      <c r="B690" s="4"/>
      <c r="D690" s="4"/>
      <c r="G690" s="4"/>
      <c r="H690" s="4"/>
      <c r="I690" s="5"/>
      <c r="J690" s="4"/>
      <c r="L690" s="4"/>
      <c r="O690" s="4"/>
      <c r="Q690" s="4"/>
      <c r="R690" s="4"/>
      <c r="S690" s="4"/>
      <c r="T690" s="4"/>
      <c r="V690" s="11"/>
      <c r="W690" s="11"/>
      <c r="X690" s="11"/>
      <c r="Y690" s="11"/>
      <c r="Z690" s="11"/>
    </row>
    <row r="691">
      <c r="A691" s="5"/>
      <c r="B691" s="4"/>
      <c r="D691" s="4"/>
      <c r="G691" s="4"/>
      <c r="H691" s="4"/>
      <c r="I691" s="5"/>
      <c r="J691" s="4"/>
      <c r="L691" s="4"/>
      <c r="O691" s="4"/>
      <c r="Q691" s="4"/>
      <c r="R691" s="4"/>
      <c r="S691" s="4"/>
      <c r="T691" s="4"/>
      <c r="V691" s="11"/>
      <c r="W691" s="11"/>
      <c r="X691" s="11"/>
      <c r="Y691" s="11"/>
      <c r="Z691" s="11"/>
    </row>
    <row r="692">
      <c r="A692" s="5"/>
      <c r="B692" s="4"/>
      <c r="D692" s="4"/>
      <c r="G692" s="4"/>
      <c r="H692" s="4"/>
      <c r="I692" s="5"/>
      <c r="J692" s="4"/>
      <c r="L692" s="4"/>
      <c r="O692" s="4"/>
      <c r="Q692" s="4"/>
      <c r="R692" s="4"/>
      <c r="S692" s="4"/>
      <c r="T692" s="4"/>
      <c r="V692" s="11"/>
      <c r="W692" s="11"/>
      <c r="X692" s="11"/>
      <c r="Y692" s="11"/>
      <c r="Z692" s="11"/>
    </row>
    <row r="693">
      <c r="A693" s="5"/>
      <c r="B693" s="4"/>
      <c r="D693" s="4"/>
      <c r="G693" s="4"/>
      <c r="H693" s="4"/>
      <c r="I693" s="5"/>
      <c r="J693" s="4"/>
      <c r="L693" s="4"/>
      <c r="O693" s="4"/>
      <c r="Q693" s="4"/>
      <c r="R693" s="4"/>
      <c r="S693" s="4"/>
      <c r="T693" s="4"/>
      <c r="V693" s="11"/>
      <c r="W693" s="11"/>
      <c r="X693" s="11"/>
      <c r="Y693" s="11"/>
      <c r="Z693" s="11"/>
    </row>
    <row r="694">
      <c r="A694" s="5"/>
      <c r="B694" s="4"/>
      <c r="D694" s="4"/>
      <c r="G694" s="4"/>
      <c r="H694" s="4"/>
      <c r="I694" s="5"/>
      <c r="J694" s="4"/>
      <c r="L694" s="4"/>
      <c r="O694" s="4"/>
      <c r="Q694" s="4"/>
      <c r="R694" s="4"/>
      <c r="S694" s="4"/>
      <c r="T694" s="4"/>
      <c r="V694" s="11"/>
      <c r="W694" s="11"/>
      <c r="X694" s="11"/>
      <c r="Y694" s="11"/>
      <c r="Z694" s="11"/>
    </row>
    <row r="695">
      <c r="A695" s="5"/>
      <c r="B695" s="4"/>
      <c r="D695" s="4"/>
      <c r="G695" s="4"/>
      <c r="H695" s="4"/>
      <c r="I695" s="5"/>
      <c r="J695" s="4"/>
      <c r="L695" s="4"/>
      <c r="O695" s="4"/>
      <c r="Q695" s="4"/>
      <c r="R695" s="4"/>
      <c r="S695" s="4"/>
      <c r="T695" s="4"/>
      <c r="V695" s="11"/>
      <c r="W695" s="11"/>
      <c r="X695" s="11"/>
      <c r="Y695" s="11"/>
      <c r="Z695" s="11"/>
    </row>
    <row r="696">
      <c r="A696" s="5"/>
      <c r="B696" s="4"/>
      <c r="D696" s="4"/>
      <c r="G696" s="4"/>
      <c r="H696" s="4"/>
      <c r="I696" s="5"/>
      <c r="J696" s="4"/>
      <c r="L696" s="4"/>
      <c r="O696" s="4"/>
      <c r="Q696" s="4"/>
      <c r="R696" s="4"/>
      <c r="S696" s="4"/>
      <c r="T696" s="4"/>
      <c r="V696" s="11"/>
      <c r="W696" s="11"/>
      <c r="X696" s="11"/>
      <c r="Y696" s="11"/>
      <c r="Z696" s="11"/>
    </row>
    <row r="697">
      <c r="A697" s="5"/>
      <c r="B697" s="4"/>
      <c r="D697" s="4"/>
      <c r="G697" s="4"/>
      <c r="H697" s="4"/>
      <c r="I697" s="5"/>
      <c r="J697" s="4"/>
      <c r="L697" s="4"/>
      <c r="O697" s="4"/>
      <c r="Q697" s="4"/>
      <c r="R697" s="4"/>
      <c r="S697" s="4"/>
      <c r="T697" s="4"/>
      <c r="V697" s="11"/>
      <c r="W697" s="11"/>
      <c r="X697" s="11"/>
      <c r="Y697" s="11"/>
      <c r="Z697" s="11"/>
    </row>
    <row r="698">
      <c r="A698" s="5"/>
      <c r="B698" s="4"/>
      <c r="D698" s="4"/>
      <c r="G698" s="4"/>
      <c r="H698" s="4"/>
      <c r="I698" s="5"/>
      <c r="J698" s="4"/>
      <c r="L698" s="4"/>
      <c r="O698" s="4"/>
      <c r="Q698" s="4"/>
      <c r="R698" s="4"/>
      <c r="S698" s="4"/>
      <c r="T698" s="4"/>
      <c r="V698" s="11"/>
      <c r="W698" s="11"/>
      <c r="X698" s="11"/>
      <c r="Y698" s="11"/>
      <c r="Z698" s="11"/>
    </row>
    <row r="699">
      <c r="A699" s="5"/>
      <c r="B699" s="4"/>
      <c r="D699" s="4"/>
      <c r="G699" s="4"/>
      <c r="H699" s="4"/>
      <c r="I699" s="5"/>
      <c r="J699" s="4"/>
      <c r="L699" s="4"/>
      <c r="O699" s="4"/>
      <c r="Q699" s="4"/>
      <c r="R699" s="4"/>
      <c r="S699" s="4"/>
      <c r="T699" s="4"/>
      <c r="V699" s="11"/>
      <c r="W699" s="11"/>
      <c r="X699" s="11"/>
      <c r="Y699" s="11"/>
      <c r="Z699" s="11"/>
    </row>
    <row r="700">
      <c r="A700" s="5"/>
      <c r="B700" s="4"/>
      <c r="D700" s="4"/>
      <c r="G700" s="4"/>
      <c r="H700" s="4"/>
      <c r="I700" s="5"/>
      <c r="J700" s="4"/>
      <c r="L700" s="4"/>
      <c r="O700" s="4"/>
      <c r="Q700" s="4"/>
      <c r="R700" s="4"/>
      <c r="S700" s="4"/>
      <c r="T700" s="4"/>
      <c r="V700" s="11"/>
      <c r="W700" s="11"/>
      <c r="X700" s="11"/>
      <c r="Y700" s="11"/>
      <c r="Z700" s="11"/>
    </row>
    <row r="701">
      <c r="A701" s="5"/>
      <c r="B701" s="4"/>
      <c r="D701" s="4"/>
      <c r="G701" s="4"/>
      <c r="H701" s="4"/>
      <c r="I701" s="5"/>
      <c r="J701" s="4"/>
      <c r="L701" s="4"/>
      <c r="O701" s="4"/>
      <c r="Q701" s="4"/>
      <c r="R701" s="4"/>
      <c r="S701" s="4"/>
      <c r="T701" s="4"/>
      <c r="V701" s="11"/>
      <c r="W701" s="11"/>
      <c r="X701" s="11"/>
      <c r="Y701" s="11"/>
      <c r="Z701" s="11"/>
    </row>
    <row r="702">
      <c r="A702" s="5"/>
      <c r="B702" s="4"/>
      <c r="D702" s="4"/>
      <c r="G702" s="4"/>
      <c r="H702" s="4"/>
      <c r="I702" s="5"/>
      <c r="J702" s="4"/>
      <c r="L702" s="4"/>
      <c r="O702" s="4"/>
      <c r="Q702" s="4"/>
      <c r="R702" s="4"/>
      <c r="S702" s="4"/>
      <c r="T702" s="4"/>
      <c r="V702" s="11"/>
      <c r="W702" s="11"/>
      <c r="X702" s="11"/>
      <c r="Y702" s="11"/>
      <c r="Z702" s="11"/>
    </row>
    <row r="703">
      <c r="A703" s="5"/>
      <c r="B703" s="4"/>
      <c r="D703" s="4"/>
      <c r="G703" s="4"/>
      <c r="H703" s="4"/>
      <c r="I703" s="5"/>
      <c r="J703" s="4"/>
      <c r="L703" s="4"/>
      <c r="O703" s="4"/>
      <c r="Q703" s="4"/>
      <c r="R703" s="4"/>
      <c r="S703" s="4"/>
      <c r="T703" s="4"/>
      <c r="V703" s="11"/>
      <c r="W703" s="11"/>
      <c r="X703" s="11"/>
      <c r="Y703" s="11"/>
      <c r="Z703" s="11"/>
    </row>
    <row r="704">
      <c r="A704" s="5"/>
      <c r="B704" s="4"/>
      <c r="D704" s="4"/>
      <c r="G704" s="4"/>
      <c r="H704" s="4"/>
      <c r="I704" s="5"/>
      <c r="J704" s="4"/>
      <c r="L704" s="4"/>
      <c r="O704" s="4"/>
      <c r="Q704" s="4"/>
      <c r="R704" s="4"/>
      <c r="S704" s="4"/>
      <c r="T704" s="4"/>
      <c r="V704" s="11"/>
      <c r="W704" s="11"/>
      <c r="X704" s="11"/>
      <c r="Y704" s="11"/>
      <c r="Z704" s="11"/>
    </row>
    <row r="705">
      <c r="A705" s="5"/>
      <c r="B705" s="4"/>
      <c r="D705" s="4"/>
      <c r="G705" s="4"/>
      <c r="H705" s="4"/>
      <c r="I705" s="5"/>
      <c r="J705" s="4"/>
      <c r="L705" s="4"/>
      <c r="O705" s="4"/>
      <c r="Q705" s="4"/>
      <c r="R705" s="4"/>
      <c r="S705" s="4"/>
      <c r="T705" s="4"/>
      <c r="V705" s="11"/>
      <c r="W705" s="11"/>
      <c r="X705" s="11"/>
      <c r="Y705" s="11"/>
      <c r="Z705" s="11"/>
    </row>
    <row r="706">
      <c r="A706" s="5"/>
      <c r="B706" s="4"/>
      <c r="D706" s="4"/>
      <c r="G706" s="4"/>
      <c r="H706" s="4"/>
      <c r="I706" s="5"/>
      <c r="J706" s="4"/>
      <c r="L706" s="4"/>
      <c r="O706" s="4"/>
      <c r="Q706" s="4"/>
      <c r="R706" s="4"/>
      <c r="S706" s="4"/>
      <c r="T706" s="4"/>
      <c r="V706" s="11"/>
      <c r="W706" s="11"/>
      <c r="X706" s="11"/>
      <c r="Y706" s="11"/>
      <c r="Z706" s="11"/>
    </row>
    <row r="707">
      <c r="A707" s="5"/>
      <c r="B707" s="4"/>
      <c r="D707" s="4"/>
      <c r="G707" s="4"/>
      <c r="H707" s="4"/>
      <c r="I707" s="5"/>
      <c r="J707" s="4"/>
      <c r="L707" s="4"/>
      <c r="O707" s="4"/>
      <c r="Q707" s="4"/>
      <c r="R707" s="4"/>
      <c r="S707" s="4"/>
      <c r="T707" s="4"/>
      <c r="V707" s="11"/>
      <c r="W707" s="11"/>
      <c r="X707" s="11"/>
      <c r="Y707" s="11"/>
      <c r="Z707" s="11"/>
    </row>
    <row r="708">
      <c r="A708" s="5"/>
      <c r="B708" s="4"/>
      <c r="D708" s="4"/>
      <c r="G708" s="4"/>
      <c r="H708" s="4"/>
      <c r="I708" s="5"/>
      <c r="J708" s="4"/>
      <c r="L708" s="4"/>
      <c r="O708" s="4"/>
      <c r="Q708" s="4"/>
      <c r="R708" s="4"/>
      <c r="S708" s="4"/>
      <c r="T708" s="4"/>
      <c r="V708" s="11"/>
      <c r="W708" s="11"/>
      <c r="X708" s="11"/>
      <c r="Y708" s="11"/>
      <c r="Z708" s="11"/>
    </row>
    <row r="709">
      <c r="A709" s="5"/>
      <c r="B709" s="4"/>
      <c r="D709" s="4"/>
      <c r="G709" s="4"/>
      <c r="H709" s="4"/>
      <c r="I709" s="5"/>
      <c r="J709" s="4"/>
      <c r="L709" s="4"/>
      <c r="O709" s="4"/>
      <c r="Q709" s="4"/>
      <c r="R709" s="4"/>
      <c r="S709" s="4"/>
      <c r="T709" s="4"/>
      <c r="V709" s="11"/>
      <c r="W709" s="11"/>
      <c r="X709" s="11"/>
      <c r="Y709" s="11"/>
      <c r="Z709" s="11"/>
    </row>
    <row r="710">
      <c r="A710" s="5"/>
      <c r="B710" s="4"/>
      <c r="D710" s="4"/>
      <c r="G710" s="4"/>
      <c r="H710" s="4"/>
      <c r="I710" s="5"/>
      <c r="J710" s="4"/>
      <c r="L710" s="4"/>
      <c r="O710" s="4"/>
      <c r="Q710" s="4"/>
      <c r="R710" s="4"/>
      <c r="S710" s="4"/>
      <c r="T710" s="4"/>
      <c r="V710" s="11"/>
      <c r="W710" s="11"/>
      <c r="X710" s="11"/>
      <c r="Y710" s="11"/>
      <c r="Z710" s="11"/>
    </row>
    <row r="711">
      <c r="A711" s="5"/>
      <c r="B711" s="4"/>
      <c r="D711" s="4"/>
      <c r="G711" s="4"/>
      <c r="H711" s="4"/>
      <c r="I711" s="5"/>
      <c r="J711" s="4"/>
      <c r="L711" s="4"/>
      <c r="O711" s="4"/>
      <c r="Q711" s="4"/>
      <c r="R711" s="4"/>
      <c r="S711" s="4"/>
      <c r="T711" s="4"/>
      <c r="V711" s="11"/>
      <c r="W711" s="11"/>
      <c r="X711" s="11"/>
      <c r="Y711" s="11"/>
      <c r="Z711" s="11"/>
    </row>
    <row r="712">
      <c r="A712" s="5"/>
      <c r="B712" s="4"/>
      <c r="D712" s="4"/>
      <c r="G712" s="4"/>
      <c r="H712" s="4"/>
      <c r="I712" s="5"/>
      <c r="J712" s="4"/>
      <c r="L712" s="4"/>
      <c r="O712" s="4"/>
      <c r="Q712" s="4"/>
      <c r="R712" s="4"/>
      <c r="S712" s="4"/>
      <c r="T712" s="4"/>
      <c r="V712" s="11"/>
      <c r="W712" s="11"/>
      <c r="X712" s="11"/>
      <c r="Y712" s="11"/>
      <c r="Z712" s="11"/>
    </row>
    <row r="713">
      <c r="A713" s="5"/>
      <c r="B713" s="4"/>
      <c r="D713" s="4"/>
      <c r="G713" s="4"/>
      <c r="H713" s="4"/>
      <c r="I713" s="5"/>
      <c r="J713" s="4"/>
      <c r="L713" s="4"/>
      <c r="O713" s="4"/>
      <c r="Q713" s="4"/>
      <c r="R713" s="4"/>
      <c r="S713" s="4"/>
      <c r="T713" s="4"/>
      <c r="V713" s="11"/>
      <c r="W713" s="11"/>
      <c r="X713" s="11"/>
      <c r="Y713" s="11"/>
      <c r="Z713" s="11"/>
    </row>
    <row r="714">
      <c r="A714" s="5"/>
      <c r="B714" s="4"/>
      <c r="D714" s="4"/>
      <c r="G714" s="4"/>
      <c r="H714" s="4"/>
      <c r="I714" s="5"/>
      <c r="J714" s="4"/>
      <c r="L714" s="4"/>
      <c r="O714" s="4"/>
      <c r="Q714" s="4"/>
      <c r="R714" s="4"/>
      <c r="S714" s="4"/>
      <c r="T714" s="4"/>
      <c r="V714" s="11"/>
      <c r="W714" s="11"/>
      <c r="X714" s="11"/>
      <c r="Y714" s="11"/>
      <c r="Z714" s="11"/>
    </row>
    <row r="715">
      <c r="A715" s="5"/>
      <c r="B715" s="4"/>
      <c r="D715" s="4"/>
      <c r="G715" s="4"/>
      <c r="H715" s="4"/>
      <c r="I715" s="5"/>
      <c r="J715" s="4"/>
      <c r="L715" s="4"/>
      <c r="O715" s="4"/>
      <c r="Q715" s="4"/>
      <c r="R715" s="4"/>
      <c r="S715" s="4"/>
      <c r="T715" s="4"/>
      <c r="V715" s="11"/>
      <c r="W715" s="11"/>
      <c r="X715" s="11"/>
      <c r="Y715" s="11"/>
      <c r="Z715" s="11"/>
    </row>
    <row r="716">
      <c r="A716" s="5"/>
      <c r="B716" s="4"/>
      <c r="D716" s="4"/>
      <c r="G716" s="4"/>
      <c r="H716" s="4"/>
      <c r="I716" s="5"/>
      <c r="J716" s="4"/>
      <c r="L716" s="4"/>
      <c r="O716" s="4"/>
      <c r="Q716" s="4"/>
      <c r="R716" s="4"/>
      <c r="S716" s="4"/>
      <c r="T716" s="4"/>
      <c r="V716" s="11"/>
      <c r="W716" s="11"/>
      <c r="X716" s="11"/>
      <c r="Y716" s="11"/>
      <c r="Z716" s="11"/>
    </row>
    <row r="717">
      <c r="A717" s="5"/>
      <c r="B717" s="4"/>
      <c r="D717" s="4"/>
      <c r="G717" s="4"/>
      <c r="H717" s="4"/>
      <c r="I717" s="5"/>
      <c r="J717" s="4"/>
      <c r="L717" s="4"/>
      <c r="O717" s="4"/>
      <c r="Q717" s="4"/>
      <c r="R717" s="4"/>
      <c r="S717" s="4"/>
      <c r="T717" s="4"/>
      <c r="V717" s="11"/>
      <c r="W717" s="11"/>
      <c r="X717" s="11"/>
      <c r="Y717" s="11"/>
      <c r="Z717" s="11"/>
    </row>
    <row r="718">
      <c r="A718" s="5"/>
      <c r="B718" s="4"/>
      <c r="D718" s="4"/>
      <c r="G718" s="4"/>
      <c r="H718" s="4"/>
      <c r="I718" s="5"/>
      <c r="J718" s="4"/>
      <c r="L718" s="4"/>
      <c r="O718" s="4"/>
      <c r="Q718" s="4"/>
      <c r="R718" s="4"/>
      <c r="S718" s="4"/>
      <c r="T718" s="4"/>
      <c r="V718" s="11"/>
      <c r="W718" s="11"/>
      <c r="X718" s="11"/>
      <c r="Y718" s="11"/>
      <c r="Z718" s="11"/>
    </row>
    <row r="719">
      <c r="A719" s="5"/>
      <c r="B719" s="4"/>
      <c r="D719" s="4"/>
      <c r="G719" s="4"/>
      <c r="H719" s="4"/>
      <c r="I719" s="5"/>
      <c r="J719" s="4"/>
      <c r="L719" s="4"/>
      <c r="O719" s="4"/>
      <c r="Q719" s="4"/>
      <c r="R719" s="4"/>
      <c r="S719" s="4"/>
      <c r="T719" s="4"/>
      <c r="V719" s="11"/>
      <c r="W719" s="11"/>
      <c r="X719" s="11"/>
      <c r="Y719" s="11"/>
      <c r="Z719" s="11"/>
    </row>
    <row r="720">
      <c r="A720" s="5"/>
      <c r="B720" s="4"/>
      <c r="D720" s="4"/>
      <c r="G720" s="4"/>
      <c r="H720" s="4"/>
      <c r="I720" s="5"/>
      <c r="J720" s="4"/>
      <c r="L720" s="4"/>
      <c r="O720" s="4"/>
      <c r="Q720" s="4"/>
      <c r="R720" s="4"/>
      <c r="S720" s="4"/>
      <c r="T720" s="4"/>
      <c r="V720" s="11"/>
      <c r="W720" s="11"/>
      <c r="X720" s="11"/>
      <c r="Y720" s="11"/>
      <c r="Z720" s="11"/>
    </row>
    <row r="721">
      <c r="A721" s="5"/>
      <c r="B721" s="4"/>
      <c r="D721" s="4"/>
      <c r="G721" s="4"/>
      <c r="H721" s="4"/>
      <c r="I721" s="5"/>
      <c r="J721" s="4"/>
      <c r="L721" s="4"/>
      <c r="O721" s="4"/>
      <c r="Q721" s="4"/>
      <c r="R721" s="4"/>
      <c r="S721" s="4"/>
      <c r="T721" s="4"/>
      <c r="V721" s="11"/>
      <c r="W721" s="11"/>
      <c r="X721" s="11"/>
      <c r="Y721" s="11"/>
      <c r="Z721" s="11"/>
    </row>
    <row r="722">
      <c r="A722" s="5"/>
      <c r="B722" s="4"/>
      <c r="D722" s="4"/>
      <c r="G722" s="4"/>
      <c r="H722" s="4"/>
      <c r="I722" s="5"/>
      <c r="J722" s="4"/>
      <c r="L722" s="4"/>
      <c r="O722" s="4"/>
      <c r="Q722" s="4"/>
      <c r="R722" s="4"/>
      <c r="S722" s="4"/>
      <c r="T722" s="4"/>
      <c r="V722" s="11"/>
      <c r="W722" s="11"/>
      <c r="X722" s="11"/>
      <c r="Y722" s="11"/>
      <c r="Z722" s="11"/>
    </row>
    <row r="723">
      <c r="A723" s="5"/>
      <c r="B723" s="4"/>
      <c r="D723" s="4"/>
      <c r="G723" s="4"/>
      <c r="H723" s="4"/>
      <c r="I723" s="5"/>
      <c r="J723" s="4"/>
      <c r="L723" s="4"/>
      <c r="O723" s="4"/>
      <c r="Q723" s="4"/>
      <c r="R723" s="4"/>
      <c r="S723" s="4"/>
      <c r="T723" s="4"/>
      <c r="V723" s="11"/>
      <c r="W723" s="11"/>
      <c r="X723" s="11"/>
      <c r="Y723" s="11"/>
      <c r="Z723" s="11"/>
    </row>
    <row r="724">
      <c r="A724" s="5"/>
      <c r="B724" s="4"/>
      <c r="D724" s="4"/>
      <c r="G724" s="4"/>
      <c r="H724" s="4"/>
      <c r="I724" s="5"/>
      <c r="J724" s="4"/>
      <c r="L724" s="4"/>
      <c r="O724" s="4"/>
      <c r="Q724" s="4"/>
      <c r="R724" s="4"/>
      <c r="S724" s="4"/>
      <c r="T724" s="4"/>
      <c r="V724" s="11"/>
      <c r="W724" s="11"/>
      <c r="X724" s="11"/>
      <c r="Y724" s="11"/>
      <c r="Z724" s="11"/>
    </row>
    <row r="725">
      <c r="A725" s="5"/>
      <c r="B725" s="4"/>
      <c r="D725" s="4"/>
      <c r="G725" s="4"/>
      <c r="H725" s="4"/>
      <c r="I725" s="5"/>
      <c r="J725" s="4"/>
      <c r="L725" s="4"/>
      <c r="O725" s="4"/>
      <c r="Q725" s="4"/>
      <c r="R725" s="4"/>
      <c r="S725" s="4"/>
      <c r="T725" s="4"/>
      <c r="V725" s="11"/>
      <c r="W725" s="11"/>
      <c r="X725" s="11"/>
      <c r="Y725" s="11"/>
      <c r="Z725" s="11"/>
    </row>
    <row r="726">
      <c r="A726" s="5"/>
      <c r="B726" s="4"/>
      <c r="D726" s="4"/>
      <c r="G726" s="4"/>
      <c r="H726" s="4"/>
      <c r="I726" s="5"/>
      <c r="J726" s="4"/>
      <c r="L726" s="4"/>
      <c r="O726" s="4"/>
      <c r="Q726" s="4"/>
      <c r="R726" s="4"/>
      <c r="S726" s="4"/>
      <c r="T726" s="4"/>
      <c r="V726" s="11"/>
      <c r="W726" s="11"/>
      <c r="X726" s="11"/>
      <c r="Y726" s="11"/>
      <c r="Z726" s="11"/>
    </row>
    <row r="727">
      <c r="A727" s="5"/>
      <c r="B727" s="4"/>
      <c r="D727" s="4"/>
      <c r="G727" s="4"/>
      <c r="H727" s="4"/>
      <c r="I727" s="5"/>
      <c r="J727" s="4"/>
      <c r="L727" s="4"/>
      <c r="O727" s="4"/>
      <c r="Q727" s="4"/>
      <c r="R727" s="4"/>
      <c r="S727" s="4"/>
      <c r="T727" s="4"/>
      <c r="V727" s="11"/>
      <c r="W727" s="11"/>
      <c r="X727" s="11"/>
      <c r="Y727" s="11"/>
      <c r="Z727" s="11"/>
    </row>
    <row r="728">
      <c r="A728" s="5"/>
      <c r="B728" s="4"/>
      <c r="D728" s="4"/>
      <c r="G728" s="4"/>
      <c r="H728" s="4"/>
      <c r="I728" s="5"/>
      <c r="J728" s="4"/>
      <c r="L728" s="4"/>
      <c r="O728" s="4"/>
      <c r="Q728" s="4"/>
      <c r="R728" s="4"/>
      <c r="S728" s="4"/>
      <c r="T728" s="4"/>
      <c r="V728" s="11"/>
      <c r="W728" s="11"/>
      <c r="X728" s="11"/>
      <c r="Y728" s="11"/>
      <c r="Z728" s="11"/>
    </row>
    <row r="729">
      <c r="A729" s="5"/>
      <c r="B729" s="4"/>
      <c r="D729" s="4"/>
      <c r="G729" s="4"/>
      <c r="H729" s="4"/>
      <c r="I729" s="5"/>
      <c r="J729" s="4"/>
      <c r="L729" s="4"/>
      <c r="O729" s="4"/>
      <c r="Q729" s="4"/>
      <c r="R729" s="4"/>
      <c r="S729" s="4"/>
      <c r="T729" s="4"/>
      <c r="V729" s="11"/>
      <c r="W729" s="11"/>
      <c r="X729" s="11"/>
      <c r="Y729" s="11"/>
      <c r="Z729" s="11"/>
    </row>
    <row r="730">
      <c r="A730" s="5"/>
      <c r="B730" s="4"/>
      <c r="D730" s="4"/>
      <c r="G730" s="4"/>
      <c r="H730" s="4"/>
      <c r="I730" s="5"/>
      <c r="J730" s="4"/>
      <c r="L730" s="4"/>
      <c r="O730" s="4"/>
      <c r="Q730" s="4"/>
      <c r="R730" s="4"/>
      <c r="S730" s="4"/>
      <c r="T730" s="4"/>
      <c r="V730" s="11"/>
      <c r="W730" s="11"/>
      <c r="X730" s="11"/>
      <c r="Y730" s="11"/>
      <c r="Z730" s="11"/>
    </row>
    <row r="731">
      <c r="A731" s="5"/>
      <c r="B731" s="4"/>
      <c r="D731" s="4"/>
      <c r="G731" s="4"/>
      <c r="H731" s="4"/>
      <c r="I731" s="5"/>
      <c r="J731" s="4"/>
      <c r="L731" s="4"/>
      <c r="O731" s="4"/>
      <c r="Q731" s="4"/>
      <c r="R731" s="4"/>
      <c r="S731" s="4"/>
      <c r="T731" s="4"/>
      <c r="V731" s="11"/>
      <c r="W731" s="11"/>
      <c r="X731" s="11"/>
      <c r="Y731" s="11"/>
      <c r="Z731" s="11"/>
    </row>
    <row r="732">
      <c r="A732" s="5"/>
      <c r="B732" s="4"/>
      <c r="D732" s="4"/>
      <c r="G732" s="4"/>
      <c r="H732" s="4"/>
      <c r="I732" s="5"/>
      <c r="J732" s="4"/>
      <c r="L732" s="4"/>
      <c r="O732" s="4"/>
      <c r="Q732" s="4"/>
      <c r="R732" s="4"/>
      <c r="S732" s="4"/>
      <c r="T732" s="4"/>
      <c r="V732" s="11"/>
      <c r="W732" s="11"/>
      <c r="X732" s="11"/>
      <c r="Y732" s="11"/>
      <c r="Z732" s="11"/>
    </row>
    <row r="733">
      <c r="A733" s="5"/>
      <c r="B733" s="4"/>
      <c r="D733" s="4"/>
      <c r="G733" s="4"/>
      <c r="H733" s="4"/>
      <c r="I733" s="5"/>
      <c r="J733" s="4"/>
      <c r="L733" s="4"/>
      <c r="O733" s="4"/>
      <c r="Q733" s="4"/>
      <c r="R733" s="4"/>
      <c r="S733" s="4"/>
      <c r="T733" s="4"/>
      <c r="V733" s="11"/>
      <c r="W733" s="11"/>
      <c r="X733" s="11"/>
      <c r="Y733" s="11"/>
      <c r="Z733" s="11"/>
    </row>
    <row r="734">
      <c r="A734" s="5"/>
      <c r="B734" s="4"/>
      <c r="D734" s="4"/>
      <c r="G734" s="4"/>
      <c r="H734" s="4"/>
      <c r="I734" s="5"/>
      <c r="J734" s="4"/>
      <c r="L734" s="4"/>
      <c r="O734" s="4"/>
      <c r="Q734" s="4"/>
      <c r="R734" s="4"/>
      <c r="S734" s="4"/>
      <c r="T734" s="4"/>
      <c r="V734" s="11"/>
      <c r="W734" s="11"/>
      <c r="X734" s="11"/>
      <c r="Y734" s="11"/>
      <c r="Z734" s="11"/>
    </row>
    <row r="735">
      <c r="A735" s="5"/>
      <c r="B735" s="4"/>
      <c r="D735" s="4"/>
      <c r="G735" s="4"/>
      <c r="H735" s="4"/>
      <c r="I735" s="5"/>
      <c r="J735" s="4"/>
      <c r="L735" s="4"/>
      <c r="O735" s="4"/>
      <c r="Q735" s="4"/>
      <c r="R735" s="4"/>
      <c r="S735" s="4"/>
      <c r="T735" s="4"/>
      <c r="V735" s="11"/>
      <c r="W735" s="11"/>
      <c r="X735" s="11"/>
      <c r="Y735" s="11"/>
      <c r="Z735" s="11"/>
    </row>
    <row r="736">
      <c r="A736" s="5"/>
      <c r="B736" s="4"/>
      <c r="D736" s="4"/>
      <c r="G736" s="4"/>
      <c r="H736" s="4"/>
      <c r="I736" s="5"/>
      <c r="J736" s="4"/>
      <c r="L736" s="4"/>
      <c r="O736" s="4"/>
      <c r="Q736" s="4"/>
      <c r="R736" s="4"/>
      <c r="S736" s="4"/>
      <c r="T736" s="4"/>
      <c r="V736" s="11"/>
      <c r="W736" s="11"/>
      <c r="X736" s="11"/>
      <c r="Y736" s="11"/>
      <c r="Z736" s="11"/>
    </row>
    <row r="737">
      <c r="A737" s="5"/>
      <c r="B737" s="4"/>
      <c r="D737" s="4"/>
      <c r="G737" s="4"/>
      <c r="H737" s="4"/>
      <c r="I737" s="5"/>
      <c r="J737" s="4"/>
      <c r="L737" s="4"/>
      <c r="O737" s="4"/>
      <c r="Q737" s="4"/>
      <c r="R737" s="4"/>
      <c r="S737" s="4"/>
      <c r="T737" s="4"/>
      <c r="V737" s="11"/>
      <c r="W737" s="11"/>
      <c r="X737" s="11"/>
      <c r="Y737" s="11"/>
      <c r="Z737" s="11"/>
    </row>
    <row r="738">
      <c r="A738" s="5"/>
      <c r="B738" s="4"/>
      <c r="D738" s="4"/>
      <c r="G738" s="4"/>
      <c r="H738" s="4"/>
      <c r="I738" s="5"/>
      <c r="J738" s="4"/>
      <c r="L738" s="4"/>
      <c r="O738" s="4"/>
      <c r="Q738" s="4"/>
      <c r="R738" s="4"/>
      <c r="S738" s="4"/>
      <c r="T738" s="4"/>
      <c r="V738" s="11"/>
      <c r="W738" s="11"/>
      <c r="X738" s="11"/>
      <c r="Y738" s="11"/>
      <c r="Z738" s="11"/>
    </row>
    <row r="739">
      <c r="A739" s="5"/>
      <c r="B739" s="4"/>
      <c r="D739" s="4"/>
      <c r="G739" s="4"/>
      <c r="H739" s="4"/>
      <c r="I739" s="5"/>
      <c r="J739" s="4"/>
      <c r="L739" s="4"/>
      <c r="O739" s="4"/>
      <c r="Q739" s="4"/>
      <c r="R739" s="4"/>
      <c r="S739" s="4"/>
      <c r="T739" s="4"/>
      <c r="V739" s="11"/>
      <c r="W739" s="11"/>
      <c r="X739" s="11"/>
      <c r="Y739" s="11"/>
      <c r="Z739" s="11"/>
    </row>
    <row r="740">
      <c r="A740" s="5"/>
      <c r="B740" s="4"/>
      <c r="D740" s="4"/>
      <c r="G740" s="4"/>
      <c r="H740" s="4"/>
      <c r="I740" s="5"/>
      <c r="J740" s="4"/>
      <c r="L740" s="4"/>
      <c r="O740" s="4"/>
      <c r="Q740" s="4"/>
      <c r="R740" s="4"/>
      <c r="S740" s="4"/>
      <c r="T740" s="4"/>
      <c r="V740" s="11"/>
      <c r="W740" s="11"/>
      <c r="X740" s="11"/>
      <c r="Y740" s="11"/>
      <c r="Z740" s="11"/>
    </row>
    <row r="741">
      <c r="A741" s="5"/>
      <c r="B741" s="4"/>
      <c r="D741" s="4"/>
      <c r="G741" s="4"/>
      <c r="H741" s="4"/>
      <c r="I741" s="5"/>
      <c r="J741" s="4"/>
      <c r="L741" s="4"/>
      <c r="O741" s="4"/>
      <c r="Q741" s="4"/>
      <c r="R741" s="4"/>
      <c r="S741" s="4"/>
      <c r="T741" s="4"/>
      <c r="V741" s="11"/>
      <c r="W741" s="11"/>
      <c r="X741" s="11"/>
      <c r="Y741" s="11"/>
      <c r="Z741" s="11"/>
    </row>
    <row r="742">
      <c r="A742" s="5"/>
      <c r="B742" s="4"/>
      <c r="D742" s="4"/>
      <c r="G742" s="4"/>
      <c r="H742" s="4"/>
      <c r="I742" s="5"/>
      <c r="J742" s="4"/>
      <c r="L742" s="4"/>
      <c r="O742" s="4"/>
      <c r="Q742" s="4"/>
      <c r="R742" s="4"/>
      <c r="S742" s="4"/>
      <c r="T742" s="4"/>
      <c r="V742" s="11"/>
      <c r="W742" s="11"/>
      <c r="X742" s="11"/>
      <c r="Y742" s="11"/>
      <c r="Z742" s="11"/>
    </row>
    <row r="743">
      <c r="A743" s="5"/>
      <c r="B743" s="4"/>
      <c r="D743" s="4"/>
      <c r="G743" s="4"/>
      <c r="H743" s="4"/>
      <c r="I743" s="5"/>
      <c r="J743" s="4"/>
      <c r="L743" s="4"/>
      <c r="O743" s="4"/>
      <c r="Q743" s="4"/>
      <c r="R743" s="4"/>
      <c r="S743" s="4"/>
      <c r="T743" s="4"/>
      <c r="V743" s="11"/>
      <c r="W743" s="11"/>
      <c r="X743" s="11"/>
      <c r="Y743" s="11"/>
      <c r="Z743" s="11"/>
    </row>
    <row r="744">
      <c r="A744" s="5"/>
      <c r="B744" s="4"/>
      <c r="D744" s="4"/>
      <c r="G744" s="4"/>
      <c r="H744" s="4"/>
      <c r="I744" s="5"/>
      <c r="J744" s="4"/>
      <c r="L744" s="4"/>
      <c r="O744" s="4"/>
      <c r="Q744" s="4"/>
      <c r="R744" s="4"/>
      <c r="S744" s="4"/>
      <c r="T744" s="4"/>
      <c r="V744" s="11"/>
      <c r="W744" s="11"/>
      <c r="X744" s="11"/>
      <c r="Y744" s="11"/>
      <c r="Z744" s="11"/>
    </row>
    <row r="745">
      <c r="A745" s="5"/>
      <c r="B745" s="4"/>
      <c r="D745" s="4"/>
      <c r="G745" s="4"/>
      <c r="H745" s="4"/>
      <c r="I745" s="5"/>
      <c r="J745" s="4"/>
      <c r="L745" s="4"/>
      <c r="O745" s="4"/>
      <c r="Q745" s="4"/>
      <c r="R745" s="4"/>
      <c r="S745" s="4"/>
      <c r="T745" s="4"/>
      <c r="V745" s="11"/>
      <c r="W745" s="11"/>
      <c r="X745" s="11"/>
      <c r="Y745" s="11"/>
      <c r="Z745" s="11"/>
    </row>
    <row r="746">
      <c r="A746" s="5"/>
      <c r="B746" s="4"/>
      <c r="D746" s="4"/>
      <c r="G746" s="4"/>
      <c r="H746" s="4"/>
      <c r="I746" s="5"/>
      <c r="J746" s="4"/>
      <c r="L746" s="4"/>
      <c r="O746" s="4"/>
      <c r="Q746" s="4"/>
      <c r="R746" s="4"/>
      <c r="S746" s="4"/>
      <c r="T746" s="4"/>
      <c r="V746" s="11"/>
      <c r="W746" s="11"/>
      <c r="X746" s="11"/>
      <c r="Y746" s="11"/>
      <c r="Z746" s="11"/>
    </row>
    <row r="747">
      <c r="A747" s="5"/>
      <c r="B747" s="4"/>
      <c r="D747" s="4"/>
      <c r="G747" s="4"/>
      <c r="H747" s="4"/>
      <c r="I747" s="5"/>
      <c r="J747" s="4"/>
      <c r="L747" s="4"/>
      <c r="O747" s="4"/>
      <c r="Q747" s="4"/>
      <c r="R747" s="4"/>
      <c r="S747" s="4"/>
      <c r="T747" s="4"/>
      <c r="V747" s="11"/>
      <c r="W747" s="11"/>
      <c r="X747" s="11"/>
      <c r="Y747" s="11"/>
      <c r="Z747" s="11"/>
    </row>
    <row r="748">
      <c r="A748" s="5"/>
      <c r="B748" s="4"/>
      <c r="D748" s="4"/>
      <c r="G748" s="4"/>
      <c r="H748" s="4"/>
      <c r="I748" s="5"/>
      <c r="J748" s="4"/>
      <c r="L748" s="4"/>
      <c r="O748" s="4"/>
      <c r="Q748" s="4"/>
      <c r="R748" s="4"/>
      <c r="S748" s="4"/>
      <c r="T748" s="4"/>
      <c r="V748" s="11"/>
      <c r="W748" s="11"/>
      <c r="X748" s="11"/>
      <c r="Y748" s="11"/>
      <c r="Z748" s="11"/>
    </row>
    <row r="749">
      <c r="A749" s="5"/>
      <c r="B749" s="4"/>
      <c r="D749" s="4"/>
      <c r="G749" s="4"/>
      <c r="H749" s="4"/>
      <c r="I749" s="5"/>
      <c r="J749" s="4"/>
      <c r="L749" s="4"/>
      <c r="O749" s="4"/>
      <c r="Q749" s="4"/>
      <c r="R749" s="4"/>
      <c r="S749" s="4"/>
      <c r="T749" s="4"/>
      <c r="V749" s="11"/>
      <c r="W749" s="11"/>
      <c r="X749" s="11"/>
      <c r="Y749" s="11"/>
      <c r="Z749" s="11"/>
    </row>
    <row r="750">
      <c r="A750" s="5"/>
      <c r="B750" s="4"/>
      <c r="D750" s="4"/>
      <c r="G750" s="4"/>
      <c r="H750" s="4"/>
      <c r="I750" s="5"/>
      <c r="J750" s="4"/>
      <c r="L750" s="4"/>
      <c r="O750" s="4"/>
      <c r="Q750" s="4"/>
      <c r="R750" s="4"/>
      <c r="S750" s="4"/>
      <c r="T750" s="4"/>
      <c r="V750" s="11"/>
      <c r="W750" s="11"/>
      <c r="X750" s="11"/>
      <c r="Y750" s="11"/>
      <c r="Z750" s="11"/>
    </row>
    <row r="751">
      <c r="A751" s="5"/>
      <c r="B751" s="4"/>
      <c r="D751" s="4"/>
      <c r="G751" s="4"/>
      <c r="H751" s="4"/>
      <c r="I751" s="5"/>
      <c r="J751" s="4"/>
      <c r="L751" s="4"/>
      <c r="O751" s="4"/>
      <c r="Q751" s="4"/>
      <c r="R751" s="4"/>
      <c r="S751" s="4"/>
      <c r="T751" s="4"/>
      <c r="V751" s="11"/>
      <c r="W751" s="11"/>
      <c r="X751" s="11"/>
      <c r="Y751" s="11"/>
      <c r="Z751" s="11"/>
    </row>
    <row r="752">
      <c r="A752" s="5"/>
      <c r="B752" s="4"/>
      <c r="D752" s="4"/>
      <c r="G752" s="4"/>
      <c r="H752" s="4"/>
      <c r="I752" s="5"/>
      <c r="J752" s="4"/>
      <c r="L752" s="4"/>
      <c r="O752" s="4"/>
      <c r="Q752" s="4"/>
      <c r="R752" s="4"/>
      <c r="S752" s="4"/>
      <c r="T752" s="4"/>
      <c r="V752" s="11"/>
      <c r="W752" s="11"/>
      <c r="X752" s="11"/>
      <c r="Y752" s="11"/>
      <c r="Z752" s="11"/>
    </row>
    <row r="753">
      <c r="A753" s="5"/>
      <c r="B753" s="4"/>
      <c r="D753" s="4"/>
      <c r="G753" s="4"/>
      <c r="H753" s="4"/>
      <c r="I753" s="5"/>
      <c r="J753" s="4"/>
      <c r="L753" s="4"/>
      <c r="O753" s="4"/>
      <c r="Q753" s="4"/>
      <c r="R753" s="4"/>
      <c r="S753" s="4"/>
      <c r="T753" s="4"/>
      <c r="V753" s="11"/>
      <c r="W753" s="11"/>
      <c r="X753" s="11"/>
      <c r="Y753" s="11"/>
      <c r="Z753" s="11"/>
    </row>
    <row r="754">
      <c r="A754" s="5"/>
      <c r="B754" s="4"/>
      <c r="D754" s="4"/>
      <c r="G754" s="4"/>
      <c r="H754" s="4"/>
      <c r="I754" s="5"/>
      <c r="J754" s="4"/>
      <c r="L754" s="4"/>
      <c r="O754" s="4"/>
      <c r="Q754" s="4"/>
      <c r="R754" s="4"/>
      <c r="S754" s="4"/>
      <c r="T754" s="4"/>
      <c r="V754" s="11"/>
      <c r="W754" s="11"/>
      <c r="X754" s="11"/>
      <c r="Y754" s="11"/>
      <c r="Z754" s="11"/>
    </row>
    <row r="755">
      <c r="A755" s="5"/>
      <c r="B755" s="4"/>
      <c r="D755" s="4"/>
      <c r="G755" s="4"/>
      <c r="H755" s="4"/>
      <c r="I755" s="5"/>
      <c r="J755" s="4"/>
      <c r="L755" s="4"/>
      <c r="O755" s="4"/>
      <c r="Q755" s="4"/>
      <c r="R755" s="4"/>
      <c r="S755" s="4"/>
      <c r="T755" s="4"/>
      <c r="V755" s="11"/>
      <c r="W755" s="11"/>
      <c r="X755" s="11"/>
      <c r="Y755" s="11"/>
      <c r="Z755" s="11"/>
    </row>
    <row r="756">
      <c r="A756" s="5"/>
      <c r="B756" s="4"/>
      <c r="D756" s="4"/>
      <c r="G756" s="4"/>
      <c r="H756" s="4"/>
      <c r="I756" s="5"/>
      <c r="J756" s="4"/>
      <c r="L756" s="4"/>
      <c r="O756" s="4"/>
      <c r="Q756" s="4"/>
      <c r="R756" s="4"/>
      <c r="S756" s="4"/>
      <c r="T756" s="4"/>
      <c r="V756" s="11"/>
      <c r="W756" s="11"/>
      <c r="X756" s="11"/>
      <c r="Y756" s="11"/>
      <c r="Z756" s="11"/>
    </row>
    <row r="757">
      <c r="A757" s="5"/>
      <c r="B757" s="4"/>
      <c r="D757" s="4"/>
      <c r="G757" s="4"/>
      <c r="H757" s="4"/>
      <c r="I757" s="5"/>
      <c r="J757" s="4"/>
      <c r="L757" s="4"/>
      <c r="O757" s="4"/>
      <c r="Q757" s="4"/>
      <c r="R757" s="4"/>
      <c r="S757" s="4"/>
      <c r="T757" s="4"/>
      <c r="V757" s="11"/>
      <c r="W757" s="11"/>
      <c r="X757" s="11"/>
      <c r="Y757" s="11"/>
      <c r="Z757" s="11"/>
    </row>
    <row r="758">
      <c r="A758" s="5"/>
      <c r="B758" s="4"/>
      <c r="D758" s="4"/>
      <c r="G758" s="4"/>
      <c r="H758" s="4"/>
      <c r="I758" s="5"/>
      <c r="J758" s="4"/>
      <c r="L758" s="4"/>
      <c r="O758" s="4"/>
      <c r="Q758" s="4"/>
      <c r="R758" s="4"/>
      <c r="S758" s="4"/>
      <c r="T758" s="4"/>
      <c r="V758" s="11"/>
      <c r="W758" s="11"/>
      <c r="X758" s="11"/>
      <c r="Y758" s="11"/>
      <c r="Z758" s="11"/>
    </row>
    <row r="759">
      <c r="A759" s="5"/>
      <c r="B759" s="4"/>
      <c r="D759" s="4"/>
      <c r="G759" s="4"/>
      <c r="H759" s="4"/>
      <c r="I759" s="5"/>
      <c r="J759" s="4"/>
      <c r="L759" s="4"/>
      <c r="O759" s="4"/>
      <c r="Q759" s="4"/>
      <c r="R759" s="4"/>
      <c r="S759" s="4"/>
      <c r="T759" s="4"/>
      <c r="V759" s="11"/>
      <c r="W759" s="11"/>
      <c r="X759" s="11"/>
      <c r="Y759" s="11"/>
      <c r="Z759" s="11"/>
    </row>
    <row r="760">
      <c r="A760" s="5"/>
      <c r="B760" s="4"/>
      <c r="D760" s="4"/>
      <c r="G760" s="4"/>
      <c r="H760" s="4"/>
      <c r="I760" s="5"/>
      <c r="J760" s="4"/>
      <c r="L760" s="4"/>
      <c r="O760" s="4"/>
      <c r="Q760" s="4"/>
      <c r="R760" s="4"/>
      <c r="S760" s="4"/>
      <c r="T760" s="4"/>
      <c r="V760" s="11"/>
      <c r="W760" s="11"/>
      <c r="X760" s="11"/>
      <c r="Y760" s="11"/>
      <c r="Z760" s="11"/>
    </row>
    <row r="761">
      <c r="A761" s="5"/>
      <c r="B761" s="4"/>
      <c r="D761" s="4"/>
      <c r="G761" s="4"/>
      <c r="H761" s="4"/>
      <c r="I761" s="5"/>
      <c r="J761" s="4"/>
      <c r="L761" s="4"/>
      <c r="O761" s="4"/>
      <c r="Q761" s="4"/>
      <c r="R761" s="4"/>
      <c r="S761" s="4"/>
      <c r="T761" s="4"/>
      <c r="V761" s="11"/>
      <c r="W761" s="11"/>
      <c r="X761" s="11"/>
      <c r="Y761" s="11"/>
      <c r="Z761" s="11"/>
    </row>
    <row r="762">
      <c r="A762" s="5"/>
      <c r="B762" s="4"/>
      <c r="D762" s="4"/>
      <c r="G762" s="4"/>
      <c r="H762" s="4"/>
      <c r="I762" s="5"/>
      <c r="J762" s="4"/>
      <c r="L762" s="4"/>
      <c r="O762" s="4"/>
      <c r="Q762" s="4"/>
      <c r="R762" s="4"/>
      <c r="S762" s="4"/>
      <c r="T762" s="4"/>
      <c r="V762" s="11"/>
      <c r="W762" s="11"/>
      <c r="X762" s="11"/>
      <c r="Y762" s="11"/>
      <c r="Z762" s="11"/>
    </row>
    <row r="763">
      <c r="A763" s="5"/>
      <c r="B763" s="4"/>
      <c r="D763" s="4"/>
      <c r="G763" s="4"/>
      <c r="H763" s="4"/>
      <c r="I763" s="5"/>
      <c r="J763" s="4"/>
      <c r="L763" s="4"/>
      <c r="O763" s="4"/>
      <c r="Q763" s="4"/>
      <c r="R763" s="4"/>
      <c r="S763" s="4"/>
      <c r="T763" s="4"/>
      <c r="V763" s="11"/>
      <c r="W763" s="11"/>
      <c r="X763" s="11"/>
      <c r="Y763" s="11"/>
      <c r="Z763" s="11"/>
    </row>
    <row r="764">
      <c r="A764" s="5"/>
      <c r="B764" s="4"/>
      <c r="D764" s="4"/>
      <c r="G764" s="4"/>
      <c r="H764" s="4"/>
      <c r="I764" s="5"/>
      <c r="J764" s="4"/>
      <c r="L764" s="4"/>
      <c r="O764" s="4"/>
      <c r="Q764" s="4"/>
      <c r="R764" s="4"/>
      <c r="S764" s="4"/>
      <c r="T764" s="4"/>
      <c r="V764" s="11"/>
      <c r="W764" s="11"/>
      <c r="X764" s="11"/>
      <c r="Y764" s="11"/>
      <c r="Z764" s="11"/>
    </row>
    <row r="765">
      <c r="A765" s="5"/>
      <c r="B765" s="4"/>
      <c r="D765" s="4"/>
      <c r="G765" s="4"/>
      <c r="H765" s="4"/>
      <c r="I765" s="5"/>
      <c r="J765" s="4"/>
      <c r="L765" s="4"/>
      <c r="O765" s="4"/>
      <c r="Q765" s="4"/>
      <c r="R765" s="4"/>
      <c r="S765" s="4"/>
      <c r="T765" s="4"/>
      <c r="V765" s="11"/>
      <c r="W765" s="11"/>
      <c r="X765" s="11"/>
      <c r="Y765" s="11"/>
      <c r="Z765" s="11"/>
    </row>
    <row r="766">
      <c r="A766" s="5"/>
      <c r="B766" s="4"/>
      <c r="D766" s="4"/>
      <c r="G766" s="4"/>
      <c r="H766" s="4"/>
      <c r="I766" s="5"/>
      <c r="J766" s="4"/>
      <c r="L766" s="4"/>
      <c r="O766" s="4"/>
      <c r="Q766" s="4"/>
      <c r="R766" s="4"/>
      <c r="S766" s="4"/>
      <c r="T766" s="4"/>
      <c r="V766" s="11"/>
      <c r="W766" s="11"/>
      <c r="X766" s="11"/>
      <c r="Y766" s="11"/>
      <c r="Z766" s="11"/>
    </row>
    <row r="767">
      <c r="A767" s="5"/>
      <c r="B767" s="4"/>
      <c r="D767" s="4"/>
      <c r="G767" s="4"/>
      <c r="H767" s="4"/>
      <c r="I767" s="5"/>
      <c r="J767" s="4"/>
      <c r="L767" s="4"/>
      <c r="O767" s="4"/>
      <c r="Q767" s="4"/>
      <c r="R767" s="4"/>
      <c r="S767" s="4"/>
      <c r="T767" s="4"/>
      <c r="V767" s="11"/>
      <c r="W767" s="11"/>
      <c r="X767" s="11"/>
      <c r="Y767" s="11"/>
      <c r="Z767" s="11"/>
    </row>
    <row r="768">
      <c r="A768" s="5"/>
      <c r="B768" s="4"/>
      <c r="D768" s="4"/>
      <c r="G768" s="4"/>
      <c r="H768" s="4"/>
      <c r="I768" s="5"/>
      <c r="J768" s="4"/>
      <c r="L768" s="4"/>
      <c r="O768" s="4"/>
      <c r="Q768" s="4"/>
      <c r="R768" s="4"/>
      <c r="S768" s="4"/>
      <c r="T768" s="4"/>
      <c r="V768" s="11"/>
      <c r="W768" s="11"/>
      <c r="X768" s="11"/>
      <c r="Y768" s="11"/>
      <c r="Z768" s="11"/>
    </row>
    <row r="769">
      <c r="A769" s="5"/>
      <c r="B769" s="4"/>
      <c r="D769" s="4"/>
      <c r="G769" s="4"/>
      <c r="H769" s="4"/>
      <c r="I769" s="5"/>
      <c r="J769" s="4"/>
      <c r="L769" s="4"/>
      <c r="O769" s="4"/>
      <c r="Q769" s="4"/>
      <c r="R769" s="4"/>
      <c r="S769" s="4"/>
      <c r="T769" s="4"/>
      <c r="V769" s="11"/>
      <c r="W769" s="11"/>
      <c r="X769" s="11"/>
      <c r="Y769" s="11"/>
      <c r="Z769" s="11"/>
    </row>
    <row r="770">
      <c r="A770" s="5"/>
      <c r="B770" s="4"/>
      <c r="D770" s="4"/>
      <c r="G770" s="4"/>
      <c r="H770" s="4"/>
      <c r="I770" s="5"/>
      <c r="J770" s="4"/>
      <c r="L770" s="4"/>
      <c r="O770" s="4"/>
      <c r="Q770" s="4"/>
      <c r="R770" s="4"/>
      <c r="S770" s="4"/>
      <c r="T770" s="4"/>
      <c r="V770" s="11"/>
      <c r="W770" s="11"/>
      <c r="X770" s="11"/>
      <c r="Y770" s="11"/>
      <c r="Z770" s="11"/>
    </row>
    <row r="771">
      <c r="A771" s="5"/>
      <c r="B771" s="4"/>
      <c r="D771" s="4"/>
      <c r="G771" s="4"/>
      <c r="H771" s="4"/>
      <c r="I771" s="5"/>
      <c r="J771" s="4"/>
      <c r="L771" s="4"/>
      <c r="O771" s="4"/>
      <c r="Q771" s="4"/>
      <c r="R771" s="4"/>
      <c r="S771" s="4"/>
      <c r="T771" s="4"/>
      <c r="V771" s="11"/>
      <c r="W771" s="11"/>
      <c r="X771" s="11"/>
      <c r="Y771" s="11"/>
      <c r="Z771" s="11"/>
    </row>
    <row r="772">
      <c r="A772" s="5"/>
      <c r="B772" s="4"/>
      <c r="D772" s="4"/>
      <c r="G772" s="4"/>
      <c r="H772" s="4"/>
      <c r="I772" s="5"/>
      <c r="J772" s="4"/>
      <c r="L772" s="4"/>
      <c r="O772" s="4"/>
      <c r="Q772" s="4"/>
      <c r="R772" s="4"/>
      <c r="S772" s="4"/>
      <c r="T772" s="4"/>
      <c r="V772" s="11"/>
      <c r="W772" s="11"/>
      <c r="X772" s="11"/>
      <c r="Y772" s="11"/>
      <c r="Z772" s="11"/>
    </row>
    <row r="773">
      <c r="A773" s="5"/>
      <c r="B773" s="4"/>
      <c r="D773" s="4"/>
      <c r="G773" s="4"/>
      <c r="H773" s="4"/>
      <c r="I773" s="5"/>
      <c r="J773" s="4"/>
      <c r="L773" s="4"/>
      <c r="O773" s="4"/>
      <c r="Q773" s="4"/>
      <c r="R773" s="4"/>
      <c r="S773" s="4"/>
      <c r="T773" s="4"/>
      <c r="V773" s="11"/>
      <c r="W773" s="11"/>
      <c r="X773" s="11"/>
      <c r="Y773" s="11"/>
      <c r="Z773" s="11"/>
    </row>
    <row r="774">
      <c r="A774" s="5"/>
      <c r="B774" s="4"/>
      <c r="D774" s="4"/>
      <c r="G774" s="4"/>
      <c r="H774" s="4"/>
      <c r="I774" s="5"/>
      <c r="J774" s="4"/>
      <c r="L774" s="4"/>
      <c r="O774" s="4"/>
      <c r="Q774" s="4"/>
      <c r="R774" s="4"/>
      <c r="S774" s="4"/>
      <c r="T774" s="4"/>
      <c r="V774" s="11"/>
      <c r="W774" s="11"/>
      <c r="X774" s="11"/>
      <c r="Y774" s="11"/>
      <c r="Z774" s="11"/>
    </row>
    <row r="775">
      <c r="A775" s="5"/>
      <c r="B775" s="4"/>
      <c r="D775" s="4"/>
      <c r="G775" s="4"/>
      <c r="H775" s="4"/>
      <c r="I775" s="5"/>
      <c r="J775" s="4"/>
      <c r="L775" s="4"/>
      <c r="O775" s="4"/>
      <c r="Q775" s="4"/>
      <c r="R775" s="4"/>
      <c r="S775" s="4"/>
      <c r="T775" s="4"/>
      <c r="V775" s="11"/>
      <c r="W775" s="11"/>
      <c r="X775" s="11"/>
      <c r="Y775" s="11"/>
      <c r="Z775" s="11"/>
    </row>
    <row r="776">
      <c r="A776" s="5"/>
      <c r="B776" s="4"/>
      <c r="D776" s="4"/>
      <c r="G776" s="4"/>
      <c r="H776" s="4"/>
      <c r="I776" s="5"/>
      <c r="J776" s="4"/>
      <c r="L776" s="4"/>
      <c r="O776" s="4"/>
      <c r="Q776" s="4"/>
      <c r="R776" s="4"/>
      <c r="S776" s="4"/>
      <c r="T776" s="4"/>
      <c r="V776" s="11"/>
      <c r="W776" s="11"/>
      <c r="X776" s="11"/>
      <c r="Y776" s="11"/>
      <c r="Z776" s="11"/>
    </row>
    <row r="777">
      <c r="A777" s="5"/>
      <c r="B777" s="4"/>
      <c r="D777" s="4"/>
      <c r="G777" s="4"/>
      <c r="H777" s="4"/>
      <c r="I777" s="5"/>
      <c r="J777" s="4"/>
      <c r="L777" s="4"/>
      <c r="O777" s="4"/>
      <c r="Q777" s="4"/>
      <c r="R777" s="4"/>
      <c r="S777" s="4"/>
      <c r="T777" s="4"/>
      <c r="V777" s="11"/>
      <c r="W777" s="11"/>
      <c r="X777" s="11"/>
      <c r="Y777" s="11"/>
      <c r="Z777" s="11"/>
    </row>
    <row r="778">
      <c r="A778" s="5"/>
      <c r="B778" s="4"/>
      <c r="D778" s="4"/>
      <c r="G778" s="4"/>
      <c r="H778" s="4"/>
      <c r="I778" s="5"/>
      <c r="J778" s="4"/>
      <c r="L778" s="4"/>
      <c r="O778" s="4"/>
      <c r="Q778" s="4"/>
      <c r="R778" s="4"/>
      <c r="S778" s="4"/>
      <c r="T778" s="4"/>
      <c r="V778" s="11"/>
      <c r="W778" s="11"/>
      <c r="X778" s="11"/>
      <c r="Y778" s="11"/>
      <c r="Z778" s="11"/>
    </row>
    <row r="779">
      <c r="A779" s="5"/>
      <c r="B779" s="4"/>
      <c r="D779" s="4"/>
      <c r="G779" s="4"/>
      <c r="H779" s="4"/>
      <c r="I779" s="5"/>
      <c r="J779" s="4"/>
      <c r="L779" s="4"/>
      <c r="O779" s="4"/>
      <c r="Q779" s="4"/>
      <c r="R779" s="4"/>
      <c r="S779" s="4"/>
      <c r="T779" s="4"/>
      <c r="V779" s="11"/>
      <c r="W779" s="11"/>
      <c r="X779" s="11"/>
      <c r="Y779" s="11"/>
      <c r="Z779" s="11"/>
    </row>
    <row r="780">
      <c r="A780" s="5"/>
      <c r="B780" s="4"/>
      <c r="D780" s="4"/>
      <c r="G780" s="4"/>
      <c r="H780" s="4"/>
      <c r="I780" s="5"/>
      <c r="J780" s="4"/>
      <c r="L780" s="4"/>
      <c r="O780" s="4"/>
      <c r="Q780" s="4"/>
      <c r="R780" s="4"/>
      <c r="S780" s="4"/>
      <c r="T780" s="4"/>
      <c r="V780" s="11"/>
      <c r="W780" s="11"/>
      <c r="X780" s="11"/>
      <c r="Y780" s="11"/>
      <c r="Z780" s="11"/>
    </row>
    <row r="781">
      <c r="A781" s="5"/>
      <c r="B781" s="4"/>
      <c r="D781" s="4"/>
      <c r="G781" s="4"/>
      <c r="H781" s="4"/>
      <c r="I781" s="5"/>
      <c r="J781" s="4"/>
      <c r="L781" s="4"/>
      <c r="O781" s="4"/>
      <c r="Q781" s="4"/>
      <c r="R781" s="4"/>
      <c r="S781" s="4"/>
      <c r="T781" s="4"/>
      <c r="V781" s="11"/>
      <c r="W781" s="11"/>
      <c r="X781" s="11"/>
      <c r="Y781" s="11"/>
      <c r="Z781" s="11"/>
    </row>
    <row r="782">
      <c r="A782" s="5"/>
      <c r="B782" s="4"/>
      <c r="D782" s="4"/>
      <c r="G782" s="4"/>
      <c r="H782" s="4"/>
      <c r="I782" s="5"/>
      <c r="J782" s="4"/>
      <c r="L782" s="4"/>
      <c r="O782" s="4"/>
      <c r="Q782" s="4"/>
      <c r="R782" s="4"/>
      <c r="S782" s="4"/>
      <c r="T782" s="4"/>
      <c r="V782" s="11"/>
      <c r="W782" s="11"/>
      <c r="X782" s="11"/>
      <c r="Y782" s="11"/>
      <c r="Z782" s="11"/>
    </row>
    <row r="783">
      <c r="A783" s="5"/>
      <c r="B783" s="4"/>
      <c r="D783" s="4"/>
      <c r="G783" s="4"/>
      <c r="H783" s="4"/>
      <c r="I783" s="5"/>
      <c r="J783" s="4"/>
      <c r="L783" s="4"/>
      <c r="O783" s="4"/>
      <c r="Q783" s="4"/>
      <c r="R783" s="4"/>
      <c r="S783" s="4"/>
      <c r="T783" s="4"/>
      <c r="V783" s="11"/>
      <c r="W783" s="11"/>
      <c r="X783" s="11"/>
      <c r="Y783" s="11"/>
      <c r="Z783" s="11"/>
    </row>
    <row r="784">
      <c r="A784" s="5"/>
      <c r="B784" s="4"/>
      <c r="D784" s="4"/>
      <c r="G784" s="4"/>
      <c r="H784" s="4"/>
      <c r="I784" s="5"/>
      <c r="J784" s="4"/>
      <c r="L784" s="4"/>
      <c r="O784" s="4"/>
      <c r="Q784" s="4"/>
      <c r="R784" s="4"/>
      <c r="S784" s="4"/>
      <c r="T784" s="4"/>
      <c r="V784" s="11"/>
      <c r="W784" s="11"/>
      <c r="X784" s="11"/>
      <c r="Y784" s="11"/>
      <c r="Z784" s="11"/>
    </row>
    <row r="785">
      <c r="A785" s="5"/>
      <c r="B785" s="4"/>
      <c r="D785" s="4"/>
      <c r="G785" s="4"/>
      <c r="H785" s="4"/>
      <c r="I785" s="5"/>
      <c r="J785" s="4"/>
      <c r="L785" s="4"/>
      <c r="O785" s="4"/>
      <c r="Q785" s="4"/>
      <c r="R785" s="4"/>
      <c r="S785" s="4"/>
      <c r="T785" s="4"/>
      <c r="V785" s="11"/>
      <c r="W785" s="11"/>
      <c r="X785" s="11"/>
      <c r="Y785" s="11"/>
      <c r="Z785" s="11"/>
    </row>
    <row r="786">
      <c r="A786" s="5"/>
      <c r="B786" s="4"/>
      <c r="D786" s="4"/>
      <c r="G786" s="4"/>
      <c r="H786" s="4"/>
      <c r="I786" s="5"/>
      <c r="J786" s="4"/>
      <c r="L786" s="4"/>
      <c r="O786" s="4"/>
      <c r="Q786" s="4"/>
      <c r="R786" s="4"/>
      <c r="S786" s="4"/>
      <c r="T786" s="4"/>
      <c r="V786" s="11"/>
      <c r="W786" s="11"/>
      <c r="X786" s="11"/>
      <c r="Y786" s="11"/>
      <c r="Z786" s="11"/>
    </row>
    <row r="787">
      <c r="A787" s="5"/>
      <c r="B787" s="4"/>
      <c r="D787" s="4"/>
      <c r="G787" s="4"/>
      <c r="H787" s="4"/>
      <c r="I787" s="5"/>
      <c r="J787" s="4"/>
      <c r="L787" s="4"/>
      <c r="O787" s="4"/>
      <c r="Q787" s="4"/>
      <c r="R787" s="4"/>
      <c r="S787" s="4"/>
      <c r="T787" s="4"/>
      <c r="V787" s="11"/>
      <c r="W787" s="11"/>
      <c r="X787" s="11"/>
      <c r="Y787" s="11"/>
      <c r="Z787" s="11"/>
    </row>
    <row r="788">
      <c r="A788" s="5"/>
      <c r="B788" s="4"/>
      <c r="D788" s="4"/>
      <c r="G788" s="4"/>
      <c r="H788" s="4"/>
      <c r="I788" s="5"/>
      <c r="J788" s="4"/>
      <c r="L788" s="4"/>
      <c r="O788" s="4"/>
      <c r="Q788" s="4"/>
      <c r="R788" s="4"/>
      <c r="S788" s="4"/>
      <c r="T788" s="4"/>
      <c r="V788" s="11"/>
      <c r="W788" s="11"/>
      <c r="X788" s="11"/>
      <c r="Y788" s="11"/>
      <c r="Z788" s="11"/>
    </row>
    <row r="789">
      <c r="A789" s="5"/>
      <c r="B789" s="4"/>
      <c r="D789" s="4"/>
      <c r="G789" s="4"/>
      <c r="H789" s="4"/>
      <c r="I789" s="5"/>
      <c r="J789" s="4"/>
      <c r="L789" s="4"/>
      <c r="O789" s="4"/>
      <c r="Q789" s="4"/>
      <c r="R789" s="4"/>
      <c r="S789" s="4"/>
      <c r="T789" s="4"/>
      <c r="V789" s="11"/>
      <c r="W789" s="11"/>
      <c r="X789" s="11"/>
      <c r="Y789" s="11"/>
      <c r="Z789" s="11"/>
    </row>
    <row r="790">
      <c r="A790" s="5"/>
      <c r="B790" s="4"/>
      <c r="D790" s="4"/>
      <c r="G790" s="4"/>
      <c r="H790" s="4"/>
      <c r="I790" s="5"/>
      <c r="J790" s="4"/>
      <c r="L790" s="4"/>
      <c r="O790" s="4"/>
      <c r="Q790" s="4"/>
      <c r="R790" s="4"/>
      <c r="S790" s="4"/>
      <c r="T790" s="4"/>
      <c r="V790" s="11"/>
      <c r="W790" s="11"/>
      <c r="X790" s="11"/>
      <c r="Y790" s="11"/>
      <c r="Z790" s="11"/>
    </row>
    <row r="791">
      <c r="A791" s="5"/>
      <c r="B791" s="4"/>
      <c r="D791" s="4"/>
      <c r="G791" s="4"/>
      <c r="H791" s="4"/>
      <c r="I791" s="5"/>
      <c r="J791" s="4"/>
      <c r="L791" s="4"/>
      <c r="O791" s="4"/>
      <c r="Q791" s="4"/>
      <c r="R791" s="4"/>
      <c r="S791" s="4"/>
      <c r="T791" s="4"/>
      <c r="V791" s="11"/>
      <c r="W791" s="11"/>
      <c r="X791" s="11"/>
      <c r="Y791" s="11"/>
      <c r="Z791" s="11"/>
    </row>
    <row r="792">
      <c r="A792" s="5"/>
      <c r="B792" s="4"/>
      <c r="D792" s="4"/>
      <c r="G792" s="4"/>
      <c r="H792" s="4"/>
      <c r="I792" s="5"/>
      <c r="J792" s="4"/>
      <c r="L792" s="4"/>
      <c r="O792" s="4"/>
      <c r="Q792" s="4"/>
      <c r="R792" s="4"/>
      <c r="S792" s="4"/>
      <c r="T792" s="4"/>
      <c r="V792" s="11"/>
      <c r="W792" s="11"/>
      <c r="X792" s="11"/>
      <c r="Y792" s="11"/>
      <c r="Z792" s="11"/>
    </row>
    <row r="793">
      <c r="A793" s="5"/>
      <c r="B793" s="4"/>
      <c r="D793" s="4"/>
      <c r="G793" s="4"/>
      <c r="H793" s="4"/>
      <c r="I793" s="5"/>
      <c r="J793" s="4"/>
      <c r="L793" s="4"/>
      <c r="O793" s="4"/>
      <c r="Q793" s="4"/>
      <c r="R793" s="4"/>
      <c r="S793" s="4"/>
      <c r="T793" s="4"/>
      <c r="V793" s="11"/>
      <c r="W793" s="11"/>
      <c r="X793" s="11"/>
      <c r="Y793" s="11"/>
      <c r="Z793" s="11"/>
    </row>
    <row r="794">
      <c r="A794" s="5"/>
      <c r="B794" s="4"/>
      <c r="D794" s="4"/>
      <c r="G794" s="4"/>
      <c r="H794" s="4"/>
      <c r="I794" s="5"/>
      <c r="J794" s="4"/>
      <c r="L794" s="4"/>
      <c r="O794" s="4"/>
      <c r="Q794" s="4"/>
      <c r="R794" s="4"/>
      <c r="S794" s="4"/>
      <c r="T794" s="4"/>
      <c r="V794" s="11"/>
      <c r="W794" s="11"/>
      <c r="X794" s="11"/>
      <c r="Y794" s="11"/>
      <c r="Z794" s="11"/>
    </row>
    <row r="795">
      <c r="A795" s="5"/>
      <c r="B795" s="4"/>
      <c r="D795" s="4"/>
      <c r="G795" s="4"/>
      <c r="H795" s="4"/>
      <c r="I795" s="5"/>
      <c r="J795" s="4"/>
      <c r="L795" s="4"/>
      <c r="O795" s="4"/>
      <c r="Q795" s="4"/>
      <c r="R795" s="4"/>
      <c r="S795" s="4"/>
      <c r="T795" s="4"/>
      <c r="V795" s="11"/>
      <c r="W795" s="11"/>
      <c r="X795" s="11"/>
      <c r="Y795" s="11"/>
      <c r="Z795" s="11"/>
    </row>
    <row r="796">
      <c r="A796" s="5"/>
      <c r="B796" s="4"/>
      <c r="D796" s="4"/>
      <c r="G796" s="4"/>
      <c r="H796" s="4"/>
      <c r="I796" s="5"/>
      <c r="J796" s="4"/>
      <c r="L796" s="4"/>
      <c r="O796" s="4"/>
      <c r="Q796" s="4"/>
      <c r="R796" s="4"/>
      <c r="S796" s="4"/>
      <c r="T796" s="4"/>
      <c r="V796" s="11"/>
      <c r="W796" s="11"/>
      <c r="X796" s="11"/>
      <c r="Y796" s="11"/>
      <c r="Z796" s="11"/>
    </row>
    <row r="797">
      <c r="A797" s="5"/>
      <c r="B797" s="4"/>
      <c r="D797" s="4"/>
      <c r="G797" s="4"/>
      <c r="H797" s="4"/>
      <c r="I797" s="5"/>
      <c r="J797" s="4"/>
      <c r="L797" s="4"/>
      <c r="O797" s="4"/>
      <c r="Q797" s="4"/>
      <c r="R797" s="4"/>
      <c r="S797" s="4"/>
      <c r="T797" s="4"/>
      <c r="V797" s="11"/>
      <c r="W797" s="11"/>
      <c r="X797" s="11"/>
      <c r="Y797" s="11"/>
      <c r="Z797" s="11"/>
    </row>
    <row r="798">
      <c r="A798" s="5"/>
      <c r="B798" s="4"/>
      <c r="D798" s="4"/>
      <c r="G798" s="4"/>
      <c r="H798" s="4"/>
      <c r="I798" s="5"/>
      <c r="J798" s="4"/>
      <c r="L798" s="4"/>
      <c r="O798" s="4"/>
      <c r="Q798" s="4"/>
      <c r="R798" s="4"/>
      <c r="S798" s="4"/>
      <c r="T798" s="4"/>
      <c r="V798" s="11"/>
      <c r="W798" s="11"/>
      <c r="X798" s="11"/>
      <c r="Y798" s="11"/>
      <c r="Z798" s="11"/>
    </row>
    <row r="799">
      <c r="A799" s="5"/>
      <c r="B799" s="4"/>
      <c r="D799" s="4"/>
      <c r="G799" s="4"/>
      <c r="H799" s="4"/>
      <c r="I799" s="5"/>
      <c r="J799" s="4"/>
      <c r="L799" s="4"/>
      <c r="O799" s="4"/>
      <c r="Q799" s="4"/>
      <c r="R799" s="4"/>
      <c r="S799" s="4"/>
      <c r="T799" s="4"/>
      <c r="V799" s="11"/>
      <c r="W799" s="11"/>
      <c r="X799" s="11"/>
      <c r="Y799" s="11"/>
      <c r="Z799" s="11"/>
    </row>
    <row r="800">
      <c r="A800" s="5"/>
      <c r="B800" s="4"/>
      <c r="D800" s="4"/>
      <c r="G800" s="4"/>
      <c r="H800" s="4"/>
      <c r="I800" s="5"/>
      <c r="J800" s="4"/>
      <c r="L800" s="4"/>
      <c r="O800" s="4"/>
      <c r="Q800" s="4"/>
      <c r="R800" s="4"/>
      <c r="S800" s="4"/>
      <c r="T800" s="4"/>
      <c r="V800" s="11"/>
      <c r="W800" s="11"/>
      <c r="X800" s="11"/>
      <c r="Y800" s="11"/>
      <c r="Z800" s="11"/>
    </row>
    <row r="801">
      <c r="A801" s="5"/>
      <c r="B801" s="4"/>
      <c r="D801" s="4"/>
      <c r="G801" s="4"/>
      <c r="H801" s="4"/>
      <c r="I801" s="5"/>
      <c r="J801" s="4"/>
      <c r="L801" s="4"/>
      <c r="O801" s="4"/>
      <c r="Q801" s="4"/>
      <c r="R801" s="4"/>
      <c r="S801" s="4"/>
      <c r="T801" s="4"/>
      <c r="V801" s="11"/>
      <c r="W801" s="11"/>
      <c r="X801" s="11"/>
      <c r="Y801" s="11"/>
      <c r="Z801" s="11"/>
    </row>
    <row r="802">
      <c r="A802" s="5"/>
      <c r="B802" s="4"/>
      <c r="D802" s="4"/>
      <c r="G802" s="4"/>
      <c r="H802" s="4"/>
      <c r="I802" s="5"/>
      <c r="J802" s="4"/>
      <c r="L802" s="4"/>
      <c r="O802" s="4"/>
      <c r="Q802" s="4"/>
      <c r="R802" s="4"/>
      <c r="S802" s="4"/>
      <c r="T802" s="4"/>
      <c r="V802" s="11"/>
      <c r="W802" s="11"/>
      <c r="X802" s="11"/>
      <c r="Y802" s="11"/>
      <c r="Z802" s="11"/>
    </row>
    <row r="803">
      <c r="A803" s="5"/>
      <c r="B803" s="4"/>
      <c r="D803" s="4"/>
      <c r="G803" s="4"/>
      <c r="H803" s="4"/>
      <c r="I803" s="5"/>
      <c r="J803" s="4"/>
      <c r="L803" s="4"/>
      <c r="O803" s="4"/>
      <c r="Q803" s="4"/>
      <c r="R803" s="4"/>
      <c r="S803" s="4"/>
      <c r="T803" s="4"/>
      <c r="V803" s="11"/>
      <c r="W803" s="11"/>
      <c r="X803" s="11"/>
      <c r="Y803" s="11"/>
      <c r="Z803" s="11"/>
    </row>
    <row r="804">
      <c r="A804" s="5"/>
      <c r="B804" s="4"/>
      <c r="D804" s="4"/>
      <c r="G804" s="4"/>
      <c r="H804" s="4"/>
      <c r="I804" s="5"/>
      <c r="J804" s="4"/>
      <c r="L804" s="4"/>
      <c r="O804" s="4"/>
      <c r="Q804" s="4"/>
      <c r="R804" s="4"/>
      <c r="S804" s="4"/>
      <c r="T804" s="4"/>
      <c r="V804" s="11"/>
      <c r="W804" s="11"/>
      <c r="X804" s="11"/>
      <c r="Y804" s="11"/>
      <c r="Z804" s="11"/>
    </row>
    <row r="805">
      <c r="A805" s="5"/>
      <c r="B805" s="4"/>
      <c r="D805" s="4"/>
      <c r="G805" s="4"/>
      <c r="H805" s="4"/>
      <c r="I805" s="5"/>
      <c r="J805" s="4"/>
      <c r="L805" s="4"/>
      <c r="O805" s="4"/>
      <c r="Q805" s="4"/>
      <c r="R805" s="4"/>
      <c r="S805" s="4"/>
      <c r="T805" s="4"/>
      <c r="V805" s="11"/>
      <c r="W805" s="11"/>
      <c r="X805" s="11"/>
      <c r="Y805" s="11"/>
      <c r="Z805" s="11"/>
    </row>
    <row r="806">
      <c r="A806" s="5"/>
      <c r="B806" s="4"/>
      <c r="D806" s="4"/>
      <c r="G806" s="4"/>
      <c r="H806" s="4"/>
      <c r="I806" s="5"/>
      <c r="J806" s="4"/>
      <c r="L806" s="4"/>
      <c r="O806" s="4"/>
      <c r="Q806" s="4"/>
      <c r="R806" s="4"/>
      <c r="S806" s="4"/>
      <c r="T806" s="4"/>
      <c r="V806" s="11"/>
      <c r="W806" s="11"/>
      <c r="X806" s="11"/>
      <c r="Y806" s="11"/>
      <c r="Z806" s="11"/>
    </row>
    <row r="807">
      <c r="A807" s="5"/>
      <c r="B807" s="4"/>
      <c r="D807" s="4"/>
      <c r="G807" s="4"/>
      <c r="H807" s="4"/>
      <c r="I807" s="5"/>
      <c r="J807" s="4"/>
      <c r="L807" s="4"/>
      <c r="O807" s="4"/>
      <c r="Q807" s="4"/>
      <c r="R807" s="4"/>
      <c r="S807" s="4"/>
      <c r="T807" s="4"/>
      <c r="V807" s="11"/>
      <c r="W807" s="11"/>
      <c r="X807" s="11"/>
      <c r="Y807" s="11"/>
      <c r="Z807" s="11"/>
    </row>
    <row r="808">
      <c r="A808" s="5"/>
      <c r="B808" s="4"/>
      <c r="D808" s="4"/>
      <c r="G808" s="4"/>
      <c r="H808" s="4"/>
      <c r="I808" s="5"/>
      <c r="J808" s="4"/>
      <c r="L808" s="4"/>
      <c r="O808" s="4"/>
      <c r="Q808" s="4"/>
      <c r="R808" s="4"/>
      <c r="S808" s="4"/>
      <c r="T808" s="4"/>
      <c r="V808" s="11"/>
      <c r="W808" s="11"/>
      <c r="X808" s="11"/>
      <c r="Y808" s="11"/>
      <c r="Z808" s="11"/>
    </row>
    <row r="809">
      <c r="A809" s="5"/>
      <c r="B809" s="4"/>
      <c r="D809" s="4"/>
      <c r="G809" s="4"/>
      <c r="H809" s="4"/>
      <c r="I809" s="5"/>
      <c r="J809" s="4"/>
      <c r="L809" s="4"/>
      <c r="O809" s="4"/>
      <c r="Q809" s="4"/>
      <c r="R809" s="4"/>
      <c r="S809" s="4"/>
      <c r="T809" s="4"/>
      <c r="V809" s="11"/>
      <c r="W809" s="11"/>
      <c r="X809" s="11"/>
      <c r="Y809" s="11"/>
      <c r="Z809" s="11"/>
    </row>
    <row r="810">
      <c r="A810" s="5"/>
      <c r="B810" s="4"/>
      <c r="D810" s="4"/>
      <c r="G810" s="4"/>
      <c r="H810" s="4"/>
      <c r="I810" s="5"/>
      <c r="J810" s="4"/>
      <c r="L810" s="4"/>
      <c r="O810" s="4"/>
      <c r="Q810" s="4"/>
      <c r="R810" s="4"/>
      <c r="S810" s="4"/>
      <c r="T810" s="4"/>
      <c r="V810" s="11"/>
      <c r="W810" s="11"/>
      <c r="X810" s="11"/>
      <c r="Y810" s="11"/>
      <c r="Z810" s="11"/>
    </row>
    <row r="811">
      <c r="A811" s="5"/>
      <c r="B811" s="4"/>
      <c r="D811" s="4"/>
      <c r="G811" s="4"/>
      <c r="H811" s="4"/>
      <c r="I811" s="5"/>
      <c r="J811" s="4"/>
      <c r="L811" s="4"/>
      <c r="O811" s="4"/>
      <c r="Q811" s="4"/>
      <c r="R811" s="4"/>
      <c r="S811" s="4"/>
      <c r="T811" s="4"/>
      <c r="V811" s="11"/>
      <c r="W811" s="11"/>
      <c r="X811" s="11"/>
      <c r="Y811" s="11"/>
      <c r="Z811" s="11"/>
    </row>
    <row r="812">
      <c r="A812" s="5"/>
      <c r="B812" s="4"/>
      <c r="D812" s="4"/>
      <c r="G812" s="4"/>
      <c r="H812" s="4"/>
      <c r="I812" s="5"/>
      <c r="J812" s="4"/>
      <c r="L812" s="4"/>
      <c r="O812" s="4"/>
      <c r="Q812" s="4"/>
      <c r="R812" s="4"/>
      <c r="S812" s="4"/>
      <c r="T812" s="4"/>
      <c r="V812" s="11"/>
      <c r="W812" s="11"/>
      <c r="X812" s="11"/>
      <c r="Y812" s="11"/>
      <c r="Z812" s="11"/>
    </row>
    <row r="813">
      <c r="A813" s="5"/>
      <c r="B813" s="4"/>
      <c r="D813" s="4"/>
      <c r="G813" s="4"/>
      <c r="H813" s="4"/>
      <c r="I813" s="5"/>
      <c r="J813" s="4"/>
      <c r="L813" s="4"/>
      <c r="O813" s="4"/>
      <c r="Q813" s="4"/>
      <c r="R813" s="4"/>
      <c r="S813" s="4"/>
      <c r="T813" s="4"/>
      <c r="V813" s="11"/>
      <c r="W813" s="11"/>
      <c r="X813" s="11"/>
      <c r="Y813" s="11"/>
      <c r="Z813" s="11"/>
    </row>
    <row r="814">
      <c r="A814" s="5"/>
      <c r="B814" s="4"/>
      <c r="D814" s="4"/>
      <c r="G814" s="4"/>
      <c r="H814" s="4"/>
      <c r="I814" s="5"/>
      <c r="J814" s="4"/>
      <c r="L814" s="4"/>
      <c r="O814" s="4"/>
      <c r="Q814" s="4"/>
      <c r="R814" s="4"/>
      <c r="S814" s="4"/>
      <c r="T814" s="4"/>
      <c r="V814" s="11"/>
      <c r="W814" s="11"/>
      <c r="X814" s="11"/>
      <c r="Y814" s="11"/>
      <c r="Z814" s="11"/>
    </row>
    <row r="815">
      <c r="A815" s="5"/>
      <c r="B815" s="4"/>
      <c r="D815" s="4"/>
      <c r="G815" s="4"/>
      <c r="H815" s="4"/>
      <c r="I815" s="5"/>
      <c r="J815" s="4"/>
      <c r="L815" s="4"/>
      <c r="O815" s="4"/>
      <c r="Q815" s="4"/>
      <c r="R815" s="4"/>
      <c r="S815" s="4"/>
      <c r="T815" s="4"/>
      <c r="V815" s="11"/>
      <c r="W815" s="11"/>
      <c r="X815" s="11"/>
      <c r="Y815" s="11"/>
      <c r="Z815" s="11"/>
    </row>
    <row r="816">
      <c r="A816" s="5"/>
      <c r="B816" s="4"/>
      <c r="D816" s="4"/>
      <c r="G816" s="4"/>
      <c r="H816" s="4"/>
      <c r="I816" s="5"/>
      <c r="J816" s="4"/>
      <c r="L816" s="4"/>
      <c r="O816" s="4"/>
      <c r="Q816" s="4"/>
      <c r="R816" s="4"/>
      <c r="S816" s="4"/>
      <c r="T816" s="4"/>
      <c r="V816" s="11"/>
      <c r="W816" s="11"/>
      <c r="X816" s="11"/>
      <c r="Y816" s="11"/>
      <c r="Z816" s="11"/>
    </row>
    <row r="817">
      <c r="A817" s="5"/>
      <c r="B817" s="4"/>
      <c r="D817" s="4"/>
      <c r="G817" s="4"/>
      <c r="H817" s="4"/>
      <c r="I817" s="5"/>
      <c r="J817" s="4"/>
      <c r="L817" s="4"/>
      <c r="O817" s="4"/>
      <c r="Q817" s="4"/>
      <c r="R817" s="4"/>
      <c r="S817" s="4"/>
      <c r="T817" s="4"/>
      <c r="V817" s="11"/>
      <c r="W817" s="11"/>
      <c r="X817" s="11"/>
      <c r="Y817" s="11"/>
      <c r="Z817" s="11"/>
    </row>
    <row r="818">
      <c r="A818" s="5"/>
      <c r="B818" s="4"/>
      <c r="D818" s="4"/>
      <c r="G818" s="4"/>
      <c r="H818" s="4"/>
      <c r="I818" s="5"/>
      <c r="J818" s="4"/>
      <c r="L818" s="4"/>
      <c r="O818" s="4"/>
      <c r="Q818" s="4"/>
      <c r="R818" s="4"/>
      <c r="S818" s="4"/>
      <c r="T818" s="4"/>
      <c r="V818" s="11"/>
      <c r="W818" s="11"/>
      <c r="X818" s="11"/>
      <c r="Y818" s="11"/>
      <c r="Z818" s="11"/>
    </row>
    <row r="819">
      <c r="A819" s="5"/>
      <c r="B819" s="4"/>
      <c r="D819" s="4"/>
      <c r="G819" s="4"/>
      <c r="H819" s="4"/>
      <c r="I819" s="5"/>
      <c r="J819" s="4"/>
      <c r="L819" s="4"/>
      <c r="O819" s="4"/>
      <c r="Q819" s="4"/>
      <c r="R819" s="4"/>
      <c r="S819" s="4"/>
      <c r="T819" s="4"/>
      <c r="V819" s="11"/>
      <c r="W819" s="11"/>
      <c r="X819" s="11"/>
      <c r="Y819" s="11"/>
      <c r="Z819" s="11"/>
    </row>
    <row r="820">
      <c r="A820" s="5"/>
      <c r="B820" s="4"/>
      <c r="D820" s="4"/>
      <c r="G820" s="4"/>
      <c r="H820" s="4"/>
      <c r="I820" s="5"/>
      <c r="J820" s="4"/>
      <c r="L820" s="4"/>
      <c r="O820" s="4"/>
      <c r="Q820" s="4"/>
      <c r="R820" s="4"/>
      <c r="S820" s="4"/>
      <c r="T820" s="4"/>
      <c r="V820" s="11"/>
      <c r="W820" s="11"/>
      <c r="X820" s="11"/>
      <c r="Y820" s="11"/>
      <c r="Z820" s="11"/>
    </row>
    <row r="821">
      <c r="A821" s="5"/>
      <c r="B821" s="4"/>
      <c r="D821" s="4"/>
      <c r="G821" s="4"/>
      <c r="H821" s="4"/>
      <c r="I821" s="5"/>
      <c r="J821" s="4"/>
      <c r="L821" s="4"/>
      <c r="O821" s="4"/>
      <c r="Q821" s="4"/>
      <c r="R821" s="4"/>
      <c r="S821" s="4"/>
      <c r="T821" s="4"/>
      <c r="V821" s="11"/>
      <c r="W821" s="11"/>
      <c r="X821" s="11"/>
      <c r="Y821" s="11"/>
      <c r="Z821" s="11"/>
    </row>
    <row r="822">
      <c r="A822" s="5"/>
      <c r="B822" s="4"/>
      <c r="D822" s="4"/>
      <c r="G822" s="4"/>
      <c r="H822" s="4"/>
      <c r="I822" s="5"/>
      <c r="J822" s="4"/>
      <c r="L822" s="4"/>
      <c r="O822" s="4"/>
      <c r="Q822" s="4"/>
      <c r="R822" s="4"/>
      <c r="S822" s="4"/>
      <c r="T822" s="4"/>
      <c r="V822" s="11"/>
      <c r="W822" s="11"/>
      <c r="X822" s="11"/>
      <c r="Y822" s="11"/>
      <c r="Z822" s="11"/>
    </row>
    <row r="823">
      <c r="A823" s="5"/>
      <c r="B823" s="4"/>
      <c r="D823" s="4"/>
      <c r="G823" s="4"/>
      <c r="H823" s="4"/>
      <c r="I823" s="5"/>
      <c r="J823" s="4"/>
      <c r="L823" s="4"/>
      <c r="O823" s="4"/>
      <c r="Q823" s="4"/>
      <c r="R823" s="4"/>
      <c r="S823" s="4"/>
      <c r="T823" s="4"/>
      <c r="V823" s="11"/>
      <c r="W823" s="11"/>
      <c r="X823" s="11"/>
      <c r="Y823" s="11"/>
      <c r="Z823" s="11"/>
    </row>
    <row r="824">
      <c r="A824" s="5"/>
      <c r="B824" s="4"/>
      <c r="D824" s="4"/>
      <c r="G824" s="4"/>
      <c r="H824" s="4"/>
      <c r="I824" s="5"/>
      <c r="J824" s="4"/>
      <c r="L824" s="4"/>
      <c r="O824" s="4"/>
      <c r="Q824" s="4"/>
      <c r="R824" s="4"/>
      <c r="S824" s="4"/>
      <c r="T824" s="4"/>
      <c r="V824" s="11"/>
      <c r="W824" s="11"/>
      <c r="X824" s="11"/>
      <c r="Y824" s="11"/>
      <c r="Z824" s="11"/>
    </row>
    <row r="825">
      <c r="A825" s="5"/>
      <c r="B825" s="4"/>
      <c r="D825" s="4"/>
      <c r="G825" s="4"/>
      <c r="H825" s="4"/>
      <c r="I825" s="5"/>
      <c r="J825" s="4"/>
      <c r="L825" s="4"/>
      <c r="O825" s="4"/>
      <c r="Q825" s="4"/>
      <c r="R825" s="4"/>
      <c r="S825" s="4"/>
      <c r="T825" s="4"/>
      <c r="V825" s="11"/>
      <c r="W825" s="11"/>
      <c r="X825" s="11"/>
      <c r="Y825" s="11"/>
      <c r="Z825" s="11"/>
    </row>
    <row r="826">
      <c r="A826" s="5"/>
      <c r="B826" s="4"/>
      <c r="D826" s="4"/>
      <c r="G826" s="4"/>
      <c r="H826" s="4"/>
      <c r="I826" s="5"/>
      <c r="J826" s="4"/>
      <c r="L826" s="4"/>
      <c r="O826" s="4"/>
      <c r="Q826" s="4"/>
      <c r="R826" s="4"/>
      <c r="S826" s="4"/>
      <c r="T826" s="4"/>
      <c r="V826" s="11"/>
      <c r="W826" s="11"/>
      <c r="X826" s="11"/>
      <c r="Y826" s="11"/>
      <c r="Z826" s="11"/>
    </row>
    <row r="827">
      <c r="A827" s="5"/>
      <c r="B827" s="4"/>
      <c r="D827" s="4"/>
      <c r="G827" s="4"/>
      <c r="H827" s="4"/>
      <c r="I827" s="5"/>
      <c r="J827" s="4"/>
      <c r="L827" s="4"/>
      <c r="O827" s="4"/>
      <c r="Q827" s="4"/>
      <c r="R827" s="4"/>
      <c r="S827" s="4"/>
      <c r="T827" s="4"/>
      <c r="V827" s="11"/>
      <c r="W827" s="11"/>
      <c r="X827" s="11"/>
      <c r="Y827" s="11"/>
      <c r="Z827" s="11"/>
    </row>
    <row r="828">
      <c r="A828" s="5"/>
      <c r="B828" s="4"/>
      <c r="D828" s="4"/>
      <c r="G828" s="4"/>
      <c r="H828" s="4"/>
      <c r="I828" s="5"/>
      <c r="J828" s="4"/>
      <c r="L828" s="4"/>
      <c r="O828" s="4"/>
      <c r="Q828" s="4"/>
      <c r="R828" s="4"/>
      <c r="S828" s="4"/>
      <c r="T828" s="4"/>
      <c r="V828" s="11"/>
      <c r="W828" s="11"/>
      <c r="X828" s="11"/>
      <c r="Y828" s="11"/>
      <c r="Z828" s="11"/>
    </row>
    <row r="829">
      <c r="A829" s="5"/>
      <c r="B829" s="4"/>
      <c r="D829" s="4"/>
      <c r="G829" s="4"/>
      <c r="H829" s="4"/>
      <c r="I829" s="5"/>
      <c r="J829" s="4"/>
      <c r="L829" s="4"/>
      <c r="O829" s="4"/>
      <c r="Q829" s="4"/>
      <c r="R829" s="4"/>
      <c r="S829" s="4"/>
      <c r="T829" s="4"/>
      <c r="V829" s="11"/>
      <c r="W829" s="11"/>
      <c r="X829" s="11"/>
      <c r="Y829" s="11"/>
      <c r="Z829" s="11"/>
    </row>
    <row r="830">
      <c r="A830" s="5"/>
      <c r="B830" s="4"/>
      <c r="D830" s="4"/>
      <c r="G830" s="4"/>
      <c r="H830" s="4"/>
      <c r="I830" s="5"/>
      <c r="J830" s="4"/>
      <c r="L830" s="4"/>
      <c r="O830" s="4"/>
      <c r="Q830" s="4"/>
      <c r="R830" s="4"/>
      <c r="S830" s="4"/>
      <c r="T830" s="4"/>
      <c r="V830" s="11"/>
      <c r="W830" s="11"/>
      <c r="X830" s="11"/>
      <c r="Y830" s="11"/>
      <c r="Z830" s="11"/>
    </row>
    <row r="831">
      <c r="A831" s="5"/>
      <c r="B831" s="4"/>
      <c r="D831" s="4"/>
      <c r="G831" s="4"/>
      <c r="H831" s="4"/>
      <c r="I831" s="5"/>
      <c r="J831" s="4"/>
      <c r="L831" s="4"/>
      <c r="O831" s="4"/>
      <c r="Q831" s="4"/>
      <c r="R831" s="4"/>
      <c r="S831" s="4"/>
      <c r="T831" s="4"/>
      <c r="V831" s="11"/>
      <c r="W831" s="11"/>
      <c r="X831" s="11"/>
      <c r="Y831" s="11"/>
      <c r="Z831" s="11"/>
    </row>
    <row r="832">
      <c r="A832" s="5"/>
      <c r="B832" s="4"/>
      <c r="D832" s="4"/>
      <c r="G832" s="4"/>
      <c r="H832" s="4"/>
      <c r="I832" s="5"/>
      <c r="J832" s="4"/>
      <c r="L832" s="4"/>
      <c r="O832" s="4"/>
      <c r="Q832" s="4"/>
      <c r="R832" s="4"/>
      <c r="S832" s="4"/>
      <c r="T832" s="4"/>
      <c r="V832" s="11"/>
      <c r="W832" s="11"/>
      <c r="X832" s="11"/>
      <c r="Y832" s="11"/>
      <c r="Z832" s="11"/>
    </row>
    <row r="833">
      <c r="A833" s="5"/>
      <c r="B833" s="4"/>
      <c r="D833" s="4"/>
      <c r="G833" s="4"/>
      <c r="H833" s="4"/>
      <c r="I833" s="5"/>
      <c r="J833" s="4"/>
      <c r="L833" s="4"/>
      <c r="O833" s="4"/>
      <c r="Q833" s="4"/>
      <c r="R833" s="4"/>
      <c r="S833" s="4"/>
      <c r="T833" s="4"/>
      <c r="V833" s="11"/>
      <c r="W833" s="11"/>
      <c r="X833" s="11"/>
      <c r="Y833" s="11"/>
      <c r="Z833" s="11"/>
    </row>
    <row r="834">
      <c r="A834" s="5"/>
      <c r="B834" s="4"/>
      <c r="D834" s="4"/>
      <c r="G834" s="4"/>
      <c r="H834" s="4"/>
      <c r="I834" s="5"/>
      <c r="J834" s="4"/>
      <c r="L834" s="4"/>
      <c r="O834" s="4"/>
      <c r="Q834" s="4"/>
      <c r="R834" s="4"/>
      <c r="S834" s="4"/>
      <c r="T834" s="4"/>
      <c r="V834" s="11"/>
      <c r="W834" s="11"/>
      <c r="X834" s="11"/>
      <c r="Y834" s="11"/>
      <c r="Z834" s="11"/>
    </row>
    <row r="835">
      <c r="A835" s="5"/>
      <c r="B835" s="4"/>
      <c r="D835" s="4"/>
      <c r="G835" s="4"/>
      <c r="H835" s="4"/>
      <c r="I835" s="5"/>
      <c r="J835" s="4"/>
      <c r="L835" s="4"/>
      <c r="O835" s="4"/>
      <c r="Q835" s="4"/>
      <c r="R835" s="4"/>
      <c r="S835" s="4"/>
      <c r="T835" s="4"/>
      <c r="V835" s="11"/>
      <c r="W835" s="11"/>
      <c r="X835" s="11"/>
      <c r="Y835" s="11"/>
      <c r="Z835" s="11"/>
    </row>
    <row r="836">
      <c r="A836" s="5"/>
      <c r="B836" s="4"/>
      <c r="D836" s="4"/>
      <c r="G836" s="4"/>
      <c r="H836" s="4"/>
      <c r="I836" s="5"/>
      <c r="J836" s="4"/>
      <c r="L836" s="4"/>
      <c r="O836" s="4"/>
      <c r="Q836" s="4"/>
      <c r="R836" s="4"/>
      <c r="S836" s="4"/>
      <c r="T836" s="4"/>
      <c r="V836" s="11"/>
      <c r="W836" s="11"/>
      <c r="X836" s="11"/>
      <c r="Y836" s="11"/>
      <c r="Z836" s="11"/>
    </row>
    <row r="837">
      <c r="A837" s="5"/>
      <c r="B837" s="4"/>
      <c r="D837" s="4"/>
      <c r="G837" s="4"/>
      <c r="H837" s="4"/>
      <c r="I837" s="5"/>
      <c r="J837" s="4"/>
      <c r="L837" s="4"/>
      <c r="O837" s="4"/>
      <c r="Q837" s="4"/>
      <c r="R837" s="4"/>
      <c r="S837" s="4"/>
      <c r="T837" s="4"/>
      <c r="V837" s="11"/>
      <c r="W837" s="11"/>
      <c r="X837" s="11"/>
      <c r="Y837" s="11"/>
      <c r="Z837" s="11"/>
    </row>
    <row r="838">
      <c r="A838" s="5"/>
      <c r="B838" s="4"/>
      <c r="D838" s="4"/>
      <c r="G838" s="4"/>
      <c r="H838" s="4"/>
      <c r="I838" s="5"/>
      <c r="J838" s="4"/>
      <c r="L838" s="4"/>
      <c r="O838" s="4"/>
      <c r="Q838" s="4"/>
      <c r="R838" s="4"/>
      <c r="S838" s="4"/>
      <c r="T838" s="4"/>
      <c r="V838" s="11"/>
      <c r="W838" s="11"/>
      <c r="X838" s="11"/>
      <c r="Y838" s="11"/>
      <c r="Z838" s="11"/>
    </row>
    <row r="839">
      <c r="A839" s="5"/>
      <c r="B839" s="4"/>
      <c r="D839" s="4"/>
      <c r="G839" s="4"/>
      <c r="H839" s="4"/>
      <c r="I839" s="5"/>
      <c r="J839" s="4"/>
      <c r="L839" s="4"/>
      <c r="O839" s="4"/>
      <c r="Q839" s="4"/>
      <c r="R839" s="4"/>
      <c r="S839" s="4"/>
      <c r="T839" s="4"/>
      <c r="V839" s="11"/>
      <c r="W839" s="11"/>
      <c r="X839" s="11"/>
      <c r="Y839" s="11"/>
      <c r="Z839" s="11"/>
    </row>
    <row r="840">
      <c r="A840" s="5"/>
      <c r="B840" s="4"/>
      <c r="D840" s="4"/>
      <c r="G840" s="4"/>
      <c r="H840" s="4"/>
      <c r="I840" s="5"/>
      <c r="J840" s="4"/>
      <c r="L840" s="4"/>
      <c r="O840" s="4"/>
      <c r="Q840" s="4"/>
      <c r="R840" s="4"/>
      <c r="S840" s="4"/>
      <c r="T840" s="4"/>
      <c r="V840" s="11"/>
      <c r="W840" s="11"/>
      <c r="X840" s="11"/>
      <c r="Y840" s="11"/>
      <c r="Z840" s="11"/>
    </row>
    <row r="841">
      <c r="A841" s="5"/>
      <c r="B841" s="4"/>
      <c r="D841" s="4"/>
      <c r="G841" s="4"/>
      <c r="H841" s="4"/>
      <c r="I841" s="5"/>
      <c r="J841" s="4"/>
      <c r="L841" s="4"/>
      <c r="O841" s="4"/>
      <c r="Q841" s="4"/>
      <c r="R841" s="4"/>
      <c r="S841" s="4"/>
      <c r="T841" s="4"/>
      <c r="V841" s="11"/>
      <c r="W841" s="11"/>
      <c r="X841" s="11"/>
      <c r="Y841" s="11"/>
      <c r="Z841" s="11"/>
    </row>
    <row r="842">
      <c r="A842" s="5"/>
      <c r="B842" s="4"/>
      <c r="D842" s="4"/>
      <c r="G842" s="4"/>
      <c r="H842" s="4"/>
      <c r="I842" s="5"/>
      <c r="J842" s="4"/>
      <c r="L842" s="4"/>
      <c r="O842" s="4"/>
      <c r="Q842" s="4"/>
      <c r="R842" s="4"/>
      <c r="S842" s="4"/>
      <c r="T842" s="4"/>
      <c r="V842" s="11"/>
      <c r="W842" s="11"/>
      <c r="X842" s="11"/>
      <c r="Y842" s="11"/>
      <c r="Z842" s="11"/>
    </row>
    <row r="843">
      <c r="A843" s="5"/>
      <c r="B843" s="4"/>
      <c r="D843" s="4"/>
      <c r="G843" s="4"/>
      <c r="H843" s="4"/>
      <c r="I843" s="5"/>
      <c r="J843" s="4"/>
      <c r="L843" s="4"/>
      <c r="O843" s="4"/>
      <c r="Q843" s="4"/>
      <c r="R843" s="4"/>
      <c r="S843" s="4"/>
      <c r="T843" s="4"/>
      <c r="V843" s="11"/>
      <c r="W843" s="11"/>
      <c r="X843" s="11"/>
      <c r="Y843" s="11"/>
      <c r="Z843" s="11"/>
    </row>
    <row r="844">
      <c r="A844" s="5"/>
      <c r="B844" s="4"/>
      <c r="D844" s="4"/>
      <c r="G844" s="4"/>
      <c r="H844" s="4"/>
      <c r="I844" s="5"/>
      <c r="J844" s="4"/>
      <c r="L844" s="4"/>
      <c r="O844" s="4"/>
      <c r="Q844" s="4"/>
      <c r="R844" s="4"/>
      <c r="S844" s="4"/>
      <c r="T844" s="4"/>
      <c r="V844" s="11"/>
      <c r="W844" s="11"/>
      <c r="X844" s="11"/>
      <c r="Y844" s="11"/>
      <c r="Z844" s="11"/>
    </row>
    <row r="845">
      <c r="A845" s="5"/>
      <c r="B845" s="4"/>
      <c r="D845" s="4"/>
      <c r="G845" s="4"/>
      <c r="H845" s="4"/>
      <c r="I845" s="5"/>
      <c r="J845" s="4"/>
      <c r="L845" s="4"/>
      <c r="O845" s="4"/>
      <c r="Q845" s="4"/>
      <c r="R845" s="4"/>
      <c r="S845" s="4"/>
      <c r="T845" s="4"/>
      <c r="V845" s="11"/>
      <c r="W845" s="11"/>
      <c r="X845" s="11"/>
      <c r="Y845" s="11"/>
      <c r="Z845" s="11"/>
    </row>
    <row r="846">
      <c r="A846" s="5"/>
      <c r="B846" s="4"/>
      <c r="D846" s="4"/>
      <c r="G846" s="4"/>
      <c r="H846" s="4"/>
      <c r="I846" s="5"/>
      <c r="J846" s="4"/>
      <c r="L846" s="4"/>
      <c r="O846" s="4"/>
      <c r="Q846" s="4"/>
      <c r="R846" s="4"/>
      <c r="S846" s="4"/>
      <c r="T846" s="4"/>
      <c r="V846" s="11"/>
      <c r="W846" s="11"/>
      <c r="X846" s="11"/>
      <c r="Y846" s="11"/>
      <c r="Z846" s="11"/>
    </row>
    <row r="847">
      <c r="A847" s="5"/>
      <c r="B847" s="4"/>
      <c r="D847" s="4"/>
      <c r="G847" s="4"/>
      <c r="H847" s="4"/>
      <c r="I847" s="5"/>
      <c r="J847" s="4"/>
      <c r="L847" s="4"/>
      <c r="O847" s="4"/>
      <c r="Q847" s="4"/>
      <c r="R847" s="4"/>
      <c r="S847" s="4"/>
      <c r="T847" s="4"/>
      <c r="V847" s="11"/>
      <c r="W847" s="11"/>
      <c r="X847" s="11"/>
      <c r="Y847" s="11"/>
      <c r="Z847" s="11"/>
    </row>
    <row r="848">
      <c r="A848" s="5"/>
      <c r="B848" s="4"/>
      <c r="D848" s="4"/>
      <c r="G848" s="4"/>
      <c r="H848" s="4"/>
      <c r="I848" s="5"/>
      <c r="J848" s="4"/>
      <c r="L848" s="4"/>
      <c r="O848" s="4"/>
      <c r="Q848" s="4"/>
      <c r="R848" s="4"/>
      <c r="S848" s="4"/>
      <c r="T848" s="4"/>
      <c r="V848" s="11"/>
      <c r="W848" s="11"/>
      <c r="X848" s="11"/>
      <c r="Y848" s="11"/>
      <c r="Z848" s="11"/>
    </row>
    <row r="849">
      <c r="A849" s="5"/>
      <c r="B849" s="4"/>
      <c r="D849" s="4"/>
      <c r="G849" s="4"/>
      <c r="H849" s="4"/>
      <c r="I849" s="5"/>
      <c r="J849" s="4"/>
      <c r="L849" s="4"/>
      <c r="O849" s="4"/>
      <c r="Q849" s="4"/>
      <c r="R849" s="4"/>
      <c r="S849" s="4"/>
      <c r="T849" s="4"/>
      <c r="V849" s="11"/>
      <c r="W849" s="11"/>
      <c r="X849" s="11"/>
      <c r="Y849" s="11"/>
      <c r="Z849" s="11"/>
    </row>
    <row r="850">
      <c r="A850" s="5"/>
      <c r="B850" s="4"/>
      <c r="D850" s="4"/>
      <c r="G850" s="4"/>
      <c r="H850" s="4"/>
      <c r="I850" s="5"/>
      <c r="J850" s="4"/>
      <c r="L850" s="4"/>
      <c r="O850" s="4"/>
      <c r="Q850" s="4"/>
      <c r="R850" s="4"/>
      <c r="S850" s="4"/>
      <c r="T850" s="4"/>
      <c r="V850" s="11"/>
      <c r="W850" s="11"/>
      <c r="X850" s="11"/>
      <c r="Y850" s="11"/>
      <c r="Z850" s="11"/>
    </row>
    <row r="851">
      <c r="A851" s="5"/>
      <c r="B851" s="4"/>
      <c r="D851" s="4"/>
      <c r="G851" s="4"/>
      <c r="H851" s="4"/>
      <c r="I851" s="5"/>
      <c r="J851" s="4"/>
      <c r="L851" s="4"/>
      <c r="O851" s="4"/>
      <c r="Q851" s="4"/>
      <c r="R851" s="4"/>
      <c r="S851" s="4"/>
      <c r="T851" s="4"/>
      <c r="V851" s="11"/>
      <c r="W851" s="11"/>
      <c r="X851" s="11"/>
      <c r="Y851" s="11"/>
      <c r="Z851" s="11"/>
    </row>
    <row r="852">
      <c r="A852" s="5"/>
      <c r="B852" s="4"/>
      <c r="D852" s="4"/>
      <c r="G852" s="4"/>
      <c r="H852" s="4"/>
      <c r="I852" s="5"/>
      <c r="J852" s="4"/>
      <c r="L852" s="4"/>
      <c r="O852" s="4"/>
      <c r="Q852" s="4"/>
      <c r="R852" s="4"/>
      <c r="S852" s="4"/>
      <c r="T852" s="4"/>
      <c r="V852" s="11"/>
      <c r="W852" s="11"/>
      <c r="X852" s="11"/>
      <c r="Y852" s="11"/>
      <c r="Z852" s="11"/>
    </row>
    <row r="853">
      <c r="A853" s="5"/>
      <c r="B853" s="4"/>
      <c r="D853" s="4"/>
      <c r="G853" s="4"/>
      <c r="H853" s="4"/>
      <c r="I853" s="5"/>
      <c r="J853" s="4"/>
      <c r="L853" s="4"/>
      <c r="O853" s="4"/>
      <c r="Q853" s="4"/>
      <c r="R853" s="4"/>
      <c r="S853" s="4"/>
      <c r="T853" s="4"/>
      <c r="V853" s="11"/>
      <c r="W853" s="11"/>
      <c r="X853" s="11"/>
      <c r="Y853" s="11"/>
      <c r="Z853" s="11"/>
    </row>
    <row r="854">
      <c r="A854" s="5"/>
      <c r="B854" s="4"/>
      <c r="D854" s="4"/>
      <c r="G854" s="4"/>
      <c r="H854" s="4"/>
      <c r="I854" s="5"/>
      <c r="J854" s="4"/>
      <c r="L854" s="4"/>
      <c r="O854" s="4"/>
      <c r="Q854" s="4"/>
      <c r="R854" s="4"/>
      <c r="S854" s="4"/>
      <c r="T854" s="4"/>
      <c r="V854" s="11"/>
      <c r="W854" s="11"/>
      <c r="X854" s="11"/>
      <c r="Y854" s="11"/>
      <c r="Z854" s="11"/>
    </row>
    <row r="855">
      <c r="A855" s="5"/>
      <c r="B855" s="4"/>
      <c r="D855" s="4"/>
      <c r="G855" s="4"/>
      <c r="H855" s="4"/>
      <c r="I855" s="5"/>
      <c r="J855" s="4"/>
      <c r="L855" s="4"/>
      <c r="O855" s="4"/>
      <c r="Q855" s="4"/>
      <c r="R855" s="4"/>
      <c r="S855" s="4"/>
      <c r="T855" s="4"/>
      <c r="V855" s="11"/>
      <c r="W855" s="11"/>
      <c r="X855" s="11"/>
      <c r="Y855" s="11"/>
      <c r="Z855" s="11"/>
    </row>
    <row r="856">
      <c r="A856" s="5"/>
      <c r="B856" s="4"/>
      <c r="D856" s="4"/>
      <c r="G856" s="4"/>
      <c r="H856" s="4"/>
      <c r="I856" s="5"/>
      <c r="J856" s="4"/>
      <c r="L856" s="4"/>
      <c r="O856" s="4"/>
      <c r="Q856" s="4"/>
      <c r="R856" s="4"/>
      <c r="S856" s="4"/>
      <c r="T856" s="4"/>
      <c r="V856" s="11"/>
      <c r="W856" s="11"/>
      <c r="X856" s="11"/>
      <c r="Y856" s="11"/>
      <c r="Z856" s="11"/>
    </row>
    <row r="857">
      <c r="A857" s="5"/>
      <c r="B857" s="4"/>
      <c r="D857" s="4"/>
      <c r="G857" s="4"/>
      <c r="H857" s="4"/>
      <c r="I857" s="5"/>
      <c r="J857" s="4"/>
      <c r="L857" s="4"/>
      <c r="O857" s="4"/>
      <c r="Q857" s="4"/>
      <c r="R857" s="4"/>
      <c r="S857" s="4"/>
      <c r="T857" s="4"/>
      <c r="V857" s="11"/>
      <c r="W857" s="11"/>
      <c r="X857" s="11"/>
      <c r="Y857" s="11"/>
      <c r="Z857" s="11"/>
    </row>
    <row r="858">
      <c r="A858" s="5"/>
      <c r="B858" s="4"/>
      <c r="D858" s="4"/>
      <c r="G858" s="4"/>
      <c r="H858" s="4"/>
      <c r="I858" s="5"/>
      <c r="J858" s="4"/>
      <c r="L858" s="4"/>
      <c r="O858" s="4"/>
      <c r="Q858" s="4"/>
      <c r="R858" s="4"/>
      <c r="S858" s="4"/>
      <c r="T858" s="4"/>
      <c r="V858" s="11"/>
      <c r="W858" s="11"/>
      <c r="X858" s="11"/>
      <c r="Y858" s="11"/>
      <c r="Z858" s="11"/>
    </row>
    <row r="859">
      <c r="A859" s="5"/>
      <c r="B859" s="4"/>
      <c r="D859" s="4"/>
      <c r="G859" s="4"/>
      <c r="H859" s="4"/>
      <c r="I859" s="5"/>
      <c r="J859" s="4"/>
      <c r="L859" s="4"/>
      <c r="O859" s="4"/>
      <c r="Q859" s="4"/>
      <c r="R859" s="4"/>
      <c r="S859" s="4"/>
      <c r="T859" s="4"/>
      <c r="V859" s="11"/>
      <c r="W859" s="11"/>
      <c r="X859" s="11"/>
      <c r="Y859" s="11"/>
      <c r="Z859" s="11"/>
    </row>
    <row r="860">
      <c r="A860" s="5"/>
      <c r="B860" s="4"/>
      <c r="D860" s="4"/>
      <c r="G860" s="4"/>
      <c r="H860" s="4"/>
      <c r="I860" s="5"/>
      <c r="J860" s="4"/>
      <c r="L860" s="4"/>
      <c r="O860" s="4"/>
      <c r="Q860" s="4"/>
      <c r="R860" s="4"/>
      <c r="S860" s="4"/>
      <c r="T860" s="4"/>
      <c r="V860" s="11"/>
      <c r="W860" s="11"/>
      <c r="X860" s="11"/>
      <c r="Y860" s="11"/>
      <c r="Z860" s="11"/>
    </row>
    <row r="861">
      <c r="A861" s="5"/>
      <c r="B861" s="4"/>
      <c r="D861" s="4"/>
      <c r="G861" s="4"/>
      <c r="H861" s="4"/>
      <c r="I861" s="5"/>
      <c r="J861" s="4"/>
      <c r="L861" s="4"/>
      <c r="O861" s="4"/>
      <c r="Q861" s="4"/>
      <c r="R861" s="4"/>
      <c r="S861" s="4"/>
      <c r="T861" s="4"/>
      <c r="V861" s="11"/>
      <c r="W861" s="11"/>
      <c r="X861" s="11"/>
      <c r="Y861" s="11"/>
      <c r="Z861" s="11"/>
    </row>
    <row r="862">
      <c r="A862" s="5"/>
      <c r="B862" s="4"/>
      <c r="D862" s="4"/>
      <c r="G862" s="4"/>
      <c r="H862" s="4"/>
      <c r="I862" s="5"/>
      <c r="J862" s="4"/>
      <c r="L862" s="4"/>
      <c r="O862" s="4"/>
      <c r="Q862" s="4"/>
      <c r="R862" s="4"/>
      <c r="S862" s="4"/>
      <c r="T862" s="4"/>
      <c r="V862" s="11"/>
      <c r="W862" s="11"/>
      <c r="X862" s="11"/>
      <c r="Y862" s="11"/>
      <c r="Z862" s="11"/>
    </row>
    <row r="863">
      <c r="A863" s="5"/>
      <c r="B863" s="4"/>
      <c r="D863" s="4"/>
      <c r="G863" s="4"/>
      <c r="H863" s="4"/>
      <c r="I863" s="5"/>
      <c r="J863" s="4"/>
      <c r="L863" s="4"/>
      <c r="O863" s="4"/>
      <c r="Q863" s="4"/>
      <c r="R863" s="4"/>
      <c r="S863" s="4"/>
      <c r="T863" s="4"/>
      <c r="V863" s="11"/>
      <c r="W863" s="11"/>
      <c r="X863" s="11"/>
      <c r="Y863" s="11"/>
      <c r="Z863" s="11"/>
    </row>
    <row r="864">
      <c r="A864" s="5"/>
      <c r="B864" s="4"/>
      <c r="D864" s="4"/>
      <c r="G864" s="4"/>
      <c r="H864" s="4"/>
      <c r="I864" s="5"/>
      <c r="J864" s="4"/>
      <c r="L864" s="4"/>
      <c r="O864" s="4"/>
      <c r="Q864" s="4"/>
      <c r="R864" s="4"/>
      <c r="S864" s="4"/>
      <c r="T864" s="4"/>
      <c r="V864" s="11"/>
      <c r="W864" s="11"/>
      <c r="X864" s="11"/>
      <c r="Y864" s="11"/>
      <c r="Z864" s="11"/>
    </row>
    <row r="865">
      <c r="A865" s="5"/>
      <c r="B865" s="4"/>
      <c r="D865" s="4"/>
      <c r="G865" s="4"/>
      <c r="H865" s="4"/>
      <c r="I865" s="5"/>
      <c r="J865" s="4"/>
      <c r="L865" s="4"/>
      <c r="O865" s="4"/>
      <c r="Q865" s="4"/>
      <c r="R865" s="4"/>
      <c r="S865" s="4"/>
      <c r="T865" s="4"/>
      <c r="V865" s="11"/>
      <c r="W865" s="11"/>
      <c r="X865" s="11"/>
      <c r="Y865" s="11"/>
      <c r="Z865" s="11"/>
    </row>
    <row r="866">
      <c r="A866" s="5"/>
      <c r="B866" s="4"/>
      <c r="D866" s="4"/>
      <c r="G866" s="4"/>
      <c r="H866" s="4"/>
      <c r="I866" s="5"/>
      <c r="J866" s="4"/>
      <c r="L866" s="4"/>
      <c r="O866" s="4"/>
      <c r="Q866" s="4"/>
      <c r="R866" s="4"/>
      <c r="S866" s="4"/>
      <c r="T866" s="4"/>
      <c r="V866" s="11"/>
      <c r="W866" s="11"/>
      <c r="X866" s="11"/>
      <c r="Y866" s="11"/>
      <c r="Z866" s="11"/>
    </row>
    <row r="867">
      <c r="A867" s="5"/>
      <c r="B867" s="4"/>
      <c r="D867" s="4"/>
      <c r="G867" s="4"/>
      <c r="H867" s="4"/>
      <c r="I867" s="5"/>
      <c r="J867" s="4"/>
      <c r="L867" s="4"/>
      <c r="O867" s="4"/>
      <c r="Q867" s="4"/>
      <c r="R867" s="4"/>
      <c r="S867" s="4"/>
      <c r="T867" s="4"/>
      <c r="V867" s="11"/>
      <c r="W867" s="11"/>
      <c r="X867" s="11"/>
      <c r="Y867" s="11"/>
      <c r="Z867" s="11"/>
    </row>
    <row r="868">
      <c r="A868" s="5"/>
      <c r="B868" s="4"/>
      <c r="D868" s="4"/>
      <c r="G868" s="4"/>
      <c r="H868" s="4"/>
      <c r="I868" s="5"/>
      <c r="J868" s="4"/>
      <c r="L868" s="4"/>
      <c r="O868" s="4"/>
      <c r="Q868" s="4"/>
      <c r="R868" s="4"/>
      <c r="S868" s="4"/>
      <c r="T868" s="4"/>
      <c r="V868" s="11"/>
      <c r="W868" s="11"/>
      <c r="X868" s="11"/>
      <c r="Y868" s="11"/>
      <c r="Z868" s="11"/>
    </row>
    <row r="869">
      <c r="A869" s="5"/>
      <c r="B869" s="4"/>
      <c r="D869" s="4"/>
      <c r="G869" s="4"/>
      <c r="H869" s="4"/>
      <c r="I869" s="5"/>
      <c r="J869" s="4"/>
      <c r="L869" s="4"/>
      <c r="O869" s="4"/>
      <c r="Q869" s="4"/>
      <c r="R869" s="4"/>
      <c r="S869" s="4"/>
      <c r="T869" s="4"/>
      <c r="V869" s="11"/>
      <c r="W869" s="11"/>
      <c r="X869" s="11"/>
      <c r="Y869" s="11"/>
      <c r="Z869" s="11"/>
    </row>
    <row r="870">
      <c r="A870" s="5"/>
      <c r="B870" s="4"/>
      <c r="D870" s="4"/>
      <c r="G870" s="4"/>
      <c r="H870" s="4"/>
      <c r="I870" s="5"/>
      <c r="J870" s="4"/>
      <c r="L870" s="4"/>
      <c r="O870" s="4"/>
      <c r="Q870" s="4"/>
      <c r="R870" s="4"/>
      <c r="S870" s="4"/>
      <c r="T870" s="4"/>
      <c r="V870" s="11"/>
      <c r="W870" s="11"/>
      <c r="X870" s="11"/>
      <c r="Y870" s="11"/>
      <c r="Z870" s="11"/>
    </row>
    <row r="871">
      <c r="A871" s="5"/>
      <c r="B871" s="4"/>
      <c r="D871" s="4"/>
      <c r="G871" s="4"/>
      <c r="H871" s="4"/>
      <c r="I871" s="5"/>
      <c r="J871" s="4"/>
      <c r="L871" s="4"/>
      <c r="O871" s="4"/>
      <c r="Q871" s="4"/>
      <c r="R871" s="4"/>
      <c r="S871" s="4"/>
      <c r="T871" s="4"/>
      <c r="V871" s="11"/>
      <c r="W871" s="11"/>
      <c r="X871" s="11"/>
      <c r="Y871" s="11"/>
      <c r="Z871" s="11"/>
    </row>
    <row r="872">
      <c r="A872" s="5"/>
      <c r="B872" s="4"/>
      <c r="D872" s="4"/>
      <c r="G872" s="4"/>
      <c r="H872" s="4"/>
      <c r="I872" s="5"/>
      <c r="J872" s="4"/>
      <c r="L872" s="4"/>
      <c r="O872" s="4"/>
      <c r="Q872" s="4"/>
      <c r="R872" s="4"/>
      <c r="S872" s="4"/>
      <c r="T872" s="4"/>
      <c r="V872" s="11"/>
      <c r="W872" s="11"/>
      <c r="X872" s="11"/>
      <c r="Y872" s="11"/>
      <c r="Z872" s="11"/>
    </row>
    <row r="873">
      <c r="A873" s="5"/>
      <c r="B873" s="4"/>
      <c r="D873" s="4"/>
      <c r="G873" s="4"/>
      <c r="H873" s="4"/>
      <c r="I873" s="5"/>
      <c r="J873" s="4"/>
      <c r="L873" s="4"/>
      <c r="O873" s="4"/>
      <c r="Q873" s="4"/>
      <c r="R873" s="4"/>
      <c r="S873" s="4"/>
      <c r="T873" s="4"/>
      <c r="V873" s="11"/>
      <c r="W873" s="11"/>
      <c r="X873" s="11"/>
      <c r="Y873" s="11"/>
      <c r="Z873" s="11"/>
    </row>
    <row r="874">
      <c r="A874" s="5"/>
      <c r="B874" s="4"/>
      <c r="D874" s="4"/>
      <c r="G874" s="4"/>
      <c r="H874" s="4"/>
      <c r="I874" s="5"/>
      <c r="J874" s="4"/>
      <c r="L874" s="4"/>
      <c r="O874" s="4"/>
      <c r="Q874" s="4"/>
      <c r="R874" s="4"/>
      <c r="S874" s="4"/>
      <c r="T874" s="4"/>
      <c r="V874" s="11"/>
      <c r="W874" s="11"/>
      <c r="X874" s="11"/>
      <c r="Y874" s="11"/>
      <c r="Z874" s="11"/>
    </row>
    <row r="875">
      <c r="A875" s="5"/>
      <c r="B875" s="4"/>
      <c r="D875" s="4"/>
      <c r="G875" s="4"/>
      <c r="H875" s="4"/>
      <c r="I875" s="5"/>
      <c r="J875" s="4"/>
      <c r="L875" s="4"/>
      <c r="O875" s="4"/>
      <c r="Q875" s="4"/>
      <c r="R875" s="4"/>
      <c r="S875" s="4"/>
      <c r="T875" s="4"/>
      <c r="V875" s="11"/>
      <c r="W875" s="11"/>
      <c r="X875" s="11"/>
      <c r="Y875" s="11"/>
      <c r="Z875" s="11"/>
    </row>
    <row r="876">
      <c r="A876" s="5"/>
      <c r="B876" s="4"/>
      <c r="D876" s="4"/>
      <c r="G876" s="4"/>
      <c r="H876" s="4"/>
      <c r="I876" s="5"/>
      <c r="J876" s="4"/>
      <c r="L876" s="4"/>
      <c r="O876" s="4"/>
      <c r="Q876" s="4"/>
      <c r="R876" s="4"/>
      <c r="S876" s="4"/>
      <c r="T876" s="4"/>
      <c r="V876" s="11"/>
      <c r="W876" s="11"/>
      <c r="X876" s="11"/>
      <c r="Y876" s="11"/>
      <c r="Z876" s="11"/>
    </row>
    <row r="877">
      <c r="A877" s="5"/>
      <c r="B877" s="4"/>
      <c r="D877" s="4"/>
      <c r="G877" s="4"/>
      <c r="H877" s="4"/>
      <c r="I877" s="5"/>
      <c r="J877" s="4"/>
      <c r="L877" s="4"/>
      <c r="O877" s="4"/>
      <c r="Q877" s="4"/>
      <c r="R877" s="4"/>
      <c r="S877" s="4"/>
      <c r="T877" s="4"/>
      <c r="V877" s="11"/>
      <c r="W877" s="11"/>
      <c r="X877" s="11"/>
      <c r="Y877" s="11"/>
      <c r="Z877" s="11"/>
    </row>
    <row r="878">
      <c r="A878" s="5"/>
      <c r="B878" s="4"/>
      <c r="D878" s="4"/>
      <c r="G878" s="4"/>
      <c r="H878" s="4"/>
      <c r="I878" s="5"/>
      <c r="J878" s="4"/>
      <c r="L878" s="4"/>
      <c r="O878" s="4"/>
      <c r="Q878" s="4"/>
      <c r="R878" s="4"/>
      <c r="S878" s="4"/>
      <c r="T878" s="4"/>
      <c r="V878" s="11"/>
      <c r="W878" s="11"/>
      <c r="X878" s="11"/>
      <c r="Y878" s="11"/>
      <c r="Z878" s="11"/>
    </row>
    <row r="879">
      <c r="A879" s="5"/>
      <c r="B879" s="4"/>
      <c r="D879" s="4"/>
      <c r="G879" s="4"/>
      <c r="H879" s="4"/>
      <c r="I879" s="5"/>
      <c r="J879" s="4"/>
      <c r="L879" s="4"/>
      <c r="O879" s="4"/>
      <c r="Q879" s="4"/>
      <c r="R879" s="4"/>
      <c r="S879" s="4"/>
      <c r="T879" s="4"/>
      <c r="V879" s="11"/>
      <c r="W879" s="11"/>
      <c r="X879" s="11"/>
      <c r="Y879" s="11"/>
      <c r="Z879" s="11"/>
    </row>
    <row r="880">
      <c r="A880" s="5"/>
      <c r="B880" s="4"/>
      <c r="D880" s="4"/>
      <c r="G880" s="4"/>
      <c r="H880" s="4"/>
      <c r="I880" s="5"/>
      <c r="J880" s="4"/>
      <c r="L880" s="4"/>
      <c r="O880" s="4"/>
      <c r="Q880" s="4"/>
      <c r="R880" s="4"/>
      <c r="S880" s="4"/>
      <c r="T880" s="4"/>
      <c r="V880" s="11"/>
      <c r="W880" s="11"/>
      <c r="X880" s="11"/>
      <c r="Y880" s="11"/>
      <c r="Z880" s="11"/>
    </row>
    <row r="881">
      <c r="A881" s="5"/>
      <c r="B881" s="4"/>
      <c r="D881" s="4"/>
      <c r="G881" s="4"/>
      <c r="H881" s="4"/>
      <c r="I881" s="5"/>
      <c r="J881" s="4"/>
      <c r="L881" s="4"/>
      <c r="O881" s="4"/>
      <c r="Q881" s="4"/>
      <c r="R881" s="4"/>
      <c r="S881" s="4"/>
      <c r="T881" s="4"/>
      <c r="V881" s="11"/>
      <c r="W881" s="11"/>
      <c r="X881" s="11"/>
      <c r="Y881" s="11"/>
      <c r="Z881" s="11"/>
    </row>
    <row r="882">
      <c r="A882" s="5"/>
      <c r="B882" s="4"/>
      <c r="D882" s="4"/>
      <c r="G882" s="4"/>
      <c r="H882" s="4"/>
      <c r="I882" s="5"/>
      <c r="J882" s="4"/>
      <c r="L882" s="4"/>
      <c r="O882" s="4"/>
      <c r="Q882" s="4"/>
      <c r="R882" s="4"/>
      <c r="S882" s="4"/>
      <c r="T882" s="4"/>
      <c r="V882" s="11"/>
      <c r="W882" s="11"/>
      <c r="X882" s="11"/>
      <c r="Y882" s="11"/>
      <c r="Z882" s="11"/>
    </row>
    <row r="883">
      <c r="A883" s="5"/>
      <c r="B883" s="4"/>
      <c r="D883" s="4"/>
      <c r="G883" s="4"/>
      <c r="H883" s="4"/>
      <c r="I883" s="5"/>
      <c r="J883" s="4"/>
      <c r="L883" s="4"/>
      <c r="O883" s="4"/>
      <c r="Q883" s="4"/>
      <c r="R883" s="4"/>
      <c r="S883" s="4"/>
      <c r="T883" s="4"/>
      <c r="V883" s="11"/>
      <c r="W883" s="11"/>
      <c r="X883" s="11"/>
      <c r="Y883" s="11"/>
      <c r="Z883" s="11"/>
    </row>
    <row r="884">
      <c r="A884" s="5"/>
      <c r="B884" s="4"/>
      <c r="D884" s="4"/>
      <c r="G884" s="4"/>
      <c r="H884" s="4"/>
      <c r="I884" s="5"/>
      <c r="J884" s="4"/>
      <c r="L884" s="4"/>
      <c r="O884" s="4"/>
      <c r="Q884" s="4"/>
      <c r="R884" s="4"/>
      <c r="S884" s="4"/>
      <c r="T884" s="4"/>
      <c r="V884" s="11"/>
      <c r="W884" s="11"/>
      <c r="X884" s="11"/>
      <c r="Y884" s="11"/>
      <c r="Z884" s="11"/>
    </row>
    <row r="885">
      <c r="A885" s="5"/>
      <c r="B885" s="4"/>
      <c r="D885" s="4"/>
      <c r="G885" s="4"/>
      <c r="H885" s="4"/>
      <c r="I885" s="5"/>
      <c r="J885" s="4"/>
      <c r="L885" s="4"/>
      <c r="O885" s="4"/>
      <c r="Q885" s="4"/>
      <c r="R885" s="4"/>
      <c r="S885" s="4"/>
      <c r="T885" s="4"/>
      <c r="V885" s="11"/>
      <c r="W885" s="11"/>
      <c r="X885" s="11"/>
      <c r="Y885" s="11"/>
      <c r="Z885" s="11"/>
    </row>
    <row r="886">
      <c r="A886" s="5"/>
      <c r="B886" s="4"/>
      <c r="D886" s="4"/>
      <c r="G886" s="4"/>
      <c r="H886" s="4"/>
      <c r="I886" s="5"/>
      <c r="J886" s="4"/>
      <c r="L886" s="4"/>
      <c r="O886" s="4"/>
      <c r="Q886" s="4"/>
      <c r="R886" s="4"/>
      <c r="S886" s="4"/>
      <c r="T886" s="4"/>
      <c r="V886" s="11"/>
      <c r="W886" s="11"/>
      <c r="X886" s="11"/>
      <c r="Y886" s="11"/>
      <c r="Z886" s="11"/>
    </row>
    <row r="887">
      <c r="A887" s="5"/>
      <c r="B887" s="4"/>
      <c r="D887" s="4"/>
      <c r="G887" s="4"/>
      <c r="H887" s="4"/>
      <c r="I887" s="5"/>
      <c r="J887" s="4"/>
      <c r="L887" s="4"/>
      <c r="O887" s="4"/>
      <c r="Q887" s="4"/>
      <c r="R887" s="4"/>
      <c r="S887" s="4"/>
      <c r="T887" s="4"/>
      <c r="V887" s="11"/>
      <c r="W887" s="11"/>
      <c r="X887" s="11"/>
      <c r="Y887" s="11"/>
      <c r="Z887" s="11"/>
    </row>
    <row r="888">
      <c r="A888" s="5"/>
      <c r="B888" s="4"/>
      <c r="D888" s="4"/>
      <c r="G888" s="4"/>
      <c r="H888" s="4"/>
      <c r="I888" s="5"/>
      <c r="J888" s="4"/>
      <c r="L888" s="4"/>
      <c r="O888" s="4"/>
      <c r="Q888" s="4"/>
      <c r="R888" s="4"/>
      <c r="S888" s="4"/>
      <c r="T888" s="4"/>
      <c r="V888" s="11"/>
      <c r="W888" s="11"/>
      <c r="X888" s="11"/>
      <c r="Y888" s="11"/>
      <c r="Z888" s="11"/>
    </row>
    <row r="889">
      <c r="A889" s="5"/>
      <c r="B889" s="4"/>
      <c r="D889" s="4"/>
      <c r="G889" s="4"/>
      <c r="H889" s="4"/>
      <c r="I889" s="5"/>
      <c r="J889" s="4"/>
      <c r="L889" s="4"/>
      <c r="O889" s="4"/>
      <c r="Q889" s="4"/>
      <c r="R889" s="4"/>
      <c r="S889" s="4"/>
      <c r="T889" s="4"/>
      <c r="V889" s="11"/>
      <c r="W889" s="11"/>
      <c r="X889" s="11"/>
      <c r="Y889" s="11"/>
      <c r="Z889" s="11"/>
    </row>
    <row r="890">
      <c r="A890" s="5"/>
      <c r="B890" s="4"/>
      <c r="D890" s="4"/>
      <c r="G890" s="4"/>
      <c r="H890" s="4"/>
      <c r="I890" s="5"/>
      <c r="J890" s="4"/>
      <c r="L890" s="4"/>
      <c r="O890" s="4"/>
      <c r="Q890" s="4"/>
      <c r="R890" s="4"/>
      <c r="S890" s="4"/>
      <c r="T890" s="4"/>
      <c r="V890" s="11"/>
      <c r="W890" s="11"/>
      <c r="X890" s="11"/>
      <c r="Y890" s="11"/>
      <c r="Z890" s="11"/>
    </row>
    <row r="891">
      <c r="A891" s="5"/>
      <c r="B891" s="4"/>
      <c r="D891" s="4"/>
      <c r="G891" s="4"/>
      <c r="H891" s="4"/>
      <c r="I891" s="5"/>
      <c r="J891" s="4"/>
      <c r="L891" s="4"/>
      <c r="O891" s="4"/>
      <c r="Q891" s="4"/>
      <c r="R891" s="4"/>
      <c r="S891" s="4"/>
      <c r="T891" s="4"/>
      <c r="V891" s="11"/>
      <c r="W891" s="11"/>
      <c r="X891" s="11"/>
      <c r="Y891" s="11"/>
      <c r="Z891" s="11"/>
    </row>
    <row r="892">
      <c r="A892" s="5"/>
      <c r="B892" s="4"/>
      <c r="D892" s="4"/>
      <c r="G892" s="4"/>
      <c r="H892" s="4"/>
      <c r="I892" s="5"/>
      <c r="J892" s="4"/>
      <c r="L892" s="4"/>
      <c r="O892" s="4"/>
      <c r="Q892" s="4"/>
      <c r="R892" s="4"/>
      <c r="S892" s="4"/>
      <c r="T892" s="4"/>
      <c r="V892" s="11"/>
      <c r="W892" s="11"/>
      <c r="X892" s="11"/>
      <c r="Y892" s="11"/>
      <c r="Z892" s="11"/>
    </row>
    <row r="893">
      <c r="A893" s="5"/>
      <c r="B893" s="4"/>
      <c r="D893" s="4"/>
      <c r="G893" s="4"/>
      <c r="H893" s="4"/>
      <c r="I893" s="5"/>
      <c r="J893" s="4"/>
      <c r="L893" s="4"/>
      <c r="O893" s="4"/>
      <c r="Q893" s="4"/>
      <c r="R893" s="4"/>
      <c r="S893" s="4"/>
      <c r="T893" s="4"/>
      <c r="V893" s="11"/>
      <c r="W893" s="11"/>
      <c r="X893" s="11"/>
      <c r="Y893" s="11"/>
      <c r="Z893" s="11"/>
    </row>
    <row r="894">
      <c r="A894" s="5"/>
      <c r="B894" s="4"/>
      <c r="D894" s="4"/>
      <c r="G894" s="4"/>
      <c r="H894" s="4"/>
      <c r="I894" s="5"/>
      <c r="J894" s="4"/>
      <c r="L894" s="4"/>
      <c r="O894" s="4"/>
      <c r="Q894" s="4"/>
      <c r="R894" s="4"/>
      <c r="S894" s="4"/>
      <c r="T894" s="4"/>
      <c r="V894" s="11"/>
      <c r="W894" s="11"/>
      <c r="X894" s="11"/>
      <c r="Y894" s="11"/>
      <c r="Z894" s="11"/>
    </row>
    <row r="895">
      <c r="A895" s="5"/>
      <c r="B895" s="4"/>
      <c r="D895" s="4"/>
      <c r="G895" s="4"/>
      <c r="H895" s="4"/>
      <c r="I895" s="5"/>
      <c r="J895" s="4"/>
      <c r="L895" s="4"/>
      <c r="O895" s="4"/>
      <c r="Q895" s="4"/>
      <c r="R895" s="4"/>
      <c r="S895" s="4"/>
      <c r="T895" s="4"/>
      <c r="V895" s="11"/>
      <c r="W895" s="11"/>
      <c r="X895" s="11"/>
      <c r="Y895" s="11"/>
      <c r="Z895" s="11"/>
    </row>
    <row r="896">
      <c r="A896" s="5"/>
      <c r="B896" s="4"/>
      <c r="D896" s="4"/>
      <c r="G896" s="4"/>
      <c r="H896" s="4"/>
      <c r="I896" s="5"/>
      <c r="J896" s="4"/>
      <c r="L896" s="4"/>
      <c r="O896" s="4"/>
      <c r="Q896" s="4"/>
      <c r="R896" s="4"/>
      <c r="S896" s="4"/>
      <c r="T896" s="4"/>
      <c r="V896" s="11"/>
      <c r="W896" s="11"/>
      <c r="X896" s="11"/>
      <c r="Y896" s="11"/>
      <c r="Z896" s="11"/>
    </row>
    <row r="897">
      <c r="A897" s="5"/>
      <c r="B897" s="4"/>
      <c r="D897" s="4"/>
      <c r="G897" s="4"/>
      <c r="H897" s="4"/>
      <c r="I897" s="5"/>
      <c r="J897" s="4"/>
      <c r="L897" s="4"/>
      <c r="O897" s="4"/>
      <c r="Q897" s="4"/>
      <c r="R897" s="4"/>
      <c r="S897" s="4"/>
      <c r="T897" s="4"/>
      <c r="V897" s="11"/>
      <c r="W897" s="11"/>
      <c r="X897" s="11"/>
      <c r="Y897" s="11"/>
      <c r="Z897" s="11"/>
    </row>
    <row r="898">
      <c r="A898" s="5"/>
      <c r="B898" s="4"/>
      <c r="D898" s="4"/>
      <c r="G898" s="4"/>
      <c r="H898" s="4"/>
      <c r="I898" s="5"/>
      <c r="J898" s="4"/>
      <c r="L898" s="4"/>
      <c r="O898" s="4"/>
      <c r="Q898" s="4"/>
      <c r="R898" s="4"/>
      <c r="S898" s="4"/>
      <c r="T898" s="4"/>
      <c r="V898" s="11"/>
      <c r="W898" s="11"/>
      <c r="X898" s="11"/>
      <c r="Y898" s="11"/>
      <c r="Z898" s="11"/>
    </row>
    <row r="899">
      <c r="A899" s="5"/>
      <c r="B899" s="4"/>
      <c r="D899" s="4"/>
      <c r="G899" s="4"/>
      <c r="H899" s="4"/>
      <c r="I899" s="5"/>
      <c r="J899" s="4"/>
      <c r="L899" s="4"/>
      <c r="O899" s="4"/>
      <c r="Q899" s="4"/>
      <c r="R899" s="4"/>
      <c r="S899" s="4"/>
      <c r="T899" s="4"/>
      <c r="V899" s="11"/>
      <c r="W899" s="11"/>
      <c r="X899" s="11"/>
      <c r="Y899" s="11"/>
      <c r="Z899" s="11"/>
    </row>
    <row r="900">
      <c r="A900" s="5"/>
      <c r="B900" s="4"/>
      <c r="D900" s="4"/>
      <c r="G900" s="4"/>
      <c r="H900" s="4"/>
      <c r="I900" s="5"/>
      <c r="J900" s="4"/>
      <c r="L900" s="4"/>
      <c r="O900" s="4"/>
      <c r="Q900" s="4"/>
      <c r="R900" s="4"/>
      <c r="S900" s="4"/>
      <c r="T900" s="4"/>
      <c r="V900" s="11"/>
      <c r="W900" s="11"/>
      <c r="X900" s="11"/>
      <c r="Y900" s="11"/>
      <c r="Z900" s="11"/>
    </row>
    <row r="901">
      <c r="A901" s="5"/>
      <c r="B901" s="4"/>
      <c r="D901" s="4"/>
      <c r="G901" s="4"/>
      <c r="H901" s="4"/>
      <c r="I901" s="5"/>
      <c r="J901" s="4"/>
      <c r="L901" s="4"/>
      <c r="O901" s="4"/>
      <c r="Q901" s="4"/>
      <c r="R901" s="4"/>
      <c r="S901" s="4"/>
      <c r="T901" s="4"/>
      <c r="V901" s="11"/>
      <c r="W901" s="11"/>
      <c r="X901" s="11"/>
      <c r="Y901" s="11"/>
      <c r="Z901" s="11"/>
    </row>
    <row r="902">
      <c r="A902" s="5"/>
      <c r="B902" s="4"/>
      <c r="D902" s="4"/>
      <c r="G902" s="4"/>
      <c r="H902" s="4"/>
      <c r="I902" s="5"/>
      <c r="J902" s="4"/>
      <c r="L902" s="4"/>
      <c r="O902" s="4"/>
      <c r="Q902" s="4"/>
      <c r="R902" s="4"/>
      <c r="S902" s="4"/>
      <c r="T902" s="4"/>
      <c r="V902" s="11"/>
      <c r="W902" s="11"/>
      <c r="X902" s="11"/>
      <c r="Y902" s="11"/>
      <c r="Z902" s="11"/>
    </row>
    <row r="903">
      <c r="A903" s="5"/>
      <c r="B903" s="4"/>
      <c r="D903" s="4"/>
      <c r="G903" s="4"/>
      <c r="H903" s="4"/>
      <c r="I903" s="5"/>
      <c r="J903" s="4"/>
      <c r="L903" s="4"/>
      <c r="O903" s="4"/>
      <c r="Q903" s="4"/>
      <c r="R903" s="4"/>
      <c r="S903" s="4"/>
      <c r="T903" s="4"/>
      <c r="V903" s="11"/>
      <c r="W903" s="11"/>
      <c r="X903" s="11"/>
      <c r="Y903" s="11"/>
      <c r="Z903" s="11"/>
    </row>
    <row r="904">
      <c r="A904" s="5"/>
      <c r="B904" s="4"/>
      <c r="D904" s="4"/>
      <c r="G904" s="4"/>
      <c r="H904" s="4"/>
      <c r="I904" s="5"/>
      <c r="J904" s="4"/>
      <c r="L904" s="4"/>
      <c r="O904" s="4"/>
      <c r="Q904" s="4"/>
      <c r="R904" s="4"/>
      <c r="S904" s="4"/>
      <c r="T904" s="4"/>
      <c r="V904" s="11"/>
      <c r="W904" s="11"/>
      <c r="X904" s="11"/>
      <c r="Y904" s="11"/>
      <c r="Z904" s="11"/>
    </row>
    <row r="905">
      <c r="A905" s="5"/>
      <c r="B905" s="4"/>
      <c r="D905" s="4"/>
      <c r="G905" s="4"/>
      <c r="H905" s="4"/>
      <c r="I905" s="5"/>
      <c r="J905" s="4"/>
      <c r="L905" s="4"/>
      <c r="O905" s="4"/>
      <c r="Q905" s="4"/>
      <c r="R905" s="4"/>
      <c r="S905" s="4"/>
      <c r="T905" s="4"/>
      <c r="V905" s="11"/>
      <c r="W905" s="11"/>
      <c r="X905" s="11"/>
      <c r="Y905" s="11"/>
      <c r="Z905" s="11"/>
    </row>
    <row r="906">
      <c r="A906" s="5"/>
      <c r="B906" s="4"/>
      <c r="D906" s="4"/>
      <c r="G906" s="4"/>
      <c r="H906" s="4"/>
      <c r="I906" s="5"/>
      <c r="J906" s="4"/>
      <c r="L906" s="4"/>
      <c r="O906" s="4"/>
      <c r="Q906" s="4"/>
      <c r="R906" s="4"/>
      <c r="S906" s="4"/>
      <c r="T906" s="4"/>
      <c r="V906" s="11"/>
      <c r="W906" s="11"/>
      <c r="X906" s="11"/>
      <c r="Y906" s="11"/>
      <c r="Z906" s="11"/>
    </row>
    <row r="907">
      <c r="A907" s="5"/>
      <c r="B907" s="4"/>
      <c r="D907" s="4"/>
      <c r="G907" s="4"/>
      <c r="H907" s="4"/>
      <c r="I907" s="5"/>
      <c r="J907" s="4"/>
      <c r="L907" s="4"/>
      <c r="O907" s="4"/>
      <c r="Q907" s="4"/>
      <c r="R907" s="4"/>
      <c r="S907" s="4"/>
      <c r="T907" s="4"/>
      <c r="V907" s="11"/>
      <c r="W907" s="11"/>
      <c r="X907" s="11"/>
      <c r="Y907" s="11"/>
      <c r="Z907" s="11"/>
    </row>
    <row r="908">
      <c r="A908" s="5"/>
      <c r="B908" s="4"/>
      <c r="D908" s="4"/>
      <c r="G908" s="4"/>
      <c r="H908" s="4"/>
      <c r="I908" s="5"/>
      <c r="J908" s="4"/>
      <c r="L908" s="4"/>
      <c r="O908" s="4"/>
      <c r="Q908" s="4"/>
      <c r="R908" s="4"/>
      <c r="S908" s="4"/>
      <c r="T908" s="4"/>
      <c r="V908" s="11"/>
      <c r="W908" s="11"/>
      <c r="X908" s="11"/>
      <c r="Y908" s="11"/>
      <c r="Z908" s="11"/>
    </row>
    <row r="909">
      <c r="A909" s="5"/>
      <c r="B909" s="4"/>
      <c r="D909" s="4"/>
      <c r="G909" s="4"/>
      <c r="H909" s="4"/>
      <c r="I909" s="5"/>
      <c r="J909" s="4"/>
      <c r="L909" s="4"/>
      <c r="O909" s="4"/>
      <c r="Q909" s="4"/>
      <c r="R909" s="4"/>
      <c r="S909" s="4"/>
      <c r="T909" s="4"/>
      <c r="V909" s="11"/>
      <c r="W909" s="11"/>
      <c r="X909" s="11"/>
      <c r="Y909" s="11"/>
      <c r="Z909" s="11"/>
    </row>
    <row r="910">
      <c r="A910" s="5"/>
      <c r="B910" s="4"/>
      <c r="D910" s="4"/>
      <c r="G910" s="4"/>
      <c r="H910" s="4"/>
      <c r="I910" s="5"/>
      <c r="J910" s="4"/>
      <c r="L910" s="4"/>
      <c r="O910" s="4"/>
      <c r="Q910" s="4"/>
      <c r="R910" s="4"/>
      <c r="S910" s="4"/>
      <c r="T910" s="4"/>
      <c r="V910" s="11"/>
      <c r="W910" s="11"/>
      <c r="X910" s="11"/>
      <c r="Y910" s="11"/>
      <c r="Z910" s="11"/>
    </row>
    <row r="911">
      <c r="A911" s="5"/>
      <c r="B911" s="4"/>
      <c r="D911" s="4"/>
      <c r="G911" s="4"/>
      <c r="H911" s="4"/>
      <c r="I911" s="5"/>
      <c r="J911" s="4"/>
      <c r="L911" s="4"/>
      <c r="O911" s="4"/>
      <c r="Q911" s="4"/>
      <c r="R911" s="4"/>
      <c r="S911" s="4"/>
      <c r="T911" s="4"/>
      <c r="V911" s="11"/>
      <c r="W911" s="11"/>
      <c r="X911" s="11"/>
      <c r="Y911" s="11"/>
      <c r="Z911" s="11"/>
    </row>
    <row r="912">
      <c r="A912" s="5"/>
      <c r="B912" s="4"/>
      <c r="D912" s="4"/>
      <c r="G912" s="4"/>
      <c r="H912" s="4"/>
      <c r="I912" s="5"/>
      <c r="J912" s="4"/>
      <c r="L912" s="4"/>
      <c r="O912" s="4"/>
      <c r="Q912" s="4"/>
      <c r="R912" s="4"/>
      <c r="S912" s="4"/>
      <c r="T912" s="4"/>
      <c r="V912" s="11"/>
      <c r="W912" s="11"/>
      <c r="X912" s="11"/>
      <c r="Y912" s="11"/>
      <c r="Z912" s="11"/>
    </row>
    <row r="913">
      <c r="A913" s="5"/>
      <c r="B913" s="4"/>
      <c r="D913" s="4"/>
      <c r="G913" s="4"/>
      <c r="H913" s="4"/>
      <c r="I913" s="5"/>
      <c r="J913" s="4"/>
      <c r="L913" s="4"/>
      <c r="O913" s="4"/>
      <c r="Q913" s="4"/>
      <c r="R913" s="4"/>
      <c r="S913" s="4"/>
      <c r="T913" s="4"/>
      <c r="V913" s="11"/>
      <c r="W913" s="11"/>
      <c r="X913" s="11"/>
      <c r="Y913" s="11"/>
      <c r="Z913" s="11"/>
    </row>
    <row r="914">
      <c r="A914" s="5"/>
      <c r="B914" s="4"/>
      <c r="D914" s="4"/>
      <c r="G914" s="4"/>
      <c r="H914" s="4"/>
      <c r="I914" s="5"/>
      <c r="J914" s="4"/>
      <c r="L914" s="4"/>
      <c r="O914" s="4"/>
      <c r="Q914" s="4"/>
      <c r="R914" s="4"/>
      <c r="S914" s="4"/>
      <c r="T914" s="4"/>
      <c r="V914" s="11"/>
      <c r="W914" s="11"/>
      <c r="X914" s="11"/>
      <c r="Y914" s="11"/>
      <c r="Z914" s="11"/>
    </row>
    <row r="915">
      <c r="A915" s="5"/>
      <c r="B915" s="4"/>
      <c r="D915" s="4"/>
      <c r="G915" s="4"/>
      <c r="H915" s="4"/>
      <c r="I915" s="5"/>
      <c r="J915" s="4"/>
      <c r="L915" s="4"/>
      <c r="O915" s="4"/>
      <c r="Q915" s="4"/>
      <c r="R915" s="4"/>
      <c r="S915" s="4"/>
      <c r="T915" s="4"/>
      <c r="V915" s="11"/>
      <c r="W915" s="11"/>
      <c r="X915" s="11"/>
      <c r="Y915" s="11"/>
      <c r="Z915" s="11"/>
    </row>
    <row r="916">
      <c r="A916" s="5"/>
      <c r="B916" s="4"/>
      <c r="D916" s="4"/>
      <c r="G916" s="4"/>
      <c r="H916" s="4"/>
      <c r="I916" s="5"/>
      <c r="J916" s="4"/>
      <c r="L916" s="4"/>
      <c r="O916" s="4"/>
      <c r="Q916" s="4"/>
      <c r="R916" s="4"/>
      <c r="S916" s="4"/>
      <c r="T916" s="4"/>
      <c r="V916" s="11"/>
      <c r="W916" s="11"/>
      <c r="X916" s="11"/>
      <c r="Y916" s="11"/>
      <c r="Z916" s="11"/>
    </row>
    <row r="917">
      <c r="A917" s="5"/>
      <c r="B917" s="4"/>
      <c r="D917" s="4"/>
      <c r="G917" s="4"/>
      <c r="H917" s="4"/>
      <c r="I917" s="5"/>
      <c r="J917" s="4"/>
      <c r="L917" s="4"/>
      <c r="O917" s="4"/>
      <c r="Q917" s="4"/>
      <c r="R917" s="4"/>
      <c r="S917" s="4"/>
      <c r="T917" s="4"/>
      <c r="V917" s="11"/>
      <c r="W917" s="11"/>
      <c r="X917" s="11"/>
      <c r="Y917" s="11"/>
      <c r="Z917" s="11"/>
    </row>
    <row r="918">
      <c r="A918" s="5"/>
      <c r="B918" s="4"/>
      <c r="D918" s="4"/>
      <c r="G918" s="4"/>
      <c r="H918" s="4"/>
      <c r="I918" s="5"/>
      <c r="J918" s="4"/>
      <c r="L918" s="4"/>
      <c r="O918" s="4"/>
      <c r="Q918" s="4"/>
      <c r="R918" s="4"/>
      <c r="S918" s="4"/>
      <c r="T918" s="4"/>
      <c r="V918" s="11"/>
      <c r="W918" s="11"/>
      <c r="X918" s="11"/>
      <c r="Y918" s="11"/>
      <c r="Z918" s="11"/>
    </row>
    <row r="919">
      <c r="A919" s="5"/>
      <c r="B919" s="4"/>
      <c r="D919" s="4"/>
      <c r="G919" s="4"/>
      <c r="H919" s="4"/>
      <c r="I919" s="5"/>
      <c r="J919" s="4"/>
      <c r="L919" s="4"/>
      <c r="O919" s="4"/>
      <c r="Q919" s="4"/>
      <c r="R919" s="4"/>
      <c r="S919" s="4"/>
      <c r="T919" s="4"/>
      <c r="V919" s="11"/>
      <c r="W919" s="11"/>
      <c r="X919" s="11"/>
      <c r="Y919" s="11"/>
      <c r="Z919" s="11"/>
    </row>
    <row r="920">
      <c r="A920" s="5"/>
      <c r="B920" s="4"/>
      <c r="D920" s="4"/>
      <c r="G920" s="4"/>
      <c r="H920" s="4"/>
      <c r="I920" s="5"/>
      <c r="J920" s="4"/>
      <c r="L920" s="4"/>
      <c r="O920" s="4"/>
      <c r="Q920" s="4"/>
      <c r="R920" s="4"/>
      <c r="S920" s="4"/>
      <c r="T920" s="4"/>
      <c r="V920" s="11"/>
      <c r="W920" s="11"/>
      <c r="X920" s="11"/>
      <c r="Y920" s="11"/>
      <c r="Z920" s="11"/>
    </row>
    <row r="921">
      <c r="A921" s="5"/>
      <c r="B921" s="4"/>
      <c r="D921" s="4"/>
      <c r="G921" s="4"/>
      <c r="H921" s="4"/>
      <c r="I921" s="5"/>
      <c r="J921" s="4"/>
      <c r="L921" s="4"/>
      <c r="O921" s="4"/>
      <c r="Q921" s="4"/>
      <c r="R921" s="4"/>
      <c r="S921" s="4"/>
      <c r="T921" s="4"/>
      <c r="V921" s="11"/>
      <c r="W921" s="11"/>
      <c r="X921" s="11"/>
      <c r="Y921" s="11"/>
      <c r="Z921" s="11"/>
    </row>
    <row r="922">
      <c r="A922" s="5"/>
      <c r="B922" s="4"/>
      <c r="D922" s="4"/>
      <c r="G922" s="4"/>
      <c r="H922" s="4"/>
      <c r="I922" s="5"/>
      <c r="J922" s="4"/>
      <c r="L922" s="4"/>
      <c r="O922" s="4"/>
      <c r="Q922" s="4"/>
      <c r="R922" s="4"/>
      <c r="S922" s="4"/>
      <c r="T922" s="4"/>
      <c r="V922" s="11"/>
      <c r="W922" s="11"/>
      <c r="X922" s="11"/>
      <c r="Y922" s="11"/>
      <c r="Z922" s="11"/>
    </row>
    <row r="923">
      <c r="A923" s="5"/>
      <c r="B923" s="4"/>
      <c r="D923" s="4"/>
      <c r="G923" s="4"/>
      <c r="H923" s="4"/>
      <c r="I923" s="5"/>
      <c r="J923" s="4"/>
      <c r="L923" s="4"/>
      <c r="O923" s="4"/>
      <c r="Q923" s="4"/>
      <c r="R923" s="4"/>
      <c r="S923" s="4"/>
      <c r="T923" s="4"/>
      <c r="V923" s="11"/>
      <c r="W923" s="11"/>
      <c r="X923" s="11"/>
      <c r="Y923" s="11"/>
      <c r="Z923" s="11"/>
    </row>
    <row r="924">
      <c r="A924" s="5"/>
      <c r="B924" s="4"/>
      <c r="D924" s="4"/>
      <c r="G924" s="4"/>
      <c r="H924" s="4"/>
      <c r="I924" s="5"/>
      <c r="J924" s="4"/>
      <c r="L924" s="4"/>
      <c r="O924" s="4"/>
      <c r="Q924" s="4"/>
      <c r="R924" s="4"/>
      <c r="S924" s="4"/>
      <c r="T924" s="4"/>
      <c r="V924" s="11"/>
      <c r="W924" s="11"/>
      <c r="X924" s="11"/>
      <c r="Y924" s="11"/>
      <c r="Z924" s="11"/>
    </row>
    <row r="925">
      <c r="A925" s="5"/>
      <c r="B925" s="4"/>
      <c r="D925" s="4"/>
      <c r="G925" s="4"/>
      <c r="H925" s="4"/>
      <c r="I925" s="5"/>
      <c r="J925" s="4"/>
      <c r="L925" s="4"/>
      <c r="O925" s="4"/>
      <c r="Q925" s="4"/>
      <c r="R925" s="4"/>
      <c r="S925" s="4"/>
      <c r="T925" s="4"/>
      <c r="V925" s="11"/>
      <c r="W925" s="11"/>
      <c r="X925" s="11"/>
      <c r="Y925" s="11"/>
      <c r="Z925" s="11"/>
    </row>
    <row r="926">
      <c r="A926" s="5"/>
      <c r="B926" s="4"/>
      <c r="D926" s="4"/>
      <c r="G926" s="4"/>
      <c r="H926" s="4"/>
      <c r="I926" s="5"/>
      <c r="J926" s="4"/>
      <c r="L926" s="4"/>
      <c r="O926" s="4"/>
      <c r="Q926" s="4"/>
      <c r="R926" s="4"/>
      <c r="S926" s="4"/>
      <c r="T926" s="4"/>
      <c r="V926" s="11"/>
      <c r="W926" s="11"/>
      <c r="X926" s="11"/>
      <c r="Y926" s="11"/>
      <c r="Z926" s="11"/>
    </row>
    <row r="927">
      <c r="A927" s="5"/>
      <c r="B927" s="4"/>
      <c r="D927" s="4"/>
      <c r="G927" s="4"/>
      <c r="H927" s="4"/>
      <c r="I927" s="5"/>
      <c r="J927" s="4"/>
      <c r="L927" s="4"/>
      <c r="O927" s="4"/>
      <c r="Q927" s="4"/>
      <c r="R927" s="4"/>
      <c r="S927" s="4"/>
      <c r="T927" s="4"/>
      <c r="V927" s="11"/>
      <c r="W927" s="11"/>
      <c r="X927" s="11"/>
      <c r="Y927" s="11"/>
      <c r="Z927" s="11"/>
    </row>
    <row r="928">
      <c r="A928" s="5"/>
      <c r="B928" s="4"/>
      <c r="D928" s="4"/>
      <c r="G928" s="4"/>
      <c r="H928" s="4"/>
      <c r="I928" s="5"/>
      <c r="J928" s="4"/>
      <c r="L928" s="4"/>
      <c r="O928" s="4"/>
      <c r="Q928" s="4"/>
      <c r="R928" s="4"/>
      <c r="S928" s="4"/>
      <c r="T928" s="4"/>
      <c r="V928" s="11"/>
      <c r="W928" s="11"/>
      <c r="X928" s="11"/>
      <c r="Y928" s="11"/>
      <c r="Z928" s="11"/>
    </row>
    <row r="929">
      <c r="A929" s="5"/>
      <c r="B929" s="4"/>
      <c r="D929" s="4"/>
      <c r="G929" s="4"/>
      <c r="H929" s="4"/>
      <c r="I929" s="5"/>
      <c r="J929" s="4"/>
      <c r="L929" s="4"/>
      <c r="O929" s="4"/>
      <c r="Q929" s="4"/>
      <c r="R929" s="4"/>
      <c r="S929" s="4"/>
      <c r="T929" s="4"/>
      <c r="V929" s="11"/>
      <c r="W929" s="11"/>
      <c r="X929" s="11"/>
      <c r="Y929" s="11"/>
      <c r="Z929" s="11"/>
    </row>
    <row r="930">
      <c r="A930" s="5"/>
      <c r="B930" s="4"/>
      <c r="D930" s="4"/>
      <c r="G930" s="4"/>
      <c r="H930" s="4"/>
      <c r="I930" s="5"/>
      <c r="J930" s="4"/>
      <c r="L930" s="4"/>
      <c r="O930" s="4"/>
      <c r="Q930" s="4"/>
      <c r="R930" s="4"/>
      <c r="S930" s="4"/>
      <c r="T930" s="4"/>
      <c r="V930" s="11"/>
      <c r="W930" s="11"/>
      <c r="X930" s="11"/>
      <c r="Y930" s="11"/>
      <c r="Z930" s="11"/>
    </row>
    <row r="931">
      <c r="A931" s="5"/>
      <c r="B931" s="4"/>
      <c r="D931" s="4"/>
      <c r="G931" s="4"/>
      <c r="H931" s="4"/>
      <c r="I931" s="5"/>
      <c r="J931" s="4"/>
      <c r="L931" s="4"/>
      <c r="O931" s="4"/>
      <c r="Q931" s="4"/>
      <c r="R931" s="4"/>
      <c r="S931" s="4"/>
      <c r="T931" s="4"/>
      <c r="V931" s="11"/>
      <c r="W931" s="11"/>
      <c r="X931" s="11"/>
      <c r="Y931" s="11"/>
      <c r="Z931" s="11"/>
    </row>
    <row r="932">
      <c r="A932" s="5"/>
      <c r="B932" s="4"/>
      <c r="D932" s="4"/>
      <c r="G932" s="4"/>
      <c r="H932" s="4"/>
      <c r="I932" s="5"/>
      <c r="J932" s="4"/>
      <c r="L932" s="4"/>
      <c r="O932" s="4"/>
      <c r="Q932" s="4"/>
      <c r="R932" s="4"/>
      <c r="S932" s="4"/>
      <c r="T932" s="4"/>
      <c r="V932" s="11"/>
      <c r="W932" s="11"/>
      <c r="X932" s="11"/>
      <c r="Y932" s="11"/>
      <c r="Z932" s="11"/>
    </row>
    <row r="933">
      <c r="A933" s="5"/>
      <c r="B933" s="4"/>
      <c r="D933" s="4"/>
      <c r="G933" s="4"/>
      <c r="H933" s="4"/>
      <c r="I933" s="5"/>
      <c r="J933" s="4"/>
      <c r="L933" s="4"/>
      <c r="O933" s="4"/>
      <c r="Q933" s="4"/>
      <c r="R933" s="4"/>
      <c r="S933" s="4"/>
      <c r="T933" s="4"/>
      <c r="V933" s="11"/>
      <c r="W933" s="11"/>
      <c r="X933" s="11"/>
      <c r="Y933" s="11"/>
      <c r="Z933" s="11"/>
    </row>
    <row r="934">
      <c r="A934" s="5"/>
      <c r="B934" s="4"/>
      <c r="D934" s="4"/>
      <c r="G934" s="4"/>
      <c r="H934" s="4"/>
      <c r="I934" s="5"/>
      <c r="J934" s="4"/>
      <c r="L934" s="4"/>
      <c r="O934" s="4"/>
      <c r="Q934" s="4"/>
      <c r="R934" s="4"/>
      <c r="S934" s="4"/>
      <c r="T934" s="4"/>
      <c r="V934" s="11"/>
      <c r="W934" s="11"/>
      <c r="X934" s="11"/>
      <c r="Y934" s="11"/>
      <c r="Z934" s="11"/>
    </row>
    <row r="935">
      <c r="A935" s="5"/>
      <c r="B935" s="4"/>
      <c r="D935" s="4"/>
      <c r="G935" s="4"/>
      <c r="H935" s="4"/>
      <c r="I935" s="5"/>
      <c r="J935" s="4"/>
      <c r="L935" s="4"/>
      <c r="O935" s="4"/>
      <c r="Q935" s="4"/>
      <c r="R935" s="4"/>
      <c r="S935" s="4"/>
      <c r="T935" s="4"/>
      <c r="V935" s="11"/>
      <c r="W935" s="11"/>
      <c r="X935" s="11"/>
      <c r="Y935" s="11"/>
      <c r="Z935" s="11"/>
    </row>
    <row r="936">
      <c r="A936" s="5"/>
      <c r="B936" s="4"/>
      <c r="D936" s="4"/>
      <c r="G936" s="4"/>
      <c r="H936" s="4"/>
      <c r="I936" s="5"/>
      <c r="J936" s="4"/>
      <c r="L936" s="4"/>
      <c r="O936" s="4"/>
      <c r="Q936" s="4"/>
      <c r="R936" s="4"/>
      <c r="S936" s="4"/>
      <c r="T936" s="4"/>
      <c r="V936" s="11"/>
      <c r="W936" s="11"/>
      <c r="X936" s="11"/>
      <c r="Y936" s="11"/>
      <c r="Z936" s="11"/>
    </row>
    <row r="937">
      <c r="A937" s="5"/>
      <c r="B937" s="4"/>
      <c r="D937" s="4"/>
      <c r="G937" s="4"/>
      <c r="H937" s="4"/>
      <c r="I937" s="5"/>
      <c r="J937" s="4"/>
      <c r="L937" s="4"/>
      <c r="O937" s="4"/>
      <c r="Q937" s="4"/>
      <c r="R937" s="4"/>
      <c r="S937" s="4"/>
      <c r="T937" s="4"/>
      <c r="V937" s="11"/>
      <c r="W937" s="11"/>
      <c r="X937" s="11"/>
      <c r="Y937" s="11"/>
      <c r="Z937" s="11"/>
    </row>
    <row r="938">
      <c r="A938" s="5"/>
      <c r="B938" s="4"/>
      <c r="D938" s="4"/>
      <c r="G938" s="4"/>
      <c r="H938" s="4"/>
      <c r="I938" s="5"/>
      <c r="J938" s="4"/>
      <c r="L938" s="4"/>
      <c r="O938" s="4"/>
      <c r="Q938" s="4"/>
      <c r="R938" s="4"/>
      <c r="S938" s="4"/>
      <c r="T938" s="4"/>
      <c r="V938" s="11"/>
      <c r="W938" s="11"/>
      <c r="X938" s="11"/>
      <c r="Y938" s="11"/>
      <c r="Z938" s="11"/>
    </row>
    <row r="939">
      <c r="A939" s="5"/>
      <c r="B939" s="4"/>
      <c r="D939" s="4"/>
      <c r="G939" s="4"/>
      <c r="H939" s="4"/>
      <c r="I939" s="5"/>
      <c r="J939" s="4"/>
      <c r="L939" s="4"/>
      <c r="O939" s="4"/>
      <c r="Q939" s="4"/>
      <c r="R939" s="4"/>
      <c r="S939" s="4"/>
      <c r="T939" s="4"/>
      <c r="V939" s="11"/>
      <c r="W939" s="11"/>
      <c r="X939" s="11"/>
      <c r="Y939" s="11"/>
      <c r="Z939" s="11"/>
    </row>
    <row r="940">
      <c r="A940" s="5"/>
      <c r="B940" s="4"/>
      <c r="D940" s="4"/>
      <c r="G940" s="4"/>
      <c r="H940" s="4"/>
      <c r="I940" s="5"/>
      <c r="J940" s="4"/>
      <c r="L940" s="4"/>
      <c r="O940" s="4"/>
      <c r="Q940" s="4"/>
      <c r="R940" s="4"/>
      <c r="S940" s="4"/>
      <c r="T940" s="4"/>
      <c r="V940" s="11"/>
      <c r="W940" s="11"/>
      <c r="X940" s="11"/>
      <c r="Y940" s="11"/>
      <c r="Z940" s="11"/>
    </row>
    <row r="941">
      <c r="A941" s="5"/>
      <c r="B941" s="4"/>
      <c r="D941" s="4"/>
      <c r="G941" s="4"/>
      <c r="H941" s="4"/>
      <c r="I941" s="5"/>
      <c r="J941" s="4"/>
      <c r="L941" s="4"/>
      <c r="O941" s="4"/>
      <c r="Q941" s="4"/>
      <c r="R941" s="4"/>
      <c r="S941" s="4"/>
      <c r="T941" s="4"/>
      <c r="V941" s="11"/>
      <c r="W941" s="11"/>
      <c r="X941" s="11"/>
      <c r="Y941" s="11"/>
      <c r="Z941" s="11"/>
    </row>
    <row r="942">
      <c r="A942" s="5"/>
      <c r="B942" s="4"/>
      <c r="D942" s="4"/>
      <c r="G942" s="4"/>
      <c r="H942" s="4"/>
      <c r="I942" s="5"/>
      <c r="J942" s="4"/>
      <c r="L942" s="4"/>
      <c r="O942" s="4"/>
      <c r="Q942" s="4"/>
      <c r="R942" s="4"/>
      <c r="S942" s="4"/>
      <c r="T942" s="4"/>
      <c r="V942" s="11"/>
      <c r="W942" s="11"/>
      <c r="X942" s="11"/>
      <c r="Y942" s="11"/>
      <c r="Z942" s="11"/>
    </row>
    <row r="943">
      <c r="A943" s="5"/>
      <c r="B943" s="4"/>
      <c r="D943" s="4"/>
      <c r="G943" s="4"/>
      <c r="H943" s="4"/>
      <c r="I943" s="5"/>
      <c r="J943" s="4"/>
      <c r="L943" s="4"/>
      <c r="O943" s="4"/>
      <c r="Q943" s="4"/>
      <c r="R943" s="4"/>
      <c r="S943" s="4"/>
      <c r="T943" s="4"/>
      <c r="V943" s="11"/>
      <c r="W943" s="11"/>
      <c r="X943" s="11"/>
      <c r="Y943" s="11"/>
      <c r="Z943" s="11"/>
    </row>
    <row r="944">
      <c r="A944" s="5"/>
      <c r="B944" s="4"/>
      <c r="D944" s="4"/>
      <c r="G944" s="4"/>
      <c r="H944" s="4"/>
      <c r="I944" s="5"/>
      <c r="J944" s="4"/>
      <c r="L944" s="4"/>
      <c r="O944" s="4"/>
      <c r="Q944" s="4"/>
      <c r="R944" s="4"/>
      <c r="S944" s="4"/>
      <c r="T944" s="4"/>
      <c r="V944" s="11"/>
      <c r="W944" s="11"/>
      <c r="X944" s="11"/>
      <c r="Y944" s="11"/>
      <c r="Z944" s="11"/>
    </row>
    <row r="945">
      <c r="A945" s="5"/>
      <c r="B945" s="4"/>
      <c r="D945" s="4"/>
      <c r="G945" s="4"/>
      <c r="H945" s="4"/>
      <c r="I945" s="5"/>
      <c r="J945" s="4"/>
      <c r="L945" s="4"/>
      <c r="O945" s="4"/>
      <c r="Q945" s="4"/>
      <c r="R945" s="4"/>
      <c r="S945" s="4"/>
      <c r="T945" s="4"/>
      <c r="V945" s="11"/>
      <c r="W945" s="11"/>
      <c r="X945" s="11"/>
      <c r="Y945" s="11"/>
      <c r="Z945" s="11"/>
    </row>
    <row r="946">
      <c r="A946" s="5"/>
      <c r="B946" s="4"/>
      <c r="D946" s="4"/>
      <c r="G946" s="4"/>
      <c r="H946" s="4"/>
      <c r="I946" s="5"/>
      <c r="J946" s="4"/>
      <c r="L946" s="4"/>
      <c r="O946" s="4"/>
      <c r="Q946" s="4"/>
      <c r="R946" s="4"/>
      <c r="S946" s="4"/>
      <c r="T946" s="4"/>
      <c r="V946" s="11"/>
      <c r="W946" s="11"/>
      <c r="X946" s="11"/>
      <c r="Y946" s="11"/>
      <c r="Z946" s="11"/>
    </row>
    <row r="947">
      <c r="A947" s="5"/>
      <c r="B947" s="4"/>
      <c r="D947" s="4"/>
      <c r="G947" s="4"/>
      <c r="H947" s="4"/>
      <c r="I947" s="5"/>
      <c r="J947" s="4"/>
      <c r="L947" s="4"/>
      <c r="O947" s="4"/>
      <c r="Q947" s="4"/>
      <c r="R947" s="4"/>
      <c r="S947" s="4"/>
      <c r="T947" s="4"/>
      <c r="V947" s="11"/>
      <c r="W947" s="11"/>
      <c r="X947" s="11"/>
      <c r="Y947" s="11"/>
      <c r="Z947" s="11"/>
    </row>
    <row r="948">
      <c r="A948" s="5"/>
      <c r="B948" s="4"/>
      <c r="D948" s="4"/>
      <c r="G948" s="4"/>
      <c r="H948" s="4"/>
      <c r="I948" s="5"/>
      <c r="J948" s="4"/>
      <c r="L948" s="4"/>
      <c r="O948" s="4"/>
      <c r="Q948" s="4"/>
      <c r="R948" s="4"/>
      <c r="S948" s="4"/>
      <c r="T948" s="4"/>
      <c r="V948" s="11"/>
      <c r="W948" s="11"/>
      <c r="X948" s="11"/>
      <c r="Y948" s="11"/>
      <c r="Z948" s="11"/>
    </row>
    <row r="949">
      <c r="A949" s="5"/>
      <c r="B949" s="4"/>
      <c r="D949" s="4"/>
      <c r="G949" s="4"/>
      <c r="H949" s="4"/>
      <c r="I949" s="5"/>
      <c r="J949" s="4"/>
      <c r="L949" s="4"/>
      <c r="O949" s="4"/>
      <c r="Q949" s="4"/>
      <c r="R949" s="4"/>
      <c r="S949" s="4"/>
      <c r="T949" s="4"/>
      <c r="V949" s="11"/>
      <c r="W949" s="11"/>
      <c r="X949" s="11"/>
      <c r="Y949" s="11"/>
      <c r="Z949" s="11"/>
    </row>
    <row r="950">
      <c r="A950" s="5"/>
      <c r="B950" s="4"/>
      <c r="D950" s="4"/>
      <c r="G950" s="4"/>
      <c r="H950" s="4"/>
      <c r="I950" s="5"/>
      <c r="J950" s="4"/>
      <c r="L950" s="4"/>
      <c r="O950" s="4"/>
      <c r="Q950" s="4"/>
      <c r="R950" s="4"/>
      <c r="S950" s="4"/>
      <c r="T950" s="4"/>
      <c r="V950" s="11"/>
      <c r="W950" s="11"/>
      <c r="X950" s="11"/>
      <c r="Y950" s="11"/>
      <c r="Z950" s="11"/>
    </row>
    <row r="951">
      <c r="A951" s="5"/>
      <c r="B951" s="4"/>
      <c r="D951" s="4"/>
      <c r="G951" s="4"/>
      <c r="H951" s="4"/>
      <c r="I951" s="5"/>
      <c r="J951" s="4"/>
      <c r="L951" s="4"/>
      <c r="O951" s="4"/>
      <c r="Q951" s="4"/>
      <c r="R951" s="4"/>
      <c r="S951" s="4"/>
      <c r="T951" s="4"/>
      <c r="V951" s="11"/>
      <c r="W951" s="11"/>
      <c r="X951" s="11"/>
      <c r="Y951" s="11"/>
      <c r="Z951" s="11"/>
    </row>
    <row r="952">
      <c r="A952" s="5"/>
      <c r="B952" s="4"/>
      <c r="D952" s="4"/>
      <c r="G952" s="4"/>
      <c r="H952" s="4"/>
      <c r="I952" s="5"/>
      <c r="J952" s="4"/>
      <c r="L952" s="4"/>
      <c r="O952" s="4"/>
      <c r="Q952" s="4"/>
      <c r="R952" s="4"/>
      <c r="S952" s="4"/>
      <c r="T952" s="4"/>
      <c r="V952" s="11"/>
      <c r="W952" s="11"/>
      <c r="X952" s="11"/>
      <c r="Y952" s="11"/>
      <c r="Z952" s="11"/>
    </row>
    <row r="953">
      <c r="A953" s="5"/>
      <c r="B953" s="4"/>
      <c r="D953" s="4"/>
      <c r="G953" s="4"/>
      <c r="H953" s="4"/>
      <c r="I953" s="5"/>
      <c r="J953" s="4"/>
      <c r="L953" s="4"/>
      <c r="O953" s="4"/>
      <c r="Q953" s="4"/>
      <c r="R953" s="4"/>
      <c r="S953" s="4"/>
      <c r="T953" s="4"/>
      <c r="V953" s="11"/>
      <c r="W953" s="11"/>
      <c r="X953" s="11"/>
      <c r="Y953" s="11"/>
      <c r="Z953" s="11"/>
    </row>
    <row r="954">
      <c r="A954" s="5"/>
      <c r="B954" s="4"/>
      <c r="D954" s="4"/>
      <c r="G954" s="4"/>
      <c r="H954" s="4"/>
      <c r="I954" s="5"/>
      <c r="J954" s="4"/>
      <c r="L954" s="4"/>
      <c r="O954" s="4"/>
      <c r="Q954" s="4"/>
      <c r="R954" s="4"/>
      <c r="S954" s="4"/>
      <c r="T954" s="4"/>
      <c r="V954" s="11"/>
      <c r="W954" s="11"/>
      <c r="X954" s="11"/>
      <c r="Y954" s="11"/>
      <c r="Z954" s="11"/>
    </row>
    <row r="955">
      <c r="A955" s="5"/>
      <c r="B955" s="4"/>
      <c r="D955" s="4"/>
      <c r="G955" s="4"/>
      <c r="H955" s="4"/>
      <c r="I955" s="5"/>
      <c r="J955" s="4"/>
      <c r="L955" s="4"/>
      <c r="O955" s="4"/>
      <c r="Q955" s="4"/>
      <c r="R955" s="4"/>
      <c r="S955" s="4"/>
      <c r="T955" s="4"/>
      <c r="V955" s="11"/>
      <c r="W955" s="11"/>
      <c r="X955" s="11"/>
      <c r="Y955" s="11"/>
      <c r="Z955" s="11"/>
    </row>
    <row r="956">
      <c r="A956" s="5"/>
      <c r="B956" s="4"/>
      <c r="D956" s="4"/>
      <c r="G956" s="4"/>
      <c r="H956" s="4"/>
      <c r="I956" s="5"/>
      <c r="J956" s="4"/>
      <c r="L956" s="4"/>
      <c r="O956" s="4"/>
      <c r="Q956" s="4"/>
      <c r="R956" s="4"/>
      <c r="S956" s="4"/>
      <c r="T956" s="4"/>
      <c r="V956" s="11"/>
      <c r="W956" s="11"/>
      <c r="X956" s="11"/>
      <c r="Y956" s="11"/>
      <c r="Z956" s="11"/>
    </row>
    <row r="957">
      <c r="A957" s="5"/>
      <c r="B957" s="4"/>
      <c r="D957" s="4"/>
      <c r="G957" s="4"/>
      <c r="H957" s="4"/>
      <c r="I957" s="5"/>
      <c r="J957" s="4"/>
      <c r="L957" s="4"/>
      <c r="O957" s="4"/>
      <c r="Q957" s="4"/>
      <c r="R957" s="4"/>
      <c r="S957" s="4"/>
      <c r="T957" s="4"/>
      <c r="V957" s="11"/>
      <c r="W957" s="11"/>
      <c r="X957" s="11"/>
      <c r="Y957" s="11"/>
      <c r="Z957" s="11"/>
    </row>
    <row r="958">
      <c r="A958" s="5"/>
      <c r="B958" s="4"/>
      <c r="D958" s="4"/>
      <c r="G958" s="4"/>
      <c r="H958" s="4"/>
      <c r="I958" s="5"/>
      <c r="J958" s="4"/>
      <c r="L958" s="4"/>
      <c r="O958" s="4"/>
      <c r="Q958" s="4"/>
      <c r="R958" s="4"/>
      <c r="S958" s="4"/>
      <c r="T958" s="4"/>
      <c r="V958" s="11"/>
      <c r="W958" s="11"/>
      <c r="X958" s="11"/>
      <c r="Y958" s="11"/>
      <c r="Z958" s="11"/>
    </row>
    <row r="959">
      <c r="A959" s="5"/>
      <c r="B959" s="4"/>
      <c r="D959" s="4"/>
      <c r="G959" s="4"/>
      <c r="H959" s="4"/>
      <c r="I959" s="5"/>
      <c r="J959" s="4"/>
      <c r="L959" s="4"/>
      <c r="O959" s="4"/>
      <c r="Q959" s="4"/>
      <c r="R959" s="4"/>
      <c r="S959" s="4"/>
      <c r="T959" s="4"/>
      <c r="V959" s="11"/>
      <c r="W959" s="11"/>
      <c r="X959" s="11"/>
      <c r="Y959" s="11"/>
      <c r="Z959" s="11"/>
    </row>
    <row r="960">
      <c r="A960" s="5"/>
      <c r="B960" s="4"/>
      <c r="D960" s="4"/>
      <c r="G960" s="4"/>
      <c r="H960" s="4"/>
      <c r="I960" s="5"/>
      <c r="J960" s="4"/>
      <c r="L960" s="4"/>
      <c r="O960" s="4"/>
      <c r="Q960" s="4"/>
      <c r="R960" s="4"/>
      <c r="S960" s="4"/>
      <c r="T960" s="4"/>
      <c r="V960" s="11"/>
      <c r="W960" s="11"/>
      <c r="X960" s="11"/>
      <c r="Y960" s="11"/>
      <c r="Z960" s="11"/>
    </row>
    <row r="961">
      <c r="A961" s="5"/>
      <c r="B961" s="4"/>
      <c r="D961" s="4"/>
      <c r="G961" s="4"/>
      <c r="H961" s="4"/>
      <c r="I961" s="5"/>
      <c r="J961" s="4"/>
      <c r="L961" s="4"/>
      <c r="O961" s="4"/>
      <c r="Q961" s="4"/>
      <c r="R961" s="4"/>
      <c r="S961" s="4"/>
      <c r="T961" s="4"/>
      <c r="V961" s="11"/>
      <c r="W961" s="11"/>
      <c r="X961" s="11"/>
      <c r="Y961" s="11"/>
      <c r="Z961" s="11"/>
    </row>
    <row r="962">
      <c r="A962" s="5"/>
      <c r="B962" s="4"/>
      <c r="D962" s="4"/>
      <c r="G962" s="4"/>
      <c r="H962" s="4"/>
      <c r="I962" s="5"/>
      <c r="J962" s="4"/>
      <c r="L962" s="4"/>
      <c r="O962" s="4"/>
      <c r="Q962" s="4"/>
      <c r="R962" s="4"/>
      <c r="S962" s="4"/>
      <c r="T962" s="4"/>
      <c r="V962" s="11"/>
      <c r="W962" s="11"/>
      <c r="X962" s="11"/>
      <c r="Y962" s="11"/>
      <c r="Z962" s="11"/>
    </row>
    <row r="963">
      <c r="A963" s="5"/>
      <c r="B963" s="4"/>
      <c r="D963" s="4"/>
      <c r="G963" s="4"/>
      <c r="H963" s="4"/>
      <c r="I963" s="5"/>
      <c r="J963" s="4"/>
      <c r="L963" s="4"/>
      <c r="O963" s="4"/>
      <c r="Q963" s="4"/>
      <c r="R963" s="4"/>
      <c r="S963" s="4"/>
      <c r="T963" s="4"/>
      <c r="V963" s="11"/>
      <c r="W963" s="11"/>
      <c r="X963" s="11"/>
      <c r="Y963" s="11"/>
      <c r="Z963" s="11"/>
    </row>
    <row r="964">
      <c r="A964" s="5"/>
      <c r="B964" s="4"/>
      <c r="D964" s="4"/>
      <c r="G964" s="4"/>
      <c r="H964" s="4"/>
      <c r="I964" s="5"/>
      <c r="J964" s="4"/>
      <c r="L964" s="4"/>
      <c r="O964" s="4"/>
      <c r="Q964" s="4"/>
      <c r="R964" s="4"/>
      <c r="S964" s="4"/>
      <c r="T964" s="4"/>
      <c r="V964" s="11"/>
      <c r="W964" s="11"/>
      <c r="X964" s="11"/>
      <c r="Y964" s="11"/>
      <c r="Z964" s="11"/>
    </row>
    <row r="965">
      <c r="A965" s="5"/>
      <c r="B965" s="4"/>
      <c r="D965" s="4"/>
      <c r="G965" s="4"/>
      <c r="H965" s="4"/>
      <c r="I965" s="5"/>
      <c r="J965" s="4"/>
      <c r="L965" s="4"/>
      <c r="O965" s="4"/>
      <c r="Q965" s="4"/>
      <c r="R965" s="4"/>
      <c r="S965" s="4"/>
      <c r="T965" s="4"/>
      <c r="V965" s="11"/>
      <c r="W965" s="11"/>
      <c r="X965" s="11"/>
      <c r="Y965" s="11"/>
      <c r="Z965" s="11"/>
    </row>
    <row r="966">
      <c r="A966" s="5"/>
      <c r="B966" s="4"/>
      <c r="D966" s="4"/>
      <c r="G966" s="4"/>
      <c r="H966" s="4"/>
      <c r="I966" s="5"/>
      <c r="J966" s="4"/>
      <c r="L966" s="4"/>
      <c r="O966" s="4"/>
      <c r="Q966" s="4"/>
      <c r="R966" s="4"/>
      <c r="S966" s="4"/>
      <c r="T966" s="4"/>
      <c r="V966" s="11"/>
      <c r="W966" s="11"/>
      <c r="X966" s="11"/>
      <c r="Y966" s="11"/>
      <c r="Z966" s="11"/>
    </row>
    <row r="967">
      <c r="A967" s="5"/>
      <c r="B967" s="4"/>
      <c r="D967" s="4"/>
      <c r="G967" s="4"/>
      <c r="H967" s="4"/>
      <c r="I967" s="5"/>
      <c r="J967" s="4"/>
      <c r="L967" s="4"/>
      <c r="O967" s="4"/>
      <c r="Q967" s="4"/>
      <c r="R967" s="4"/>
      <c r="S967" s="4"/>
      <c r="T967" s="4"/>
      <c r="V967" s="11"/>
      <c r="W967" s="11"/>
      <c r="X967" s="11"/>
      <c r="Y967" s="11"/>
      <c r="Z967" s="11"/>
    </row>
    <row r="968">
      <c r="A968" s="5"/>
      <c r="B968" s="4"/>
      <c r="D968" s="4"/>
      <c r="G968" s="4"/>
      <c r="H968" s="4"/>
      <c r="I968" s="5"/>
      <c r="J968" s="4"/>
      <c r="L968" s="4"/>
      <c r="O968" s="4"/>
      <c r="Q968" s="4"/>
      <c r="R968" s="4"/>
      <c r="S968" s="4"/>
      <c r="T968" s="4"/>
      <c r="V968" s="11"/>
      <c r="W968" s="11"/>
      <c r="X968" s="11"/>
      <c r="Y968" s="11"/>
      <c r="Z968" s="11"/>
    </row>
    <row r="969">
      <c r="A969" s="5"/>
      <c r="B969" s="4"/>
      <c r="D969" s="4"/>
      <c r="G969" s="4"/>
      <c r="H969" s="4"/>
      <c r="I969" s="5"/>
      <c r="J969" s="4"/>
      <c r="L969" s="4"/>
      <c r="O969" s="4"/>
      <c r="Q969" s="4"/>
      <c r="R969" s="4"/>
      <c r="S969" s="4"/>
      <c r="T969" s="4"/>
      <c r="V969" s="11"/>
      <c r="W969" s="11"/>
      <c r="X969" s="11"/>
      <c r="Y969" s="11"/>
      <c r="Z969" s="11"/>
    </row>
    <row r="970">
      <c r="A970" s="5"/>
      <c r="B970" s="4"/>
      <c r="D970" s="4"/>
      <c r="G970" s="4"/>
      <c r="H970" s="4"/>
      <c r="I970" s="5"/>
      <c r="J970" s="4"/>
      <c r="L970" s="4"/>
      <c r="O970" s="4"/>
      <c r="Q970" s="4"/>
      <c r="R970" s="4"/>
      <c r="S970" s="4"/>
      <c r="T970" s="4"/>
      <c r="V970" s="11"/>
      <c r="W970" s="11"/>
      <c r="X970" s="11"/>
      <c r="Y970" s="11"/>
      <c r="Z970" s="11"/>
    </row>
    <row r="971">
      <c r="A971" s="5"/>
      <c r="B971" s="4"/>
      <c r="D971" s="4"/>
      <c r="G971" s="4"/>
      <c r="H971" s="4"/>
      <c r="I971" s="5"/>
      <c r="J971" s="4"/>
      <c r="L971" s="4"/>
      <c r="O971" s="4"/>
      <c r="Q971" s="4"/>
      <c r="R971" s="4"/>
      <c r="S971" s="4"/>
      <c r="T971" s="4"/>
      <c r="V971" s="11"/>
      <c r="W971" s="11"/>
      <c r="X971" s="11"/>
      <c r="Y971" s="11"/>
      <c r="Z971" s="11"/>
    </row>
    <row r="972">
      <c r="A972" s="5"/>
      <c r="B972" s="4"/>
      <c r="D972" s="4"/>
      <c r="G972" s="4"/>
      <c r="H972" s="4"/>
      <c r="I972" s="5"/>
      <c r="J972" s="4"/>
      <c r="L972" s="4"/>
      <c r="O972" s="4"/>
      <c r="Q972" s="4"/>
      <c r="R972" s="4"/>
      <c r="S972" s="4"/>
      <c r="T972" s="4"/>
      <c r="V972" s="11"/>
      <c r="W972" s="11"/>
      <c r="X972" s="11"/>
      <c r="Y972" s="11"/>
      <c r="Z972" s="11"/>
    </row>
    <row r="973">
      <c r="A973" s="5"/>
      <c r="B973" s="4"/>
      <c r="D973" s="4"/>
      <c r="G973" s="4"/>
      <c r="H973" s="4"/>
      <c r="I973" s="5"/>
      <c r="J973" s="4"/>
      <c r="L973" s="4"/>
      <c r="O973" s="4"/>
      <c r="Q973" s="4"/>
      <c r="R973" s="4"/>
      <c r="S973" s="4"/>
      <c r="T973" s="4"/>
      <c r="V973" s="11"/>
      <c r="W973" s="11"/>
      <c r="X973" s="11"/>
      <c r="Y973" s="11"/>
      <c r="Z973" s="11"/>
    </row>
    <row r="974">
      <c r="A974" s="5"/>
      <c r="B974" s="4"/>
      <c r="D974" s="4"/>
      <c r="G974" s="4"/>
      <c r="H974" s="4"/>
      <c r="I974" s="5"/>
      <c r="J974" s="4"/>
      <c r="L974" s="4"/>
      <c r="O974" s="4"/>
      <c r="Q974" s="4"/>
      <c r="R974" s="4"/>
      <c r="S974" s="4"/>
      <c r="T974" s="4"/>
      <c r="V974" s="11"/>
      <c r="W974" s="11"/>
      <c r="X974" s="11"/>
      <c r="Y974" s="11"/>
      <c r="Z974" s="11"/>
    </row>
    <row r="975">
      <c r="A975" s="5"/>
      <c r="B975" s="4"/>
      <c r="D975" s="4"/>
      <c r="G975" s="4"/>
      <c r="H975" s="4"/>
      <c r="I975" s="5"/>
      <c r="J975" s="4"/>
      <c r="L975" s="4"/>
      <c r="O975" s="4"/>
      <c r="Q975" s="4"/>
      <c r="R975" s="4"/>
      <c r="S975" s="4"/>
      <c r="T975" s="4"/>
      <c r="V975" s="11"/>
      <c r="W975" s="11"/>
      <c r="X975" s="11"/>
      <c r="Y975" s="11"/>
      <c r="Z975" s="11"/>
    </row>
    <row r="976">
      <c r="A976" s="5"/>
      <c r="B976" s="4"/>
      <c r="D976" s="4"/>
      <c r="G976" s="4"/>
      <c r="H976" s="4"/>
      <c r="I976" s="5"/>
      <c r="J976" s="4"/>
      <c r="L976" s="4"/>
      <c r="O976" s="4"/>
      <c r="Q976" s="4"/>
      <c r="R976" s="4"/>
      <c r="S976" s="4"/>
      <c r="T976" s="4"/>
      <c r="V976" s="11"/>
      <c r="W976" s="11"/>
      <c r="X976" s="11"/>
      <c r="Y976" s="11"/>
      <c r="Z976" s="11"/>
    </row>
    <row r="977">
      <c r="A977" s="5"/>
      <c r="B977" s="4"/>
      <c r="D977" s="4"/>
      <c r="G977" s="4"/>
      <c r="H977" s="4"/>
      <c r="I977" s="5"/>
      <c r="J977" s="4"/>
      <c r="L977" s="4"/>
      <c r="O977" s="4"/>
      <c r="Q977" s="4"/>
      <c r="R977" s="4"/>
      <c r="S977" s="4"/>
      <c r="T977" s="4"/>
      <c r="V977" s="11"/>
      <c r="W977" s="11"/>
      <c r="X977" s="11"/>
      <c r="Y977" s="11"/>
      <c r="Z977" s="11"/>
    </row>
    <row r="978">
      <c r="A978" s="5"/>
      <c r="B978" s="4"/>
      <c r="D978" s="4"/>
      <c r="G978" s="4"/>
      <c r="H978" s="4"/>
      <c r="I978" s="5"/>
      <c r="J978" s="4"/>
      <c r="L978" s="4"/>
      <c r="O978" s="4"/>
      <c r="Q978" s="4"/>
      <c r="R978" s="4"/>
      <c r="S978" s="4"/>
      <c r="T978" s="4"/>
      <c r="V978" s="11"/>
      <c r="W978" s="11"/>
      <c r="X978" s="11"/>
      <c r="Y978" s="11"/>
      <c r="Z978" s="11"/>
    </row>
    <row r="979">
      <c r="A979" s="5"/>
      <c r="B979" s="4"/>
      <c r="D979" s="4"/>
      <c r="G979" s="4"/>
      <c r="H979" s="4"/>
      <c r="I979" s="5"/>
      <c r="J979" s="4"/>
      <c r="L979" s="4"/>
      <c r="O979" s="4"/>
      <c r="Q979" s="4"/>
      <c r="R979" s="4"/>
      <c r="S979" s="4"/>
      <c r="T979" s="4"/>
      <c r="V979" s="11"/>
      <c r="W979" s="11"/>
      <c r="X979" s="11"/>
      <c r="Y979" s="11"/>
      <c r="Z979" s="11"/>
    </row>
    <row r="980">
      <c r="A980" s="5"/>
      <c r="B980" s="4"/>
      <c r="D980" s="4"/>
      <c r="G980" s="4"/>
      <c r="H980" s="4"/>
      <c r="I980" s="5"/>
      <c r="J980" s="4"/>
      <c r="L980" s="4"/>
      <c r="O980" s="4"/>
      <c r="Q980" s="4"/>
      <c r="R980" s="4"/>
      <c r="S980" s="4"/>
      <c r="T980" s="4"/>
      <c r="V980" s="11"/>
      <c r="W980" s="11"/>
      <c r="X980" s="11"/>
      <c r="Y980" s="11"/>
      <c r="Z980" s="11"/>
    </row>
    <row r="981">
      <c r="A981" s="5"/>
      <c r="B981" s="4"/>
      <c r="D981" s="4"/>
      <c r="G981" s="4"/>
      <c r="H981" s="4"/>
      <c r="I981" s="5"/>
      <c r="J981" s="4"/>
      <c r="L981" s="4"/>
      <c r="O981" s="4"/>
      <c r="Q981" s="4"/>
      <c r="R981" s="4"/>
      <c r="S981" s="4"/>
      <c r="T981" s="4"/>
      <c r="V981" s="11"/>
      <c r="W981" s="11"/>
      <c r="X981" s="11"/>
      <c r="Y981" s="11"/>
      <c r="Z981" s="11"/>
    </row>
    <row r="982">
      <c r="A982" s="5"/>
      <c r="B982" s="4"/>
      <c r="D982" s="4"/>
      <c r="G982" s="4"/>
      <c r="H982" s="4"/>
      <c r="I982" s="5"/>
      <c r="J982" s="4"/>
      <c r="L982" s="4"/>
      <c r="O982" s="4"/>
      <c r="Q982" s="4"/>
      <c r="R982" s="4"/>
      <c r="S982" s="4"/>
      <c r="T982" s="4"/>
      <c r="V982" s="11"/>
      <c r="W982" s="11"/>
      <c r="X982" s="11"/>
      <c r="Y982" s="11"/>
      <c r="Z982" s="11"/>
    </row>
    <row r="983">
      <c r="A983" s="5"/>
      <c r="B983" s="4"/>
      <c r="D983" s="4"/>
      <c r="G983" s="4"/>
      <c r="H983" s="4"/>
      <c r="I983" s="5"/>
      <c r="J983" s="4"/>
      <c r="L983" s="4"/>
      <c r="O983" s="4"/>
      <c r="Q983" s="4"/>
      <c r="R983" s="4"/>
      <c r="S983" s="4"/>
      <c r="T983" s="4"/>
      <c r="V983" s="11"/>
      <c r="W983" s="11"/>
      <c r="X983" s="11"/>
      <c r="Y983" s="11"/>
      <c r="Z983" s="11"/>
    </row>
    <row r="984">
      <c r="A984" s="5"/>
      <c r="B984" s="4"/>
      <c r="D984" s="4"/>
      <c r="G984" s="4"/>
      <c r="H984" s="4"/>
      <c r="I984" s="5"/>
      <c r="J984" s="4"/>
      <c r="L984" s="4"/>
      <c r="O984" s="4"/>
      <c r="Q984" s="4"/>
      <c r="R984" s="4"/>
      <c r="S984" s="4"/>
      <c r="T984" s="4"/>
      <c r="V984" s="11"/>
      <c r="W984" s="11"/>
      <c r="X984" s="11"/>
      <c r="Y984" s="11"/>
      <c r="Z984" s="11"/>
    </row>
    <row r="985">
      <c r="A985" s="5"/>
      <c r="B985" s="4"/>
      <c r="D985" s="4"/>
      <c r="G985" s="4"/>
      <c r="H985" s="4"/>
      <c r="I985" s="5"/>
      <c r="J985" s="4"/>
      <c r="L985" s="4"/>
      <c r="O985" s="4"/>
      <c r="Q985" s="4"/>
      <c r="R985" s="4"/>
      <c r="S985" s="4"/>
      <c r="T985" s="4"/>
      <c r="V985" s="11"/>
      <c r="W985" s="11"/>
      <c r="X985" s="11"/>
      <c r="Y985" s="11"/>
      <c r="Z985" s="11"/>
    </row>
    <row r="986">
      <c r="A986" s="5"/>
      <c r="B986" s="4"/>
      <c r="D986" s="4"/>
      <c r="G986" s="4"/>
      <c r="H986" s="4"/>
      <c r="I986" s="5"/>
      <c r="J986" s="4"/>
      <c r="L986" s="4"/>
      <c r="O986" s="4"/>
      <c r="Q986" s="4"/>
      <c r="R986" s="4"/>
      <c r="S986" s="4"/>
      <c r="T986" s="4"/>
      <c r="V986" s="11"/>
      <c r="W986" s="11"/>
      <c r="X986" s="11"/>
      <c r="Y986" s="11"/>
      <c r="Z986" s="11"/>
    </row>
    <row r="987">
      <c r="A987" s="5"/>
      <c r="B987" s="4"/>
      <c r="D987" s="4"/>
      <c r="G987" s="4"/>
      <c r="H987" s="4"/>
      <c r="I987" s="5"/>
      <c r="J987" s="4"/>
      <c r="L987" s="4"/>
      <c r="O987" s="4"/>
      <c r="Q987" s="4"/>
      <c r="R987" s="4"/>
      <c r="S987" s="4"/>
      <c r="T987" s="4"/>
      <c r="V987" s="11"/>
      <c r="W987" s="11"/>
      <c r="X987" s="11"/>
      <c r="Y987" s="11"/>
      <c r="Z987" s="11"/>
    </row>
    <row r="988">
      <c r="A988" s="5"/>
      <c r="B988" s="4"/>
      <c r="D988" s="4"/>
      <c r="G988" s="4"/>
      <c r="H988" s="4"/>
      <c r="I988" s="5"/>
      <c r="J988" s="4"/>
      <c r="L988" s="4"/>
      <c r="O988" s="4"/>
      <c r="Q988" s="4"/>
      <c r="R988" s="4"/>
      <c r="S988" s="4"/>
      <c r="T988" s="4"/>
      <c r="V988" s="11"/>
      <c r="W988" s="11"/>
      <c r="X988" s="11"/>
      <c r="Y988" s="11"/>
      <c r="Z988" s="11"/>
    </row>
    <row r="989">
      <c r="A989" s="5"/>
      <c r="B989" s="4"/>
      <c r="D989" s="4"/>
      <c r="G989" s="4"/>
      <c r="H989" s="4"/>
      <c r="I989" s="5"/>
      <c r="J989" s="4"/>
      <c r="L989" s="4"/>
      <c r="O989" s="4"/>
      <c r="Q989" s="4"/>
      <c r="R989" s="4"/>
      <c r="S989" s="4"/>
      <c r="T989" s="4"/>
      <c r="V989" s="11"/>
      <c r="W989" s="11"/>
      <c r="X989" s="11"/>
      <c r="Y989" s="11"/>
      <c r="Z989" s="11"/>
    </row>
    <row r="990">
      <c r="A990" s="5"/>
      <c r="B990" s="4"/>
      <c r="D990" s="4"/>
      <c r="G990" s="4"/>
      <c r="H990" s="4"/>
      <c r="I990" s="5"/>
      <c r="J990" s="4"/>
      <c r="L990" s="4"/>
      <c r="O990" s="4"/>
      <c r="Q990" s="4"/>
      <c r="R990" s="4"/>
      <c r="S990" s="4"/>
      <c r="T990" s="4"/>
      <c r="V990" s="11"/>
      <c r="W990" s="11"/>
      <c r="X990" s="11"/>
      <c r="Y990" s="11"/>
      <c r="Z990" s="11"/>
    </row>
    <row r="991">
      <c r="A991" s="5"/>
      <c r="B991" s="4"/>
      <c r="D991" s="4"/>
      <c r="G991" s="4"/>
      <c r="H991" s="4"/>
      <c r="I991" s="5"/>
      <c r="J991" s="4"/>
      <c r="L991" s="4"/>
      <c r="O991" s="4"/>
      <c r="Q991" s="4"/>
      <c r="R991" s="4"/>
      <c r="S991" s="4"/>
      <c r="T991" s="4"/>
      <c r="V991" s="11"/>
      <c r="W991" s="11"/>
      <c r="X991" s="11"/>
      <c r="Y991" s="11"/>
      <c r="Z991" s="11"/>
    </row>
    <row r="992">
      <c r="A992" s="5"/>
      <c r="B992" s="4"/>
      <c r="D992" s="4"/>
      <c r="G992" s="4"/>
      <c r="H992" s="4"/>
      <c r="I992" s="5"/>
      <c r="J992" s="4"/>
      <c r="L992" s="4"/>
      <c r="O992" s="4"/>
      <c r="Q992" s="4"/>
      <c r="R992" s="4"/>
      <c r="S992" s="4"/>
      <c r="T992" s="4"/>
      <c r="V992" s="11"/>
      <c r="W992" s="11"/>
      <c r="X992" s="11"/>
      <c r="Y992" s="11"/>
      <c r="Z992" s="11"/>
    </row>
    <row r="993">
      <c r="A993" s="5"/>
      <c r="B993" s="4"/>
      <c r="D993" s="4"/>
      <c r="G993" s="4"/>
      <c r="H993" s="4"/>
      <c r="I993" s="5"/>
      <c r="J993" s="4"/>
      <c r="L993" s="4"/>
      <c r="O993" s="4"/>
      <c r="Q993" s="4"/>
      <c r="R993" s="4"/>
      <c r="S993" s="4"/>
      <c r="T993" s="4"/>
      <c r="V993" s="11"/>
      <c r="W993" s="11"/>
      <c r="X993" s="11"/>
      <c r="Y993" s="11"/>
      <c r="Z993" s="11"/>
    </row>
    <row r="994">
      <c r="A994" s="5"/>
      <c r="B994" s="4"/>
      <c r="D994" s="4"/>
      <c r="G994" s="4"/>
      <c r="H994" s="4"/>
      <c r="I994" s="5"/>
      <c r="J994" s="4"/>
      <c r="L994" s="4"/>
      <c r="O994" s="4"/>
      <c r="Q994" s="4"/>
      <c r="R994" s="4"/>
      <c r="S994" s="4"/>
      <c r="T994" s="4"/>
      <c r="V994" s="11"/>
      <c r="W994" s="11"/>
      <c r="X994" s="11"/>
      <c r="Y994" s="11"/>
      <c r="Z994" s="11"/>
    </row>
    <row r="995">
      <c r="A995" s="5"/>
      <c r="B995" s="4"/>
      <c r="D995" s="4"/>
      <c r="G995" s="4"/>
      <c r="H995" s="4"/>
      <c r="I995" s="5"/>
      <c r="J995" s="4"/>
      <c r="L995" s="4"/>
      <c r="O995" s="4"/>
      <c r="Q995" s="4"/>
      <c r="R995" s="4"/>
      <c r="S995" s="4"/>
      <c r="T995" s="4"/>
      <c r="V995" s="11"/>
      <c r="W995" s="11"/>
      <c r="X995" s="11"/>
      <c r="Y995" s="11"/>
      <c r="Z995" s="11"/>
    </row>
    <row r="996">
      <c r="A996" s="5"/>
      <c r="B996" s="4"/>
      <c r="D996" s="4"/>
      <c r="G996" s="4"/>
      <c r="H996" s="4"/>
      <c r="I996" s="5"/>
      <c r="J996" s="4"/>
      <c r="L996" s="4"/>
      <c r="O996" s="4"/>
      <c r="Q996" s="4"/>
      <c r="R996" s="4"/>
      <c r="S996" s="4"/>
      <c r="T996" s="4"/>
      <c r="V996" s="11"/>
      <c r="W996" s="11"/>
      <c r="X996" s="11"/>
      <c r="Y996" s="11"/>
      <c r="Z996" s="11"/>
    </row>
    <row r="997">
      <c r="A997" s="5"/>
      <c r="B997" s="4"/>
      <c r="D997" s="4"/>
      <c r="G997" s="4"/>
      <c r="H997" s="4"/>
      <c r="I997" s="5"/>
      <c r="J997" s="4"/>
      <c r="L997" s="4"/>
      <c r="O997" s="4"/>
      <c r="Q997" s="4"/>
      <c r="R997" s="4"/>
      <c r="S997" s="4"/>
      <c r="T997" s="4"/>
      <c r="V997" s="11"/>
      <c r="W997" s="11"/>
      <c r="X997" s="11"/>
      <c r="Y997" s="11"/>
      <c r="Z997" s="11"/>
    </row>
    <row r="998">
      <c r="A998" s="5"/>
      <c r="B998" s="4"/>
      <c r="D998" s="4"/>
      <c r="G998" s="4"/>
      <c r="H998" s="4"/>
      <c r="I998" s="5"/>
      <c r="J998" s="4"/>
      <c r="L998" s="4"/>
      <c r="O998" s="4"/>
      <c r="Q998" s="4"/>
      <c r="R998" s="4"/>
      <c r="S998" s="4"/>
      <c r="T998" s="4"/>
      <c r="V998" s="11"/>
      <c r="W998" s="11"/>
      <c r="X998" s="11"/>
      <c r="Y998" s="11"/>
      <c r="Z998" s="11"/>
    </row>
    <row r="999">
      <c r="A999" s="5"/>
      <c r="B999" s="4"/>
      <c r="D999" s="4"/>
      <c r="G999" s="4"/>
      <c r="H999" s="4"/>
      <c r="I999" s="5"/>
      <c r="J999" s="4"/>
      <c r="L999" s="4"/>
      <c r="O999" s="4"/>
      <c r="Q999" s="4"/>
      <c r="R999" s="4"/>
      <c r="S999" s="4"/>
      <c r="T999" s="4"/>
      <c r="V999" s="11"/>
      <c r="W999" s="11"/>
      <c r="X999" s="11"/>
      <c r="Y999" s="11"/>
      <c r="Z999" s="11"/>
    </row>
    <row r="1000">
      <c r="A1000" s="5"/>
      <c r="B1000" s="4"/>
      <c r="D1000" s="4"/>
      <c r="G1000" s="4"/>
      <c r="H1000" s="4"/>
      <c r="I1000" s="5"/>
      <c r="J1000" s="4"/>
      <c r="L1000" s="4"/>
      <c r="O1000" s="4"/>
      <c r="Q1000" s="4"/>
      <c r="R1000" s="4"/>
      <c r="S1000" s="4"/>
      <c r="T1000" s="4"/>
      <c r="V1000" s="11"/>
      <c r="W1000" s="11"/>
      <c r="X1000" s="11"/>
      <c r="Y1000" s="11"/>
      <c r="Z1000" s="11"/>
    </row>
  </sheetData>
  <mergeCells count="6000">
    <mergeCell ref="L57:N57"/>
    <mergeCell ref="O57:P57"/>
    <mergeCell ref="L58:N58"/>
    <mergeCell ref="O58:P58"/>
    <mergeCell ref="L59:N59"/>
    <mergeCell ref="O59:P59"/>
    <mergeCell ref="O60:P60"/>
    <mergeCell ref="L60:N60"/>
    <mergeCell ref="L61:N61"/>
    <mergeCell ref="O61:P61"/>
    <mergeCell ref="L62:N62"/>
    <mergeCell ref="O62:P62"/>
    <mergeCell ref="L63:N63"/>
    <mergeCell ref="O63:P63"/>
    <mergeCell ref="L39:N39"/>
    <mergeCell ref="O39:P39"/>
    <mergeCell ref="T39:U39"/>
    <mergeCell ref="L40:N40"/>
    <mergeCell ref="O40:P40"/>
    <mergeCell ref="L41:N41"/>
    <mergeCell ref="O41:P41"/>
    <mergeCell ref="L43:N43"/>
    <mergeCell ref="O43:P43"/>
    <mergeCell ref="L44:N44"/>
    <mergeCell ref="O44:P44"/>
    <mergeCell ref="L45:N45"/>
    <mergeCell ref="O45:P45"/>
    <mergeCell ref="O46:P46"/>
    <mergeCell ref="T40:U40"/>
    <mergeCell ref="T41:U41"/>
    <mergeCell ref="T43:U43"/>
    <mergeCell ref="T44:U44"/>
    <mergeCell ref="T45:U45"/>
    <mergeCell ref="T46:U46"/>
    <mergeCell ref="T47:U47"/>
    <mergeCell ref="L46:N46"/>
    <mergeCell ref="L47:N47"/>
    <mergeCell ref="O47:P47"/>
    <mergeCell ref="L48:N48"/>
    <mergeCell ref="O48:P48"/>
    <mergeCell ref="L49:N49"/>
    <mergeCell ref="O49:P49"/>
    <mergeCell ref="T48:U48"/>
    <mergeCell ref="T49:U49"/>
    <mergeCell ref="T50:U50"/>
    <mergeCell ref="T51:U51"/>
    <mergeCell ref="T52:U52"/>
    <mergeCell ref="T53:U53"/>
    <mergeCell ref="T54:U54"/>
    <mergeCell ref="L64:N64"/>
    <mergeCell ref="O64:P64"/>
    <mergeCell ref="T64:U64"/>
    <mergeCell ref="L128:N128"/>
    <mergeCell ref="O128:P128"/>
    <mergeCell ref="T128:U128"/>
    <mergeCell ref="T108:U108"/>
    <mergeCell ref="T109:U109"/>
    <mergeCell ref="L107:N107"/>
    <mergeCell ref="O107:P107"/>
    <mergeCell ref="T107:U107"/>
    <mergeCell ref="L108:N108"/>
    <mergeCell ref="O108:P108"/>
    <mergeCell ref="L109:N109"/>
    <mergeCell ref="O109:P109"/>
    <mergeCell ref="T111:U111"/>
    <mergeCell ref="T112:U112"/>
    <mergeCell ref="L110:N110"/>
    <mergeCell ref="O110:P110"/>
    <mergeCell ref="T110:U110"/>
    <mergeCell ref="L111:N111"/>
    <mergeCell ref="O111:P111"/>
    <mergeCell ref="L112:N112"/>
    <mergeCell ref="O112:P112"/>
    <mergeCell ref="T114:U114"/>
    <mergeCell ref="T115:U115"/>
    <mergeCell ref="L113:N113"/>
    <mergeCell ref="O113:P113"/>
    <mergeCell ref="T113:U113"/>
    <mergeCell ref="L114:N114"/>
    <mergeCell ref="O114:P114"/>
    <mergeCell ref="L115:N115"/>
    <mergeCell ref="O115:P115"/>
    <mergeCell ref="T117:U117"/>
    <mergeCell ref="T118:U118"/>
    <mergeCell ref="L116:N116"/>
    <mergeCell ref="O116:P116"/>
    <mergeCell ref="T116:U116"/>
    <mergeCell ref="L117:N117"/>
    <mergeCell ref="O117:P117"/>
    <mergeCell ref="L118:N118"/>
    <mergeCell ref="O118:P118"/>
    <mergeCell ref="T120:U120"/>
    <mergeCell ref="T121:U121"/>
    <mergeCell ref="L119:N119"/>
    <mergeCell ref="O119:P119"/>
    <mergeCell ref="T119:U119"/>
    <mergeCell ref="L120:N120"/>
    <mergeCell ref="O120:P120"/>
    <mergeCell ref="L121:N121"/>
    <mergeCell ref="O121:P121"/>
    <mergeCell ref="T123:U123"/>
    <mergeCell ref="T124:U124"/>
    <mergeCell ref="L122:N122"/>
    <mergeCell ref="O122:P122"/>
    <mergeCell ref="T122:U122"/>
    <mergeCell ref="L123:N123"/>
    <mergeCell ref="O123:P123"/>
    <mergeCell ref="L124:N124"/>
    <mergeCell ref="O124:P124"/>
    <mergeCell ref="T126:U126"/>
    <mergeCell ref="T127:U127"/>
    <mergeCell ref="L125:N125"/>
    <mergeCell ref="O125:P125"/>
    <mergeCell ref="T125:U125"/>
    <mergeCell ref="L126:N126"/>
    <mergeCell ref="O126:P126"/>
    <mergeCell ref="L127:N127"/>
    <mergeCell ref="O127:P127"/>
    <mergeCell ref="L31:N31"/>
    <mergeCell ref="O31:P31"/>
    <mergeCell ref="L32:N32"/>
    <mergeCell ref="O32:P32"/>
    <mergeCell ref="L33:N33"/>
    <mergeCell ref="O33:P33"/>
    <mergeCell ref="O34:P34"/>
    <mergeCell ref="L34:N34"/>
    <mergeCell ref="L35:N35"/>
    <mergeCell ref="O35:P35"/>
    <mergeCell ref="L36:N36"/>
    <mergeCell ref="O36:P36"/>
    <mergeCell ref="L37:N37"/>
    <mergeCell ref="O37:P37"/>
    <mergeCell ref="L14:N14"/>
    <mergeCell ref="O14:P14"/>
    <mergeCell ref="T14:U14"/>
    <mergeCell ref="L15:N15"/>
    <mergeCell ref="O15:P15"/>
    <mergeCell ref="L16:N16"/>
    <mergeCell ref="O16:P16"/>
    <mergeCell ref="L17:N17"/>
    <mergeCell ref="O17:P17"/>
    <mergeCell ref="L18:N18"/>
    <mergeCell ref="O18:P18"/>
    <mergeCell ref="L19:N19"/>
    <mergeCell ref="O19:P19"/>
    <mergeCell ref="O20:P20"/>
    <mergeCell ref="T15:U15"/>
    <mergeCell ref="T16:U16"/>
    <mergeCell ref="T17:U17"/>
    <mergeCell ref="T18:U18"/>
    <mergeCell ref="T19:U19"/>
    <mergeCell ref="T20:U20"/>
    <mergeCell ref="T21:U21"/>
    <mergeCell ref="L20:N20"/>
    <mergeCell ref="L21:N21"/>
    <mergeCell ref="O21:P21"/>
    <mergeCell ref="L22:N22"/>
    <mergeCell ref="O22:P22"/>
    <mergeCell ref="L23:N23"/>
    <mergeCell ref="O23:P23"/>
    <mergeCell ref="T22:U22"/>
    <mergeCell ref="T23:U23"/>
    <mergeCell ref="T24:U24"/>
    <mergeCell ref="T25:U25"/>
    <mergeCell ref="T26:U26"/>
    <mergeCell ref="T27:U27"/>
    <mergeCell ref="T28:U28"/>
    <mergeCell ref="L38:N38"/>
    <mergeCell ref="O38:P38"/>
    <mergeCell ref="T38:U38"/>
    <mergeCell ref="L42:N42"/>
    <mergeCell ref="O42:P42"/>
    <mergeCell ref="T42:U42"/>
    <mergeCell ref="T12:U12"/>
    <mergeCell ref="T13:U13"/>
    <mergeCell ref="T5:U5"/>
    <mergeCell ref="T6:U6"/>
    <mergeCell ref="T7:U7"/>
    <mergeCell ref="T8:U8"/>
    <mergeCell ref="T9:U9"/>
    <mergeCell ref="T10:U10"/>
    <mergeCell ref="T11:U11"/>
    <mergeCell ref="B1:C1"/>
    <mergeCell ref="D1:F1"/>
    <mergeCell ref="L1:N1"/>
    <mergeCell ref="O1:P1"/>
    <mergeCell ref="T1:U1"/>
    <mergeCell ref="D2:F2"/>
    <mergeCell ref="T2:U2"/>
    <mergeCell ref="L2:N2"/>
    <mergeCell ref="O2:P2"/>
    <mergeCell ref="L3:N3"/>
    <mergeCell ref="O3:P3"/>
    <mergeCell ref="T3:U3"/>
    <mergeCell ref="O4:P4"/>
    <mergeCell ref="T4:U4"/>
    <mergeCell ref="L4:N4"/>
    <mergeCell ref="L5:N5"/>
    <mergeCell ref="O5:P5"/>
    <mergeCell ref="L6:N6"/>
    <mergeCell ref="O6:P6"/>
    <mergeCell ref="L7:N7"/>
    <mergeCell ref="O7:P7"/>
    <mergeCell ref="B9:C9"/>
    <mergeCell ref="B10:C10"/>
    <mergeCell ref="B11:C11"/>
    <mergeCell ref="D10:F10"/>
    <mergeCell ref="D11:F11"/>
    <mergeCell ref="L8:N8"/>
    <mergeCell ref="O8:P8"/>
    <mergeCell ref="L9:N9"/>
    <mergeCell ref="O9:P9"/>
    <mergeCell ref="J10:K10"/>
    <mergeCell ref="L10:N10"/>
    <mergeCell ref="O10:P10"/>
    <mergeCell ref="J11:K11"/>
    <mergeCell ref="L11:N11"/>
    <mergeCell ref="O11:P11"/>
    <mergeCell ref="L12:N12"/>
    <mergeCell ref="O12:P12"/>
    <mergeCell ref="L13:N13"/>
    <mergeCell ref="O13:P13"/>
    <mergeCell ref="D30:F30"/>
    <mergeCell ref="D31:F31"/>
    <mergeCell ref="D23:F23"/>
    <mergeCell ref="D24:F24"/>
    <mergeCell ref="D25:F25"/>
    <mergeCell ref="D26:F26"/>
    <mergeCell ref="D27:F27"/>
    <mergeCell ref="D28:F28"/>
    <mergeCell ref="D29:F29"/>
    <mergeCell ref="L24:N24"/>
    <mergeCell ref="O24:P24"/>
    <mergeCell ref="L25:N25"/>
    <mergeCell ref="O25:P25"/>
    <mergeCell ref="L26:N26"/>
    <mergeCell ref="O26:P26"/>
    <mergeCell ref="O27:P27"/>
    <mergeCell ref="L27:N27"/>
    <mergeCell ref="L28:N28"/>
    <mergeCell ref="O28:P28"/>
    <mergeCell ref="L29:N29"/>
    <mergeCell ref="O29:P29"/>
    <mergeCell ref="L30:N30"/>
    <mergeCell ref="O30:P30"/>
    <mergeCell ref="T36:U36"/>
    <mergeCell ref="T37:U37"/>
    <mergeCell ref="T29:U29"/>
    <mergeCell ref="T30:U30"/>
    <mergeCell ref="T31:U31"/>
    <mergeCell ref="T32:U32"/>
    <mergeCell ref="T33:U33"/>
    <mergeCell ref="T34:U34"/>
    <mergeCell ref="T35:U35"/>
    <mergeCell ref="L50:N50"/>
    <mergeCell ref="O50:P50"/>
    <mergeCell ref="L51:N51"/>
    <mergeCell ref="O51:P51"/>
    <mergeCell ref="L52:N52"/>
    <mergeCell ref="O52:P52"/>
    <mergeCell ref="O53:P53"/>
    <mergeCell ref="L53:N53"/>
    <mergeCell ref="L54:N54"/>
    <mergeCell ref="O54:P54"/>
    <mergeCell ref="L55:N55"/>
    <mergeCell ref="O55:P55"/>
    <mergeCell ref="L56:N56"/>
    <mergeCell ref="O56:P56"/>
    <mergeCell ref="T62:U62"/>
    <mergeCell ref="T63:U63"/>
    <mergeCell ref="T55:U55"/>
    <mergeCell ref="T56:U56"/>
    <mergeCell ref="T57:U57"/>
    <mergeCell ref="T58:U58"/>
    <mergeCell ref="T59:U59"/>
    <mergeCell ref="T60:U60"/>
    <mergeCell ref="T61:U61"/>
    <mergeCell ref="B37:C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D44:F44"/>
    <mergeCell ref="B44:C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0:C50"/>
    <mergeCell ref="D50:F50"/>
    <mergeCell ref="D51:F51"/>
    <mergeCell ref="B51:C51"/>
    <mergeCell ref="B52:C52"/>
    <mergeCell ref="D52:F52"/>
    <mergeCell ref="B53:C53"/>
    <mergeCell ref="D53:F53"/>
    <mergeCell ref="B54:C54"/>
    <mergeCell ref="D54:F54"/>
    <mergeCell ref="B55:C55"/>
    <mergeCell ref="D55:F55"/>
    <mergeCell ref="B56:C56"/>
    <mergeCell ref="D56:F56"/>
    <mergeCell ref="B57:C57"/>
    <mergeCell ref="D57:F57"/>
    <mergeCell ref="D58:F58"/>
    <mergeCell ref="B58:C58"/>
    <mergeCell ref="B59:C59"/>
    <mergeCell ref="D59:F59"/>
    <mergeCell ref="B60:C60"/>
    <mergeCell ref="D60:F60"/>
    <mergeCell ref="B61:C61"/>
    <mergeCell ref="D61:F61"/>
    <mergeCell ref="B62:C62"/>
    <mergeCell ref="D62:F62"/>
    <mergeCell ref="B63:C63"/>
    <mergeCell ref="D63:F63"/>
    <mergeCell ref="B64:C64"/>
    <mergeCell ref="D64:F64"/>
    <mergeCell ref="D65:F65"/>
    <mergeCell ref="B65:C65"/>
    <mergeCell ref="B66:C66"/>
    <mergeCell ref="D66:F66"/>
    <mergeCell ref="B67:C67"/>
    <mergeCell ref="D67:F67"/>
    <mergeCell ref="B68:C68"/>
    <mergeCell ref="D68:F68"/>
    <mergeCell ref="B69:C69"/>
    <mergeCell ref="D69:F69"/>
    <mergeCell ref="B70:C70"/>
    <mergeCell ref="D70:F70"/>
    <mergeCell ref="B71:C71"/>
    <mergeCell ref="D71:F71"/>
    <mergeCell ref="D72:F72"/>
    <mergeCell ref="B72:C72"/>
    <mergeCell ref="B73:C73"/>
    <mergeCell ref="D73:F73"/>
    <mergeCell ref="B74:C74"/>
    <mergeCell ref="D74:F74"/>
    <mergeCell ref="B75:C75"/>
    <mergeCell ref="D75:F75"/>
    <mergeCell ref="B76:C76"/>
    <mergeCell ref="D76:F76"/>
    <mergeCell ref="B77:C77"/>
    <mergeCell ref="D77:F77"/>
    <mergeCell ref="B78:C78"/>
    <mergeCell ref="D78:F78"/>
    <mergeCell ref="D79:F79"/>
    <mergeCell ref="B79:C79"/>
    <mergeCell ref="B80:C80"/>
    <mergeCell ref="D80:F80"/>
    <mergeCell ref="B81:C81"/>
    <mergeCell ref="D81:F81"/>
    <mergeCell ref="B82:C82"/>
    <mergeCell ref="D82:F82"/>
    <mergeCell ref="B83:C83"/>
    <mergeCell ref="D83:F83"/>
    <mergeCell ref="B84:C84"/>
    <mergeCell ref="D84:F84"/>
    <mergeCell ref="B85:C85"/>
    <mergeCell ref="D85:F85"/>
    <mergeCell ref="D86:F86"/>
    <mergeCell ref="B86:C86"/>
    <mergeCell ref="B87:C87"/>
    <mergeCell ref="D87:F87"/>
    <mergeCell ref="B88:C88"/>
    <mergeCell ref="D88:F88"/>
    <mergeCell ref="B89:C89"/>
    <mergeCell ref="D89:F89"/>
    <mergeCell ref="B90:C90"/>
    <mergeCell ref="D90:F90"/>
    <mergeCell ref="B91:C91"/>
    <mergeCell ref="D91:F91"/>
    <mergeCell ref="B92:C92"/>
    <mergeCell ref="D92:F92"/>
    <mergeCell ref="D93:F93"/>
    <mergeCell ref="B93:C93"/>
    <mergeCell ref="B94:C94"/>
    <mergeCell ref="D94:F94"/>
    <mergeCell ref="B95:C95"/>
    <mergeCell ref="D95:F95"/>
    <mergeCell ref="B96:C96"/>
    <mergeCell ref="D96:F96"/>
    <mergeCell ref="B97:C97"/>
    <mergeCell ref="D97:F97"/>
    <mergeCell ref="B98:C98"/>
    <mergeCell ref="D98:F98"/>
    <mergeCell ref="B99:C99"/>
    <mergeCell ref="D99:F99"/>
    <mergeCell ref="D100:F100"/>
    <mergeCell ref="B100:C100"/>
    <mergeCell ref="B101:C101"/>
    <mergeCell ref="D101:F101"/>
    <mergeCell ref="B102:C102"/>
    <mergeCell ref="D102:F102"/>
    <mergeCell ref="B103:C103"/>
    <mergeCell ref="D103:F103"/>
    <mergeCell ref="B104:C104"/>
    <mergeCell ref="D104:F104"/>
    <mergeCell ref="B105:C105"/>
    <mergeCell ref="D105:F105"/>
    <mergeCell ref="B106:C106"/>
    <mergeCell ref="D106:F106"/>
    <mergeCell ref="D107:F107"/>
    <mergeCell ref="B107:C107"/>
    <mergeCell ref="B108:C108"/>
    <mergeCell ref="D108:F108"/>
    <mergeCell ref="B109:C109"/>
    <mergeCell ref="D109:F109"/>
    <mergeCell ref="B110:C110"/>
    <mergeCell ref="D110:F110"/>
    <mergeCell ref="B111:C111"/>
    <mergeCell ref="D111:F111"/>
    <mergeCell ref="B112:C112"/>
    <mergeCell ref="D112:F112"/>
    <mergeCell ref="B113:C113"/>
    <mergeCell ref="D113:F113"/>
    <mergeCell ref="D114:F114"/>
    <mergeCell ref="B114:C114"/>
    <mergeCell ref="B115:C115"/>
    <mergeCell ref="D115:F115"/>
    <mergeCell ref="B116:C116"/>
    <mergeCell ref="D116:F116"/>
    <mergeCell ref="B117:C117"/>
    <mergeCell ref="D117:F117"/>
    <mergeCell ref="B118:C118"/>
    <mergeCell ref="D118:F118"/>
    <mergeCell ref="B119:C119"/>
    <mergeCell ref="D119:F119"/>
    <mergeCell ref="B120:C120"/>
    <mergeCell ref="D120:F120"/>
    <mergeCell ref="D121:F121"/>
    <mergeCell ref="B121:C121"/>
    <mergeCell ref="B122:C122"/>
    <mergeCell ref="D122:F122"/>
    <mergeCell ref="B123:C123"/>
    <mergeCell ref="D123:F123"/>
    <mergeCell ref="B124:C124"/>
    <mergeCell ref="D124:F124"/>
    <mergeCell ref="B125:C125"/>
    <mergeCell ref="D125:F125"/>
    <mergeCell ref="B126:C126"/>
    <mergeCell ref="D126:F126"/>
    <mergeCell ref="B127:C127"/>
    <mergeCell ref="D127:F127"/>
    <mergeCell ref="D128:F128"/>
    <mergeCell ref="B128:C128"/>
    <mergeCell ref="B129:C129"/>
    <mergeCell ref="D129:F129"/>
    <mergeCell ref="B130:C130"/>
    <mergeCell ref="D130:F130"/>
    <mergeCell ref="B131:C131"/>
    <mergeCell ref="D131:F131"/>
    <mergeCell ref="B132:C132"/>
    <mergeCell ref="D132:F132"/>
    <mergeCell ref="B133:C133"/>
    <mergeCell ref="D133:F133"/>
    <mergeCell ref="B134:C134"/>
    <mergeCell ref="D134:F134"/>
    <mergeCell ref="D135:F135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L163:N163"/>
    <mergeCell ref="O163:P163"/>
    <mergeCell ref="J161:K161"/>
    <mergeCell ref="L161:N161"/>
    <mergeCell ref="O161:P161"/>
    <mergeCell ref="J162:K162"/>
    <mergeCell ref="L162:N162"/>
    <mergeCell ref="O162:P162"/>
    <mergeCell ref="J163:K163"/>
    <mergeCell ref="L166:N166"/>
    <mergeCell ref="O166:P166"/>
    <mergeCell ref="J164:K164"/>
    <mergeCell ref="L164:N164"/>
    <mergeCell ref="O164:P164"/>
    <mergeCell ref="J165:K165"/>
    <mergeCell ref="L165:N165"/>
    <mergeCell ref="O165:P165"/>
    <mergeCell ref="J166:K166"/>
    <mergeCell ref="L169:N169"/>
    <mergeCell ref="O169:P169"/>
    <mergeCell ref="J167:K167"/>
    <mergeCell ref="L167:N167"/>
    <mergeCell ref="O167:P167"/>
    <mergeCell ref="J168:K168"/>
    <mergeCell ref="L168:N168"/>
    <mergeCell ref="O168:P168"/>
    <mergeCell ref="J169:K169"/>
    <mergeCell ref="L172:N172"/>
    <mergeCell ref="O172:P172"/>
    <mergeCell ref="J170:K170"/>
    <mergeCell ref="L170:N170"/>
    <mergeCell ref="O170:P170"/>
    <mergeCell ref="J171:K171"/>
    <mergeCell ref="L171:N171"/>
    <mergeCell ref="O171:P171"/>
    <mergeCell ref="J172:K172"/>
    <mergeCell ref="L175:N175"/>
    <mergeCell ref="O175:P175"/>
    <mergeCell ref="J173:K173"/>
    <mergeCell ref="L173:N173"/>
    <mergeCell ref="O173:P173"/>
    <mergeCell ref="J174:K174"/>
    <mergeCell ref="L174:N174"/>
    <mergeCell ref="O174:P174"/>
    <mergeCell ref="J175:K175"/>
    <mergeCell ref="L178:N178"/>
    <mergeCell ref="O178:P178"/>
    <mergeCell ref="J176:K176"/>
    <mergeCell ref="L176:N176"/>
    <mergeCell ref="O176:P176"/>
    <mergeCell ref="J177:K177"/>
    <mergeCell ref="L177:N177"/>
    <mergeCell ref="O177:P177"/>
    <mergeCell ref="J178:K178"/>
    <mergeCell ref="L181:N181"/>
    <mergeCell ref="O181:P181"/>
    <mergeCell ref="J179:K179"/>
    <mergeCell ref="L179:N179"/>
    <mergeCell ref="O179:P179"/>
    <mergeCell ref="J180:K180"/>
    <mergeCell ref="L180:N180"/>
    <mergeCell ref="O180:P180"/>
    <mergeCell ref="J181:K181"/>
    <mergeCell ref="L184:N184"/>
    <mergeCell ref="O184:P184"/>
    <mergeCell ref="J182:K182"/>
    <mergeCell ref="L182:N182"/>
    <mergeCell ref="O182:P182"/>
    <mergeCell ref="J183:K183"/>
    <mergeCell ref="L183:N183"/>
    <mergeCell ref="O183:P183"/>
    <mergeCell ref="J184:K184"/>
    <mergeCell ref="L187:N187"/>
    <mergeCell ref="O187:P187"/>
    <mergeCell ref="J185:K185"/>
    <mergeCell ref="L185:N185"/>
    <mergeCell ref="O185:P185"/>
    <mergeCell ref="J186:K186"/>
    <mergeCell ref="L186:N186"/>
    <mergeCell ref="O186:P186"/>
    <mergeCell ref="J187:K187"/>
    <mergeCell ref="L190:N190"/>
    <mergeCell ref="O190:P190"/>
    <mergeCell ref="J188:K188"/>
    <mergeCell ref="L188:N188"/>
    <mergeCell ref="O188:P188"/>
    <mergeCell ref="J189:K189"/>
    <mergeCell ref="L189:N189"/>
    <mergeCell ref="O189:P189"/>
    <mergeCell ref="J190:K190"/>
    <mergeCell ref="L193:N193"/>
    <mergeCell ref="O193:P193"/>
    <mergeCell ref="J191:K191"/>
    <mergeCell ref="L191:N191"/>
    <mergeCell ref="O191:P191"/>
    <mergeCell ref="J192:K192"/>
    <mergeCell ref="L192:N192"/>
    <mergeCell ref="O192:P192"/>
    <mergeCell ref="J193:K193"/>
    <mergeCell ref="T66:U66"/>
    <mergeCell ref="T67:U67"/>
    <mergeCell ref="L65:N65"/>
    <mergeCell ref="O65:P65"/>
    <mergeCell ref="T65:U65"/>
    <mergeCell ref="L66:N66"/>
    <mergeCell ref="O66:P66"/>
    <mergeCell ref="L67:N67"/>
    <mergeCell ref="O67:P67"/>
    <mergeCell ref="T69:U69"/>
    <mergeCell ref="T70:U70"/>
    <mergeCell ref="L68:N68"/>
    <mergeCell ref="O68:P68"/>
    <mergeCell ref="T68:U68"/>
    <mergeCell ref="L69:N69"/>
    <mergeCell ref="O69:P69"/>
    <mergeCell ref="L70:N70"/>
    <mergeCell ref="O70:P70"/>
    <mergeCell ref="T72:U72"/>
    <mergeCell ref="T73:U73"/>
    <mergeCell ref="L71:N71"/>
    <mergeCell ref="O71:P71"/>
    <mergeCell ref="T71:U71"/>
    <mergeCell ref="L72:N72"/>
    <mergeCell ref="O72:P72"/>
    <mergeCell ref="L73:N73"/>
    <mergeCell ref="O73:P73"/>
    <mergeCell ref="T75:U75"/>
    <mergeCell ref="T76:U76"/>
    <mergeCell ref="L74:N74"/>
    <mergeCell ref="O74:P74"/>
    <mergeCell ref="T74:U74"/>
    <mergeCell ref="L75:N75"/>
    <mergeCell ref="O75:P75"/>
    <mergeCell ref="L76:N76"/>
    <mergeCell ref="O76:P76"/>
    <mergeCell ref="T78:U78"/>
    <mergeCell ref="T79:U79"/>
    <mergeCell ref="L77:N77"/>
    <mergeCell ref="O77:P77"/>
    <mergeCell ref="T77:U77"/>
    <mergeCell ref="L78:N78"/>
    <mergeCell ref="O78:P78"/>
    <mergeCell ref="L79:N79"/>
    <mergeCell ref="O79:P79"/>
    <mergeCell ref="T81:U81"/>
    <mergeCell ref="T82:U82"/>
    <mergeCell ref="L80:N80"/>
    <mergeCell ref="O80:P80"/>
    <mergeCell ref="T80:U80"/>
    <mergeCell ref="L81:N81"/>
    <mergeCell ref="O81:P81"/>
    <mergeCell ref="L82:N82"/>
    <mergeCell ref="O82:P82"/>
    <mergeCell ref="L83:N83"/>
    <mergeCell ref="O83:P83"/>
    <mergeCell ref="T83:U83"/>
    <mergeCell ref="L84:N84"/>
    <mergeCell ref="O84:P84"/>
    <mergeCell ref="L85:N85"/>
    <mergeCell ref="O85:P85"/>
    <mergeCell ref="T84:U84"/>
    <mergeCell ref="T85:U85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U184"/>
    <mergeCell ref="T185:U185"/>
    <mergeCell ref="T186:U186"/>
    <mergeCell ref="T187:U187"/>
    <mergeCell ref="T188:U188"/>
    <mergeCell ref="T189:U189"/>
    <mergeCell ref="T190:U190"/>
    <mergeCell ref="T191:U191"/>
    <mergeCell ref="T192:U192"/>
    <mergeCell ref="L805:N805"/>
    <mergeCell ref="O805:P805"/>
    <mergeCell ref="J803:K803"/>
    <mergeCell ref="L803:N803"/>
    <mergeCell ref="O803:P803"/>
    <mergeCell ref="J804:K804"/>
    <mergeCell ref="L804:N804"/>
    <mergeCell ref="O804:P804"/>
    <mergeCell ref="J805:K805"/>
    <mergeCell ref="L154:N154"/>
    <mergeCell ref="O154:P154"/>
    <mergeCell ref="J150:K150"/>
    <mergeCell ref="J151:K151"/>
    <mergeCell ref="J152:K152"/>
    <mergeCell ref="J153:K153"/>
    <mergeCell ref="L153:N153"/>
    <mergeCell ref="O153:P153"/>
    <mergeCell ref="J154:K154"/>
    <mergeCell ref="L157:N157"/>
    <mergeCell ref="O157:P157"/>
    <mergeCell ref="J155:K155"/>
    <mergeCell ref="L155:N155"/>
    <mergeCell ref="O155:P155"/>
    <mergeCell ref="J156:K156"/>
    <mergeCell ref="L156:N156"/>
    <mergeCell ref="O156:P156"/>
    <mergeCell ref="J157:K157"/>
    <mergeCell ref="L160:N160"/>
    <mergeCell ref="O160:P160"/>
    <mergeCell ref="J158:K158"/>
    <mergeCell ref="L158:N158"/>
    <mergeCell ref="O158:P158"/>
    <mergeCell ref="J159:K159"/>
    <mergeCell ref="L159:N159"/>
    <mergeCell ref="O159:P159"/>
    <mergeCell ref="J160:K160"/>
    <mergeCell ref="J806:K806"/>
    <mergeCell ref="L806:N806"/>
    <mergeCell ref="O806:P806"/>
    <mergeCell ref="L784:N784"/>
    <mergeCell ref="O784:P784"/>
    <mergeCell ref="J782:K782"/>
    <mergeCell ref="L782:N782"/>
    <mergeCell ref="O782:P782"/>
    <mergeCell ref="J783:K783"/>
    <mergeCell ref="L783:N783"/>
    <mergeCell ref="O783:P783"/>
    <mergeCell ref="J784:K784"/>
    <mergeCell ref="L787:N787"/>
    <mergeCell ref="O787:P787"/>
    <mergeCell ref="J785:K785"/>
    <mergeCell ref="L785:N785"/>
    <mergeCell ref="O785:P785"/>
    <mergeCell ref="J786:K786"/>
    <mergeCell ref="L786:N786"/>
    <mergeCell ref="O786:P786"/>
    <mergeCell ref="J787:K787"/>
    <mergeCell ref="L790:N790"/>
    <mergeCell ref="O790:P790"/>
    <mergeCell ref="J788:K788"/>
    <mergeCell ref="L788:N788"/>
    <mergeCell ref="O788:P788"/>
    <mergeCell ref="J789:K789"/>
    <mergeCell ref="L789:N789"/>
    <mergeCell ref="O789:P789"/>
    <mergeCell ref="J790:K790"/>
    <mergeCell ref="L793:N793"/>
    <mergeCell ref="O793:P793"/>
    <mergeCell ref="J791:K791"/>
    <mergeCell ref="L791:N791"/>
    <mergeCell ref="O791:P791"/>
    <mergeCell ref="J792:K792"/>
    <mergeCell ref="L792:N792"/>
    <mergeCell ref="O792:P792"/>
    <mergeCell ref="J793:K793"/>
    <mergeCell ref="L796:N796"/>
    <mergeCell ref="O796:P796"/>
    <mergeCell ref="J794:K794"/>
    <mergeCell ref="L794:N794"/>
    <mergeCell ref="O794:P794"/>
    <mergeCell ref="J795:K795"/>
    <mergeCell ref="L795:N795"/>
    <mergeCell ref="O795:P795"/>
    <mergeCell ref="J796:K796"/>
    <mergeCell ref="L799:N799"/>
    <mergeCell ref="O799:P799"/>
    <mergeCell ref="J797:K797"/>
    <mergeCell ref="L797:N797"/>
    <mergeCell ref="O797:P797"/>
    <mergeCell ref="J798:K798"/>
    <mergeCell ref="L798:N798"/>
    <mergeCell ref="O798:P798"/>
    <mergeCell ref="J799:K799"/>
    <mergeCell ref="L802:N802"/>
    <mergeCell ref="O802:P802"/>
    <mergeCell ref="J800:K800"/>
    <mergeCell ref="L800:N800"/>
    <mergeCell ref="O800:P800"/>
    <mergeCell ref="J801:K801"/>
    <mergeCell ref="L801:N801"/>
    <mergeCell ref="O801:P801"/>
    <mergeCell ref="J802:K802"/>
    <mergeCell ref="L637:N637"/>
    <mergeCell ref="O637:P637"/>
    <mergeCell ref="J635:K635"/>
    <mergeCell ref="L635:N635"/>
    <mergeCell ref="O635:P635"/>
    <mergeCell ref="J636:K636"/>
    <mergeCell ref="L636:N636"/>
    <mergeCell ref="O636:P636"/>
    <mergeCell ref="J637:K637"/>
    <mergeCell ref="L640:N640"/>
    <mergeCell ref="O640:P640"/>
    <mergeCell ref="J638:K638"/>
    <mergeCell ref="L638:N638"/>
    <mergeCell ref="O638:P638"/>
    <mergeCell ref="J639:K639"/>
    <mergeCell ref="L639:N639"/>
    <mergeCell ref="O639:P639"/>
    <mergeCell ref="J640:K640"/>
    <mergeCell ref="L643:N643"/>
    <mergeCell ref="O643:P643"/>
    <mergeCell ref="J641:K641"/>
    <mergeCell ref="L641:N641"/>
    <mergeCell ref="O641:P641"/>
    <mergeCell ref="J642:K642"/>
    <mergeCell ref="L642:N642"/>
    <mergeCell ref="O642:P642"/>
    <mergeCell ref="J643:K643"/>
    <mergeCell ref="L646:N646"/>
    <mergeCell ref="O646:P646"/>
    <mergeCell ref="J644:K644"/>
    <mergeCell ref="L644:N644"/>
    <mergeCell ref="O644:P644"/>
    <mergeCell ref="J645:K645"/>
    <mergeCell ref="L645:N645"/>
    <mergeCell ref="O645:P645"/>
    <mergeCell ref="J646:K646"/>
    <mergeCell ref="L649:N649"/>
    <mergeCell ref="O649:P649"/>
    <mergeCell ref="J647:K647"/>
    <mergeCell ref="L647:N647"/>
    <mergeCell ref="O647:P647"/>
    <mergeCell ref="J648:K648"/>
    <mergeCell ref="L648:N648"/>
    <mergeCell ref="O648:P648"/>
    <mergeCell ref="J649:K649"/>
    <mergeCell ref="L652:N652"/>
    <mergeCell ref="O652:P652"/>
    <mergeCell ref="J650:K650"/>
    <mergeCell ref="L650:N650"/>
    <mergeCell ref="O650:P650"/>
    <mergeCell ref="J651:K651"/>
    <mergeCell ref="L651:N651"/>
    <mergeCell ref="O651:P651"/>
    <mergeCell ref="J652:K652"/>
    <mergeCell ref="L655:N655"/>
    <mergeCell ref="O655:P655"/>
    <mergeCell ref="J653:K653"/>
    <mergeCell ref="L653:N653"/>
    <mergeCell ref="O653:P653"/>
    <mergeCell ref="J654:K654"/>
    <mergeCell ref="L654:N654"/>
    <mergeCell ref="O654:P654"/>
    <mergeCell ref="J655:K655"/>
    <mergeCell ref="L658:N658"/>
    <mergeCell ref="O658:P658"/>
    <mergeCell ref="J656:K656"/>
    <mergeCell ref="L656:N656"/>
    <mergeCell ref="O656:P656"/>
    <mergeCell ref="J657:K657"/>
    <mergeCell ref="L657:N657"/>
    <mergeCell ref="O657:P657"/>
    <mergeCell ref="J658:K658"/>
    <mergeCell ref="L661:N661"/>
    <mergeCell ref="O661:P661"/>
    <mergeCell ref="J659:K659"/>
    <mergeCell ref="L659:N659"/>
    <mergeCell ref="O659:P659"/>
    <mergeCell ref="J660:K660"/>
    <mergeCell ref="L660:N660"/>
    <mergeCell ref="O660:P660"/>
    <mergeCell ref="J661:K661"/>
    <mergeCell ref="L664:N664"/>
    <mergeCell ref="O664:P664"/>
    <mergeCell ref="J662:K662"/>
    <mergeCell ref="L662:N662"/>
    <mergeCell ref="O662:P662"/>
    <mergeCell ref="J663:K663"/>
    <mergeCell ref="L663:N663"/>
    <mergeCell ref="O663:P663"/>
    <mergeCell ref="J664:K664"/>
    <mergeCell ref="L667:N667"/>
    <mergeCell ref="O667:P667"/>
    <mergeCell ref="J665:K665"/>
    <mergeCell ref="L665:N665"/>
    <mergeCell ref="O665:P665"/>
    <mergeCell ref="J666:K666"/>
    <mergeCell ref="L666:N666"/>
    <mergeCell ref="O666:P666"/>
    <mergeCell ref="J667:K667"/>
    <mergeCell ref="L670:N670"/>
    <mergeCell ref="O670:P670"/>
    <mergeCell ref="J668:K668"/>
    <mergeCell ref="L668:N668"/>
    <mergeCell ref="O668:P668"/>
    <mergeCell ref="J669:K669"/>
    <mergeCell ref="L669:N669"/>
    <mergeCell ref="O669:P669"/>
    <mergeCell ref="J670:K670"/>
    <mergeCell ref="L673:N673"/>
    <mergeCell ref="O673:P673"/>
    <mergeCell ref="J671:K671"/>
    <mergeCell ref="L671:N671"/>
    <mergeCell ref="O671:P671"/>
    <mergeCell ref="J672:K672"/>
    <mergeCell ref="L672:N672"/>
    <mergeCell ref="O672:P672"/>
    <mergeCell ref="J673:K673"/>
    <mergeCell ref="L676:N676"/>
    <mergeCell ref="O676:P676"/>
    <mergeCell ref="J674:K674"/>
    <mergeCell ref="L674:N674"/>
    <mergeCell ref="O674:P674"/>
    <mergeCell ref="J675:K675"/>
    <mergeCell ref="L675:N675"/>
    <mergeCell ref="O675:P675"/>
    <mergeCell ref="J676:K676"/>
    <mergeCell ref="L679:N679"/>
    <mergeCell ref="O679:P679"/>
    <mergeCell ref="J677:K677"/>
    <mergeCell ref="L677:N677"/>
    <mergeCell ref="O677:P677"/>
    <mergeCell ref="J678:K678"/>
    <mergeCell ref="L678:N678"/>
    <mergeCell ref="O678:P678"/>
    <mergeCell ref="J679:K679"/>
    <mergeCell ref="L682:N682"/>
    <mergeCell ref="O682:P682"/>
    <mergeCell ref="J680:K680"/>
    <mergeCell ref="L680:N680"/>
    <mergeCell ref="O680:P680"/>
    <mergeCell ref="J681:K681"/>
    <mergeCell ref="L681:N681"/>
    <mergeCell ref="O681:P681"/>
    <mergeCell ref="J682:K682"/>
    <mergeCell ref="L685:N685"/>
    <mergeCell ref="O685:P685"/>
    <mergeCell ref="J683:K683"/>
    <mergeCell ref="L683:N683"/>
    <mergeCell ref="O683:P683"/>
    <mergeCell ref="J684:K684"/>
    <mergeCell ref="L684:N684"/>
    <mergeCell ref="O684:P684"/>
    <mergeCell ref="J685:K685"/>
    <mergeCell ref="L688:N688"/>
    <mergeCell ref="O688:P688"/>
    <mergeCell ref="J686:K686"/>
    <mergeCell ref="L686:N686"/>
    <mergeCell ref="O686:P686"/>
    <mergeCell ref="J687:K687"/>
    <mergeCell ref="L687:N687"/>
    <mergeCell ref="O687:P687"/>
    <mergeCell ref="J688:K688"/>
    <mergeCell ref="L691:N691"/>
    <mergeCell ref="O691:P691"/>
    <mergeCell ref="J689:K689"/>
    <mergeCell ref="L689:N689"/>
    <mergeCell ref="O689:P689"/>
    <mergeCell ref="J690:K690"/>
    <mergeCell ref="L690:N690"/>
    <mergeCell ref="O690:P690"/>
    <mergeCell ref="J691:K691"/>
    <mergeCell ref="L694:N694"/>
    <mergeCell ref="O694:P694"/>
    <mergeCell ref="J692:K692"/>
    <mergeCell ref="L692:N692"/>
    <mergeCell ref="O692:P692"/>
    <mergeCell ref="J693:K693"/>
    <mergeCell ref="L693:N693"/>
    <mergeCell ref="O693:P693"/>
    <mergeCell ref="J694:K694"/>
    <mergeCell ref="L697:N697"/>
    <mergeCell ref="O697:P697"/>
    <mergeCell ref="J695:K695"/>
    <mergeCell ref="L695:N695"/>
    <mergeCell ref="O695:P695"/>
    <mergeCell ref="J696:K696"/>
    <mergeCell ref="L696:N696"/>
    <mergeCell ref="O696:P696"/>
    <mergeCell ref="J697:K697"/>
    <mergeCell ref="L700:N700"/>
    <mergeCell ref="O700:P700"/>
    <mergeCell ref="J698:K698"/>
    <mergeCell ref="L698:N698"/>
    <mergeCell ref="O698:P698"/>
    <mergeCell ref="J699:K699"/>
    <mergeCell ref="L699:N699"/>
    <mergeCell ref="O699:P699"/>
    <mergeCell ref="J700:K700"/>
    <mergeCell ref="L703:N703"/>
    <mergeCell ref="O703:P703"/>
    <mergeCell ref="J701:K701"/>
    <mergeCell ref="L701:N701"/>
    <mergeCell ref="O701:P701"/>
    <mergeCell ref="J702:K702"/>
    <mergeCell ref="L702:N702"/>
    <mergeCell ref="O702:P702"/>
    <mergeCell ref="J703:K703"/>
    <mergeCell ref="L706:N706"/>
    <mergeCell ref="O706:P706"/>
    <mergeCell ref="J704:K704"/>
    <mergeCell ref="L704:N704"/>
    <mergeCell ref="O704:P704"/>
    <mergeCell ref="J705:K705"/>
    <mergeCell ref="L705:N705"/>
    <mergeCell ref="O705:P705"/>
    <mergeCell ref="J706:K706"/>
    <mergeCell ref="L709:N709"/>
    <mergeCell ref="O709:P709"/>
    <mergeCell ref="J707:K707"/>
    <mergeCell ref="L707:N707"/>
    <mergeCell ref="O707:P707"/>
    <mergeCell ref="J708:K708"/>
    <mergeCell ref="L708:N708"/>
    <mergeCell ref="O708:P708"/>
    <mergeCell ref="J709:K709"/>
    <mergeCell ref="L712:N712"/>
    <mergeCell ref="O712:P712"/>
    <mergeCell ref="J710:K710"/>
    <mergeCell ref="L710:N710"/>
    <mergeCell ref="O710:P710"/>
    <mergeCell ref="J711:K711"/>
    <mergeCell ref="L711:N711"/>
    <mergeCell ref="O711:P711"/>
    <mergeCell ref="J712:K712"/>
    <mergeCell ref="L715:N715"/>
    <mergeCell ref="O715:P715"/>
    <mergeCell ref="J713:K713"/>
    <mergeCell ref="L713:N713"/>
    <mergeCell ref="O713:P713"/>
    <mergeCell ref="J714:K714"/>
    <mergeCell ref="L714:N714"/>
    <mergeCell ref="O714:P714"/>
    <mergeCell ref="J715:K715"/>
    <mergeCell ref="L718:N718"/>
    <mergeCell ref="O718:P718"/>
    <mergeCell ref="J716:K716"/>
    <mergeCell ref="L716:N716"/>
    <mergeCell ref="O716:P716"/>
    <mergeCell ref="J717:K717"/>
    <mergeCell ref="L717:N717"/>
    <mergeCell ref="O717:P717"/>
    <mergeCell ref="J718:K718"/>
    <mergeCell ref="L721:N721"/>
    <mergeCell ref="O721:P721"/>
    <mergeCell ref="J719:K719"/>
    <mergeCell ref="L719:N719"/>
    <mergeCell ref="O719:P719"/>
    <mergeCell ref="J720:K720"/>
    <mergeCell ref="L720:N720"/>
    <mergeCell ref="O720:P720"/>
    <mergeCell ref="J721:K721"/>
    <mergeCell ref="L724:N724"/>
    <mergeCell ref="O724:P724"/>
    <mergeCell ref="J722:K722"/>
    <mergeCell ref="L722:N722"/>
    <mergeCell ref="O722:P722"/>
    <mergeCell ref="J723:K723"/>
    <mergeCell ref="L723:N723"/>
    <mergeCell ref="O723:P723"/>
    <mergeCell ref="J724:K724"/>
    <mergeCell ref="L727:N727"/>
    <mergeCell ref="O727:P727"/>
    <mergeCell ref="J725:K725"/>
    <mergeCell ref="L725:N725"/>
    <mergeCell ref="O725:P725"/>
    <mergeCell ref="J726:K726"/>
    <mergeCell ref="L726:N726"/>
    <mergeCell ref="O726:P726"/>
    <mergeCell ref="J727:K727"/>
    <mergeCell ref="L730:N730"/>
    <mergeCell ref="O730:P730"/>
    <mergeCell ref="J728:K728"/>
    <mergeCell ref="L728:N728"/>
    <mergeCell ref="O728:P728"/>
    <mergeCell ref="J729:K729"/>
    <mergeCell ref="L729:N729"/>
    <mergeCell ref="O729:P729"/>
    <mergeCell ref="J730:K730"/>
    <mergeCell ref="L733:N733"/>
    <mergeCell ref="O733:P733"/>
    <mergeCell ref="J731:K731"/>
    <mergeCell ref="L731:N731"/>
    <mergeCell ref="O731:P731"/>
    <mergeCell ref="J732:K732"/>
    <mergeCell ref="L732:N732"/>
    <mergeCell ref="O732:P732"/>
    <mergeCell ref="J733:K733"/>
    <mergeCell ref="L736:N736"/>
    <mergeCell ref="O736:P736"/>
    <mergeCell ref="J734:K734"/>
    <mergeCell ref="L734:N734"/>
    <mergeCell ref="O734:P734"/>
    <mergeCell ref="J735:K735"/>
    <mergeCell ref="L735:N735"/>
    <mergeCell ref="O735:P735"/>
    <mergeCell ref="J736:K736"/>
    <mergeCell ref="L739:N739"/>
    <mergeCell ref="O739:P739"/>
    <mergeCell ref="J737:K737"/>
    <mergeCell ref="L737:N737"/>
    <mergeCell ref="O737:P737"/>
    <mergeCell ref="J738:K738"/>
    <mergeCell ref="L738:N738"/>
    <mergeCell ref="O738:P738"/>
    <mergeCell ref="J739:K739"/>
    <mergeCell ref="L742:N742"/>
    <mergeCell ref="O742:P742"/>
    <mergeCell ref="J740:K740"/>
    <mergeCell ref="L740:N740"/>
    <mergeCell ref="O740:P740"/>
    <mergeCell ref="J741:K741"/>
    <mergeCell ref="L741:N741"/>
    <mergeCell ref="O741:P741"/>
    <mergeCell ref="J742:K742"/>
    <mergeCell ref="L745:N745"/>
    <mergeCell ref="O745:P745"/>
    <mergeCell ref="J743:K743"/>
    <mergeCell ref="L743:N743"/>
    <mergeCell ref="O743:P743"/>
    <mergeCell ref="J744:K744"/>
    <mergeCell ref="L744:N744"/>
    <mergeCell ref="O744:P744"/>
    <mergeCell ref="J745:K745"/>
    <mergeCell ref="L748:N748"/>
    <mergeCell ref="O748:P748"/>
    <mergeCell ref="J746:K746"/>
    <mergeCell ref="L746:N746"/>
    <mergeCell ref="O746:P746"/>
    <mergeCell ref="J747:K747"/>
    <mergeCell ref="L747:N747"/>
    <mergeCell ref="O747:P747"/>
    <mergeCell ref="J748:K748"/>
    <mergeCell ref="L751:N751"/>
    <mergeCell ref="O751:P751"/>
    <mergeCell ref="J749:K749"/>
    <mergeCell ref="L749:N749"/>
    <mergeCell ref="O749:P749"/>
    <mergeCell ref="J750:K750"/>
    <mergeCell ref="L750:N750"/>
    <mergeCell ref="O750:P750"/>
    <mergeCell ref="J751:K751"/>
    <mergeCell ref="L754:N754"/>
    <mergeCell ref="O754:P754"/>
    <mergeCell ref="J752:K752"/>
    <mergeCell ref="L752:N752"/>
    <mergeCell ref="O752:P752"/>
    <mergeCell ref="J753:K753"/>
    <mergeCell ref="L753:N753"/>
    <mergeCell ref="O753:P753"/>
    <mergeCell ref="J754:K754"/>
    <mergeCell ref="L757:N757"/>
    <mergeCell ref="O757:P757"/>
    <mergeCell ref="J755:K755"/>
    <mergeCell ref="L755:N755"/>
    <mergeCell ref="O755:P755"/>
    <mergeCell ref="J756:K756"/>
    <mergeCell ref="L756:N756"/>
    <mergeCell ref="O756:P756"/>
    <mergeCell ref="J757:K757"/>
    <mergeCell ref="L760:N760"/>
    <mergeCell ref="O760:P760"/>
    <mergeCell ref="J758:K758"/>
    <mergeCell ref="L758:N758"/>
    <mergeCell ref="O758:P758"/>
    <mergeCell ref="J759:K759"/>
    <mergeCell ref="L759:N759"/>
    <mergeCell ref="O759:P759"/>
    <mergeCell ref="J760:K760"/>
    <mergeCell ref="L763:N763"/>
    <mergeCell ref="O763:P763"/>
    <mergeCell ref="J761:K761"/>
    <mergeCell ref="L761:N761"/>
    <mergeCell ref="O761:P761"/>
    <mergeCell ref="J762:K762"/>
    <mergeCell ref="L762:N762"/>
    <mergeCell ref="O762:P762"/>
    <mergeCell ref="J763:K763"/>
    <mergeCell ref="L766:N766"/>
    <mergeCell ref="O766:P766"/>
    <mergeCell ref="J764:K764"/>
    <mergeCell ref="L764:N764"/>
    <mergeCell ref="O764:P764"/>
    <mergeCell ref="J765:K765"/>
    <mergeCell ref="L765:N765"/>
    <mergeCell ref="O765:P765"/>
    <mergeCell ref="J766:K766"/>
    <mergeCell ref="L769:N769"/>
    <mergeCell ref="O769:P769"/>
    <mergeCell ref="J767:K767"/>
    <mergeCell ref="L767:N767"/>
    <mergeCell ref="O767:P767"/>
    <mergeCell ref="J768:K768"/>
    <mergeCell ref="L768:N768"/>
    <mergeCell ref="O768:P768"/>
    <mergeCell ref="J769:K769"/>
    <mergeCell ref="L772:N772"/>
    <mergeCell ref="O772:P772"/>
    <mergeCell ref="J770:K770"/>
    <mergeCell ref="L770:N770"/>
    <mergeCell ref="O770:P770"/>
    <mergeCell ref="J771:K771"/>
    <mergeCell ref="L771:N771"/>
    <mergeCell ref="O771:P771"/>
    <mergeCell ref="J772:K772"/>
    <mergeCell ref="L775:N775"/>
    <mergeCell ref="O775:P775"/>
    <mergeCell ref="J773:K773"/>
    <mergeCell ref="L773:N773"/>
    <mergeCell ref="O773:P773"/>
    <mergeCell ref="J774:K774"/>
    <mergeCell ref="L774:N774"/>
    <mergeCell ref="O774:P774"/>
    <mergeCell ref="J775:K775"/>
    <mergeCell ref="L778:N778"/>
    <mergeCell ref="O778:P778"/>
    <mergeCell ref="J776:K776"/>
    <mergeCell ref="L776:N776"/>
    <mergeCell ref="O776:P776"/>
    <mergeCell ref="J777:K777"/>
    <mergeCell ref="L777:N777"/>
    <mergeCell ref="O777:P777"/>
    <mergeCell ref="J778:K778"/>
    <mergeCell ref="L781:N781"/>
    <mergeCell ref="O781:P781"/>
    <mergeCell ref="J779:K779"/>
    <mergeCell ref="L779:N779"/>
    <mergeCell ref="O779:P779"/>
    <mergeCell ref="J780:K780"/>
    <mergeCell ref="L780:N780"/>
    <mergeCell ref="O780:P780"/>
    <mergeCell ref="J781:K781"/>
    <mergeCell ref="B821:C821"/>
    <mergeCell ref="B822:C822"/>
    <mergeCell ref="D822:F822"/>
    <mergeCell ref="B823:C823"/>
    <mergeCell ref="D823:F823"/>
    <mergeCell ref="B824:C824"/>
    <mergeCell ref="D824:F824"/>
    <mergeCell ref="B825:C825"/>
    <mergeCell ref="D825:F825"/>
    <mergeCell ref="B826:C826"/>
    <mergeCell ref="D826:F826"/>
    <mergeCell ref="B827:C827"/>
    <mergeCell ref="D827:F827"/>
    <mergeCell ref="D828:F828"/>
    <mergeCell ref="B828:C828"/>
    <mergeCell ref="B829:C829"/>
    <mergeCell ref="D829:F829"/>
    <mergeCell ref="B830:C830"/>
    <mergeCell ref="D830:F830"/>
    <mergeCell ref="B831:C831"/>
    <mergeCell ref="D831:F831"/>
    <mergeCell ref="B832:C832"/>
    <mergeCell ref="D832:F832"/>
    <mergeCell ref="B833:C833"/>
    <mergeCell ref="D833:F833"/>
    <mergeCell ref="B834:C834"/>
    <mergeCell ref="D834:F834"/>
    <mergeCell ref="D835:F835"/>
    <mergeCell ref="B835:C835"/>
    <mergeCell ref="B836:C836"/>
    <mergeCell ref="D836:F836"/>
    <mergeCell ref="B837:C837"/>
    <mergeCell ref="D837:F837"/>
    <mergeCell ref="B838:C838"/>
    <mergeCell ref="D838:F838"/>
    <mergeCell ref="B839:C839"/>
    <mergeCell ref="D839:F839"/>
    <mergeCell ref="B840:C840"/>
    <mergeCell ref="D840:F840"/>
    <mergeCell ref="B841:C841"/>
    <mergeCell ref="D841:F841"/>
    <mergeCell ref="D842:F842"/>
    <mergeCell ref="B842:C842"/>
    <mergeCell ref="B843:C843"/>
    <mergeCell ref="D843:F843"/>
    <mergeCell ref="B844:C844"/>
    <mergeCell ref="D844:F844"/>
    <mergeCell ref="B845:C845"/>
    <mergeCell ref="D845:F845"/>
    <mergeCell ref="B846:C846"/>
    <mergeCell ref="D846:F846"/>
    <mergeCell ref="B847:C847"/>
    <mergeCell ref="D847:F847"/>
    <mergeCell ref="B848:C848"/>
    <mergeCell ref="D848:F848"/>
    <mergeCell ref="D849:F849"/>
    <mergeCell ref="B849:C849"/>
    <mergeCell ref="B850:C850"/>
    <mergeCell ref="D850:F850"/>
    <mergeCell ref="B851:C851"/>
    <mergeCell ref="D851:F851"/>
    <mergeCell ref="B852:C852"/>
    <mergeCell ref="D852:F852"/>
    <mergeCell ref="B853:C853"/>
    <mergeCell ref="D853:F853"/>
    <mergeCell ref="B854:C854"/>
    <mergeCell ref="D854:F854"/>
    <mergeCell ref="B855:C855"/>
    <mergeCell ref="D855:F855"/>
    <mergeCell ref="D856:F856"/>
    <mergeCell ref="B856:C856"/>
    <mergeCell ref="B857:C857"/>
    <mergeCell ref="D857:F857"/>
    <mergeCell ref="B858:C858"/>
    <mergeCell ref="D858:F858"/>
    <mergeCell ref="B859:C859"/>
    <mergeCell ref="D859:F859"/>
    <mergeCell ref="B860:C860"/>
    <mergeCell ref="D860:F860"/>
    <mergeCell ref="B861:C861"/>
    <mergeCell ref="D861:F861"/>
    <mergeCell ref="B862:C862"/>
    <mergeCell ref="D862:F862"/>
    <mergeCell ref="D863:F863"/>
    <mergeCell ref="B863:C863"/>
    <mergeCell ref="B864:C864"/>
    <mergeCell ref="D864:F864"/>
    <mergeCell ref="B865:C865"/>
    <mergeCell ref="D865:F865"/>
    <mergeCell ref="B866:C866"/>
    <mergeCell ref="D866:F866"/>
    <mergeCell ref="B867:C867"/>
    <mergeCell ref="D867:F867"/>
    <mergeCell ref="B868:C868"/>
    <mergeCell ref="D868:F868"/>
    <mergeCell ref="B869:C869"/>
    <mergeCell ref="D869:F869"/>
    <mergeCell ref="D870:F870"/>
    <mergeCell ref="B870:C870"/>
    <mergeCell ref="B871:C871"/>
    <mergeCell ref="D871:F871"/>
    <mergeCell ref="B872:C872"/>
    <mergeCell ref="D872:F872"/>
    <mergeCell ref="B873:C873"/>
    <mergeCell ref="D873:F873"/>
    <mergeCell ref="B874:C874"/>
    <mergeCell ref="D874:F874"/>
    <mergeCell ref="B875:C875"/>
    <mergeCell ref="D875:F875"/>
    <mergeCell ref="B876:C876"/>
    <mergeCell ref="D876:F876"/>
    <mergeCell ref="D877:F877"/>
    <mergeCell ref="B877:C877"/>
    <mergeCell ref="B878:C878"/>
    <mergeCell ref="D878:F878"/>
    <mergeCell ref="B879:C879"/>
    <mergeCell ref="D879:F879"/>
    <mergeCell ref="B880:C880"/>
    <mergeCell ref="D880:F880"/>
    <mergeCell ref="B881:C881"/>
    <mergeCell ref="D881:F881"/>
    <mergeCell ref="B882:C882"/>
    <mergeCell ref="D882:F882"/>
    <mergeCell ref="B883:C883"/>
    <mergeCell ref="D883:F883"/>
    <mergeCell ref="D884:F884"/>
    <mergeCell ref="B884:C884"/>
    <mergeCell ref="B885:C885"/>
    <mergeCell ref="D885:F885"/>
    <mergeCell ref="B886:C886"/>
    <mergeCell ref="D886:F886"/>
    <mergeCell ref="B887:C887"/>
    <mergeCell ref="D887:F887"/>
    <mergeCell ref="B888:C888"/>
    <mergeCell ref="D888:F888"/>
    <mergeCell ref="B889:C889"/>
    <mergeCell ref="D889:F889"/>
    <mergeCell ref="B890:C890"/>
    <mergeCell ref="D890:F890"/>
    <mergeCell ref="D891:F891"/>
    <mergeCell ref="B891:C891"/>
    <mergeCell ref="B892:C892"/>
    <mergeCell ref="D892:F892"/>
    <mergeCell ref="B893:C893"/>
    <mergeCell ref="D893:F893"/>
    <mergeCell ref="B894:C894"/>
    <mergeCell ref="D894:F894"/>
    <mergeCell ref="B895:C895"/>
    <mergeCell ref="D895:F895"/>
    <mergeCell ref="B896:C896"/>
    <mergeCell ref="D896:F896"/>
    <mergeCell ref="B897:C897"/>
    <mergeCell ref="D897:F897"/>
    <mergeCell ref="D898:F898"/>
    <mergeCell ref="B898:C898"/>
    <mergeCell ref="B899:C899"/>
    <mergeCell ref="D899:F899"/>
    <mergeCell ref="B900:C900"/>
    <mergeCell ref="D900:F900"/>
    <mergeCell ref="B901:C901"/>
    <mergeCell ref="D901:F901"/>
    <mergeCell ref="B902:C902"/>
    <mergeCell ref="D902:F902"/>
    <mergeCell ref="B903:C903"/>
    <mergeCell ref="D903:F903"/>
    <mergeCell ref="B904:C904"/>
    <mergeCell ref="D904:F904"/>
    <mergeCell ref="D905:F905"/>
    <mergeCell ref="B905:C905"/>
    <mergeCell ref="B906:C906"/>
    <mergeCell ref="D906:F906"/>
    <mergeCell ref="B907:C907"/>
    <mergeCell ref="D907:F907"/>
    <mergeCell ref="B908:C908"/>
    <mergeCell ref="D908:F908"/>
    <mergeCell ref="B909:C909"/>
    <mergeCell ref="D909:F909"/>
    <mergeCell ref="B910:C910"/>
    <mergeCell ref="D910:F910"/>
    <mergeCell ref="B911:C911"/>
    <mergeCell ref="D911:F911"/>
    <mergeCell ref="D912:F912"/>
    <mergeCell ref="B912:C912"/>
    <mergeCell ref="B913:C913"/>
    <mergeCell ref="D913:F913"/>
    <mergeCell ref="B914:C914"/>
    <mergeCell ref="D914:F914"/>
    <mergeCell ref="B915:C915"/>
    <mergeCell ref="D915:F915"/>
    <mergeCell ref="B916:C916"/>
    <mergeCell ref="D916:F916"/>
    <mergeCell ref="B917:C917"/>
    <mergeCell ref="D917:F917"/>
    <mergeCell ref="B918:C918"/>
    <mergeCell ref="D918:F918"/>
    <mergeCell ref="D919:F919"/>
    <mergeCell ref="B29:C29"/>
    <mergeCell ref="B30:C30"/>
    <mergeCell ref="B31:C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D37:F37"/>
    <mergeCell ref="B968:C968"/>
    <mergeCell ref="B969:C969"/>
    <mergeCell ref="D969:F969"/>
    <mergeCell ref="B970:C970"/>
    <mergeCell ref="D970:F970"/>
    <mergeCell ref="B971:C971"/>
    <mergeCell ref="D971:F971"/>
    <mergeCell ref="B972:C972"/>
    <mergeCell ref="D972:F972"/>
    <mergeCell ref="B973:C973"/>
    <mergeCell ref="D973:F973"/>
    <mergeCell ref="B974:C974"/>
    <mergeCell ref="D974:F974"/>
    <mergeCell ref="D975:F975"/>
    <mergeCell ref="B975:C975"/>
    <mergeCell ref="B976:C976"/>
    <mergeCell ref="D976:F976"/>
    <mergeCell ref="B977:C977"/>
    <mergeCell ref="D977:F977"/>
    <mergeCell ref="B978:C978"/>
    <mergeCell ref="D978:F978"/>
    <mergeCell ref="B979:C979"/>
    <mergeCell ref="D979:F979"/>
    <mergeCell ref="B980:C980"/>
    <mergeCell ref="D980:F980"/>
    <mergeCell ref="B981:C981"/>
    <mergeCell ref="D981:F981"/>
    <mergeCell ref="D982:F982"/>
    <mergeCell ref="B982:C982"/>
    <mergeCell ref="B983:C983"/>
    <mergeCell ref="D983:F983"/>
    <mergeCell ref="B984:C984"/>
    <mergeCell ref="D984:F984"/>
    <mergeCell ref="B985:C985"/>
    <mergeCell ref="D985:F985"/>
    <mergeCell ref="B986:C986"/>
    <mergeCell ref="D986:F986"/>
    <mergeCell ref="B987:C987"/>
    <mergeCell ref="D987:F987"/>
    <mergeCell ref="B988:C988"/>
    <mergeCell ref="D988:F988"/>
    <mergeCell ref="D989:F989"/>
    <mergeCell ref="B989:C989"/>
    <mergeCell ref="B990:C990"/>
    <mergeCell ref="D990:F990"/>
    <mergeCell ref="B991:C991"/>
    <mergeCell ref="D991:F991"/>
    <mergeCell ref="B992:C992"/>
    <mergeCell ref="D992:F992"/>
    <mergeCell ref="B993:C993"/>
    <mergeCell ref="D993:F993"/>
    <mergeCell ref="B994:C994"/>
    <mergeCell ref="D994:F994"/>
    <mergeCell ref="B995:C995"/>
    <mergeCell ref="D995:F995"/>
    <mergeCell ref="D996:F996"/>
    <mergeCell ref="B2:C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D9:F9"/>
    <mergeCell ref="B12:C12"/>
    <mergeCell ref="D12:F12"/>
    <mergeCell ref="B13:C13"/>
    <mergeCell ref="D13:F13"/>
    <mergeCell ref="B14:C14"/>
    <mergeCell ref="D14:F14"/>
    <mergeCell ref="D15:F15"/>
    <mergeCell ref="B15:C15"/>
    <mergeCell ref="B16:C16"/>
    <mergeCell ref="B17:C17"/>
    <mergeCell ref="B18:C18"/>
    <mergeCell ref="B19:C19"/>
    <mergeCell ref="B20:C20"/>
    <mergeCell ref="B21:C21"/>
    <mergeCell ref="D16:F16"/>
    <mergeCell ref="D17:F17"/>
    <mergeCell ref="D18:F18"/>
    <mergeCell ref="D19:F19"/>
    <mergeCell ref="D20:F20"/>
    <mergeCell ref="D21:F21"/>
    <mergeCell ref="D22:F22"/>
    <mergeCell ref="B22:C22"/>
    <mergeCell ref="B23:C23"/>
    <mergeCell ref="B24:C24"/>
    <mergeCell ref="B25:C25"/>
    <mergeCell ref="B26:C26"/>
    <mergeCell ref="B27:C27"/>
    <mergeCell ref="B28:C28"/>
    <mergeCell ref="B1000:C1000"/>
    <mergeCell ref="D1000:F1000"/>
    <mergeCell ref="B996:C996"/>
    <mergeCell ref="B997:C997"/>
    <mergeCell ref="D997:F997"/>
    <mergeCell ref="B998:C998"/>
    <mergeCell ref="D998:F998"/>
    <mergeCell ref="B999:C999"/>
    <mergeCell ref="D999:F999"/>
    <mergeCell ref="B919:C919"/>
    <mergeCell ref="B920:C920"/>
    <mergeCell ref="D920:F920"/>
    <mergeCell ref="B921:C921"/>
    <mergeCell ref="D921:F921"/>
    <mergeCell ref="B922:C922"/>
    <mergeCell ref="D922:F922"/>
    <mergeCell ref="B923:C923"/>
    <mergeCell ref="D923:F923"/>
    <mergeCell ref="B924:C924"/>
    <mergeCell ref="D924:F924"/>
    <mergeCell ref="B925:C925"/>
    <mergeCell ref="D925:F925"/>
    <mergeCell ref="D926:F926"/>
    <mergeCell ref="B926:C926"/>
    <mergeCell ref="B927:C927"/>
    <mergeCell ref="D927:F927"/>
    <mergeCell ref="B928:C928"/>
    <mergeCell ref="D928:F928"/>
    <mergeCell ref="B929:C929"/>
    <mergeCell ref="D929:F929"/>
    <mergeCell ref="B930:C930"/>
    <mergeCell ref="D930:F930"/>
    <mergeCell ref="B931:C931"/>
    <mergeCell ref="D931:F931"/>
    <mergeCell ref="B932:C932"/>
    <mergeCell ref="D932:F932"/>
    <mergeCell ref="D933:F933"/>
    <mergeCell ref="B933:C933"/>
    <mergeCell ref="B934:C934"/>
    <mergeCell ref="D934:F934"/>
    <mergeCell ref="B935:C935"/>
    <mergeCell ref="D935:F935"/>
    <mergeCell ref="B936:C936"/>
    <mergeCell ref="D936:F936"/>
    <mergeCell ref="B937:C937"/>
    <mergeCell ref="D937:F937"/>
    <mergeCell ref="B938:C938"/>
    <mergeCell ref="D938:F938"/>
    <mergeCell ref="B939:C939"/>
    <mergeCell ref="D939:F939"/>
    <mergeCell ref="D940:F940"/>
    <mergeCell ref="B940:C940"/>
    <mergeCell ref="B941:C941"/>
    <mergeCell ref="D941:F941"/>
    <mergeCell ref="B942:C942"/>
    <mergeCell ref="D942:F942"/>
    <mergeCell ref="B943:C943"/>
    <mergeCell ref="D943:F943"/>
    <mergeCell ref="B944:C944"/>
    <mergeCell ref="D944:F944"/>
    <mergeCell ref="B945:C945"/>
    <mergeCell ref="D945:F945"/>
    <mergeCell ref="B946:C946"/>
    <mergeCell ref="D946:F946"/>
    <mergeCell ref="D947:F947"/>
    <mergeCell ref="B947:C947"/>
    <mergeCell ref="B948:C948"/>
    <mergeCell ref="D948:F948"/>
    <mergeCell ref="B949:C949"/>
    <mergeCell ref="D949:F949"/>
    <mergeCell ref="B950:C950"/>
    <mergeCell ref="D950:F950"/>
    <mergeCell ref="B951:C951"/>
    <mergeCell ref="D951:F951"/>
    <mergeCell ref="B952:C952"/>
    <mergeCell ref="D952:F952"/>
    <mergeCell ref="B953:C953"/>
    <mergeCell ref="D953:F953"/>
    <mergeCell ref="D954:F954"/>
    <mergeCell ref="B954:C954"/>
    <mergeCell ref="B955:C955"/>
    <mergeCell ref="D955:F955"/>
    <mergeCell ref="B956:C956"/>
    <mergeCell ref="D956:F956"/>
    <mergeCell ref="B957:C957"/>
    <mergeCell ref="D957:F957"/>
    <mergeCell ref="B958:C958"/>
    <mergeCell ref="D958:F958"/>
    <mergeCell ref="B959:C959"/>
    <mergeCell ref="D959:F959"/>
    <mergeCell ref="B960:C960"/>
    <mergeCell ref="D960:F960"/>
    <mergeCell ref="D961:F961"/>
    <mergeCell ref="B961:C961"/>
    <mergeCell ref="B962:C962"/>
    <mergeCell ref="D962:F962"/>
    <mergeCell ref="B963:C963"/>
    <mergeCell ref="D963:F963"/>
    <mergeCell ref="B964:C964"/>
    <mergeCell ref="D964:F964"/>
    <mergeCell ref="B965:C965"/>
    <mergeCell ref="D965:F965"/>
    <mergeCell ref="B966:C966"/>
    <mergeCell ref="D966:F966"/>
    <mergeCell ref="B967:C967"/>
    <mergeCell ref="D967:F967"/>
    <mergeCell ref="D968:F968"/>
    <mergeCell ref="B478:C478"/>
    <mergeCell ref="B479:C479"/>
    <mergeCell ref="D479:F479"/>
    <mergeCell ref="B480:C480"/>
    <mergeCell ref="D480:F480"/>
    <mergeCell ref="B481:C481"/>
    <mergeCell ref="D481:F481"/>
    <mergeCell ref="B482:C482"/>
    <mergeCell ref="D482:F482"/>
    <mergeCell ref="B483:C483"/>
    <mergeCell ref="D483:F483"/>
    <mergeCell ref="B484:C484"/>
    <mergeCell ref="D484:F484"/>
    <mergeCell ref="D485:F485"/>
    <mergeCell ref="B485:C485"/>
    <mergeCell ref="B486:C486"/>
    <mergeCell ref="D486:F486"/>
    <mergeCell ref="B487:C487"/>
    <mergeCell ref="D487:F487"/>
    <mergeCell ref="B488:C488"/>
    <mergeCell ref="D488:F488"/>
    <mergeCell ref="B489:C489"/>
    <mergeCell ref="D489:F489"/>
    <mergeCell ref="B490:C490"/>
    <mergeCell ref="D490:F490"/>
    <mergeCell ref="B491:C491"/>
    <mergeCell ref="D491:F491"/>
    <mergeCell ref="D492:F492"/>
    <mergeCell ref="B492:C492"/>
    <mergeCell ref="B493:C493"/>
    <mergeCell ref="D493:F493"/>
    <mergeCell ref="B494:C494"/>
    <mergeCell ref="D494:F494"/>
    <mergeCell ref="B495:C495"/>
    <mergeCell ref="D495:F495"/>
    <mergeCell ref="B496:C496"/>
    <mergeCell ref="D496:F496"/>
    <mergeCell ref="B497:C497"/>
    <mergeCell ref="D497:F497"/>
    <mergeCell ref="B498:C498"/>
    <mergeCell ref="D498:F498"/>
    <mergeCell ref="D499:F499"/>
    <mergeCell ref="B499:C499"/>
    <mergeCell ref="B500:C500"/>
    <mergeCell ref="D500:F500"/>
    <mergeCell ref="B501:C501"/>
    <mergeCell ref="D501:F501"/>
    <mergeCell ref="B502:C502"/>
    <mergeCell ref="D502:F502"/>
    <mergeCell ref="B503:C503"/>
    <mergeCell ref="D503:F503"/>
    <mergeCell ref="B504:C504"/>
    <mergeCell ref="D504:F504"/>
    <mergeCell ref="B505:C505"/>
    <mergeCell ref="D505:F505"/>
    <mergeCell ref="D506:F506"/>
    <mergeCell ref="B506:C506"/>
    <mergeCell ref="B507:C507"/>
    <mergeCell ref="D507:F507"/>
    <mergeCell ref="B508:C508"/>
    <mergeCell ref="D508:F508"/>
    <mergeCell ref="B509:C509"/>
    <mergeCell ref="D509:F509"/>
    <mergeCell ref="B510:C510"/>
    <mergeCell ref="D510:F510"/>
    <mergeCell ref="B511:C511"/>
    <mergeCell ref="D511:F511"/>
    <mergeCell ref="B512:C512"/>
    <mergeCell ref="D512:F512"/>
    <mergeCell ref="D513:F513"/>
    <mergeCell ref="B513:C513"/>
    <mergeCell ref="B514:C514"/>
    <mergeCell ref="D514:F514"/>
    <mergeCell ref="B515:C515"/>
    <mergeCell ref="D515:F515"/>
    <mergeCell ref="B516:C516"/>
    <mergeCell ref="D516:F516"/>
    <mergeCell ref="B517:C517"/>
    <mergeCell ref="D517:F517"/>
    <mergeCell ref="B518:C518"/>
    <mergeCell ref="D518:F518"/>
    <mergeCell ref="B519:C519"/>
    <mergeCell ref="D519:F519"/>
    <mergeCell ref="D520:F520"/>
    <mergeCell ref="B520:C520"/>
    <mergeCell ref="B521:C521"/>
    <mergeCell ref="D521:F521"/>
    <mergeCell ref="B522:C522"/>
    <mergeCell ref="D522:F522"/>
    <mergeCell ref="B523:C523"/>
    <mergeCell ref="D523:F523"/>
    <mergeCell ref="B524:C524"/>
    <mergeCell ref="D524:F524"/>
    <mergeCell ref="B525:C525"/>
    <mergeCell ref="D525:F525"/>
    <mergeCell ref="B526:C526"/>
    <mergeCell ref="D526:F526"/>
    <mergeCell ref="D527:F527"/>
    <mergeCell ref="B527:C527"/>
    <mergeCell ref="B528:C528"/>
    <mergeCell ref="D528:F528"/>
    <mergeCell ref="B529:C529"/>
    <mergeCell ref="D529:F529"/>
    <mergeCell ref="B530:C530"/>
    <mergeCell ref="D530:F530"/>
    <mergeCell ref="B531:C531"/>
    <mergeCell ref="D531:F531"/>
    <mergeCell ref="B532:C532"/>
    <mergeCell ref="D532:F532"/>
    <mergeCell ref="B533:C533"/>
    <mergeCell ref="D533:F533"/>
    <mergeCell ref="D534:F534"/>
    <mergeCell ref="B534:C534"/>
    <mergeCell ref="B535:C535"/>
    <mergeCell ref="D535:F535"/>
    <mergeCell ref="B536:C536"/>
    <mergeCell ref="D536:F536"/>
    <mergeCell ref="B537:C537"/>
    <mergeCell ref="D537:F537"/>
    <mergeCell ref="B538:C538"/>
    <mergeCell ref="D538:F538"/>
    <mergeCell ref="B539:C539"/>
    <mergeCell ref="D539:F539"/>
    <mergeCell ref="B540:C540"/>
    <mergeCell ref="D540:F540"/>
    <mergeCell ref="D541:F541"/>
    <mergeCell ref="B541:C541"/>
    <mergeCell ref="B542:C542"/>
    <mergeCell ref="D542:F542"/>
    <mergeCell ref="B543:C543"/>
    <mergeCell ref="D543:F543"/>
    <mergeCell ref="B544:C544"/>
    <mergeCell ref="D544:F544"/>
    <mergeCell ref="B545:C545"/>
    <mergeCell ref="D545:F545"/>
    <mergeCell ref="B546:C546"/>
    <mergeCell ref="D546:F546"/>
    <mergeCell ref="B547:C547"/>
    <mergeCell ref="D547:F547"/>
    <mergeCell ref="D548:F548"/>
    <mergeCell ref="B548:C548"/>
    <mergeCell ref="B549:C549"/>
    <mergeCell ref="D549:F549"/>
    <mergeCell ref="B550:C550"/>
    <mergeCell ref="D550:F550"/>
    <mergeCell ref="B551:C551"/>
    <mergeCell ref="D551:F551"/>
    <mergeCell ref="B552:C552"/>
    <mergeCell ref="D552:F552"/>
    <mergeCell ref="B553:C553"/>
    <mergeCell ref="D553:F553"/>
    <mergeCell ref="B554:C554"/>
    <mergeCell ref="D554:F554"/>
    <mergeCell ref="D555:F555"/>
    <mergeCell ref="B555:C555"/>
    <mergeCell ref="B556:C556"/>
    <mergeCell ref="D556:F556"/>
    <mergeCell ref="B557:C557"/>
    <mergeCell ref="D557:F557"/>
    <mergeCell ref="B558:C558"/>
    <mergeCell ref="D558:F558"/>
    <mergeCell ref="B559:C559"/>
    <mergeCell ref="D559:F559"/>
    <mergeCell ref="B560:C560"/>
    <mergeCell ref="D560:F560"/>
    <mergeCell ref="B561:C561"/>
    <mergeCell ref="D561:F561"/>
    <mergeCell ref="D562:F562"/>
    <mergeCell ref="B562:C562"/>
    <mergeCell ref="B563:C563"/>
    <mergeCell ref="D563:F563"/>
    <mergeCell ref="B564:C564"/>
    <mergeCell ref="D564:F564"/>
    <mergeCell ref="B565:C565"/>
    <mergeCell ref="D565:F565"/>
    <mergeCell ref="B566:C566"/>
    <mergeCell ref="D566:F566"/>
    <mergeCell ref="B567:C567"/>
    <mergeCell ref="D567:F567"/>
    <mergeCell ref="B568:C568"/>
    <mergeCell ref="D568:F568"/>
    <mergeCell ref="D569:F569"/>
    <mergeCell ref="B569:C569"/>
    <mergeCell ref="B570:C570"/>
    <mergeCell ref="D570:F570"/>
    <mergeCell ref="B571:C571"/>
    <mergeCell ref="D571:F571"/>
    <mergeCell ref="B572:C572"/>
    <mergeCell ref="D572:F572"/>
    <mergeCell ref="B573:C573"/>
    <mergeCell ref="D573:F573"/>
    <mergeCell ref="B574:C574"/>
    <mergeCell ref="D574:F574"/>
    <mergeCell ref="B575:C575"/>
    <mergeCell ref="D575:F575"/>
    <mergeCell ref="D576:F576"/>
    <mergeCell ref="B576:C576"/>
    <mergeCell ref="B577:C577"/>
    <mergeCell ref="D577:F577"/>
    <mergeCell ref="B578:C578"/>
    <mergeCell ref="D578:F578"/>
    <mergeCell ref="B579:C579"/>
    <mergeCell ref="D579:F579"/>
    <mergeCell ref="B580:C580"/>
    <mergeCell ref="D580:F580"/>
    <mergeCell ref="B581:C581"/>
    <mergeCell ref="D581:F581"/>
    <mergeCell ref="B582:C582"/>
    <mergeCell ref="D582:F582"/>
    <mergeCell ref="D583:F583"/>
    <mergeCell ref="B583:C583"/>
    <mergeCell ref="B584:C584"/>
    <mergeCell ref="D584:F584"/>
    <mergeCell ref="B585:C585"/>
    <mergeCell ref="D585:F585"/>
    <mergeCell ref="B586:C586"/>
    <mergeCell ref="D586:F586"/>
    <mergeCell ref="B587:C587"/>
    <mergeCell ref="D587:F587"/>
    <mergeCell ref="B588:C588"/>
    <mergeCell ref="D588:F588"/>
    <mergeCell ref="B589:C589"/>
    <mergeCell ref="D589:F589"/>
    <mergeCell ref="D590:F590"/>
    <mergeCell ref="B590:C590"/>
    <mergeCell ref="B591:C591"/>
    <mergeCell ref="D591:F591"/>
    <mergeCell ref="B592:C592"/>
    <mergeCell ref="D592:F592"/>
    <mergeCell ref="B593:C593"/>
    <mergeCell ref="D593:F593"/>
    <mergeCell ref="B594:C594"/>
    <mergeCell ref="D594:F594"/>
    <mergeCell ref="B595:C595"/>
    <mergeCell ref="D595:F595"/>
    <mergeCell ref="B596:C596"/>
    <mergeCell ref="D596:F596"/>
    <mergeCell ref="D597:F597"/>
    <mergeCell ref="B597:C597"/>
    <mergeCell ref="B598:C598"/>
    <mergeCell ref="D598:F598"/>
    <mergeCell ref="B599:C599"/>
    <mergeCell ref="D599:F599"/>
    <mergeCell ref="B600:C600"/>
    <mergeCell ref="D600:F600"/>
    <mergeCell ref="B601:C601"/>
    <mergeCell ref="D601:F601"/>
    <mergeCell ref="B602:C602"/>
    <mergeCell ref="D602:F602"/>
    <mergeCell ref="B603:C603"/>
    <mergeCell ref="D603:F603"/>
    <mergeCell ref="D604:F604"/>
    <mergeCell ref="B604:C604"/>
    <mergeCell ref="B605:C605"/>
    <mergeCell ref="D605:F605"/>
    <mergeCell ref="B606:C606"/>
    <mergeCell ref="D606:F606"/>
    <mergeCell ref="B607:C607"/>
    <mergeCell ref="D607:F607"/>
    <mergeCell ref="B608:C608"/>
    <mergeCell ref="D608:F608"/>
    <mergeCell ref="B609:C609"/>
    <mergeCell ref="D609:F609"/>
    <mergeCell ref="B610:C610"/>
    <mergeCell ref="D610:F610"/>
    <mergeCell ref="D611:F611"/>
    <mergeCell ref="B611:C611"/>
    <mergeCell ref="B612:C612"/>
    <mergeCell ref="D612:F612"/>
    <mergeCell ref="B613:C613"/>
    <mergeCell ref="D613:F613"/>
    <mergeCell ref="B614:C614"/>
    <mergeCell ref="D614:F614"/>
    <mergeCell ref="B615:C615"/>
    <mergeCell ref="D615:F615"/>
    <mergeCell ref="B616:C616"/>
    <mergeCell ref="D616:F616"/>
    <mergeCell ref="B617:C617"/>
    <mergeCell ref="D617:F617"/>
    <mergeCell ref="D618:F618"/>
    <mergeCell ref="B618:C618"/>
    <mergeCell ref="B619:C619"/>
    <mergeCell ref="D619:F619"/>
    <mergeCell ref="B620:C620"/>
    <mergeCell ref="D620:F620"/>
    <mergeCell ref="B621:C621"/>
    <mergeCell ref="D621:F621"/>
    <mergeCell ref="B622:C622"/>
    <mergeCell ref="D622:F622"/>
    <mergeCell ref="B623:C623"/>
    <mergeCell ref="D623:F623"/>
    <mergeCell ref="B624:C624"/>
    <mergeCell ref="D624:F624"/>
    <mergeCell ref="D625:F625"/>
    <mergeCell ref="B625:C625"/>
    <mergeCell ref="B626:C626"/>
    <mergeCell ref="D626:F626"/>
    <mergeCell ref="B627:C627"/>
    <mergeCell ref="D627:F627"/>
    <mergeCell ref="B628:C628"/>
    <mergeCell ref="D628:F628"/>
    <mergeCell ref="B629:C629"/>
    <mergeCell ref="D629:F629"/>
    <mergeCell ref="B630:C630"/>
    <mergeCell ref="D630:F630"/>
    <mergeCell ref="B631:C631"/>
    <mergeCell ref="D631:F631"/>
    <mergeCell ref="D632:F632"/>
    <mergeCell ref="B632:C632"/>
    <mergeCell ref="B633:C633"/>
    <mergeCell ref="D633:F633"/>
    <mergeCell ref="B634:C634"/>
    <mergeCell ref="D634:F634"/>
    <mergeCell ref="B635:C635"/>
    <mergeCell ref="D635:F635"/>
    <mergeCell ref="B636:C636"/>
    <mergeCell ref="D636:F636"/>
    <mergeCell ref="B637:C637"/>
    <mergeCell ref="D637:F637"/>
    <mergeCell ref="B638:C638"/>
    <mergeCell ref="D638:F638"/>
    <mergeCell ref="D639:F639"/>
    <mergeCell ref="B639:C639"/>
    <mergeCell ref="B640:C640"/>
    <mergeCell ref="D640:F640"/>
    <mergeCell ref="B641:C641"/>
    <mergeCell ref="D641:F641"/>
    <mergeCell ref="B642:C642"/>
    <mergeCell ref="D642:F642"/>
    <mergeCell ref="B643:C643"/>
    <mergeCell ref="D643:F643"/>
    <mergeCell ref="B644:C644"/>
    <mergeCell ref="D644:F644"/>
    <mergeCell ref="B645:C645"/>
    <mergeCell ref="D645:F645"/>
    <mergeCell ref="D646:F646"/>
    <mergeCell ref="B646:C646"/>
    <mergeCell ref="B647:C647"/>
    <mergeCell ref="D647:F647"/>
    <mergeCell ref="B648:C648"/>
    <mergeCell ref="D648:F648"/>
    <mergeCell ref="B649:C649"/>
    <mergeCell ref="D649:F649"/>
    <mergeCell ref="B650:C650"/>
    <mergeCell ref="D650:F650"/>
    <mergeCell ref="B651:C651"/>
    <mergeCell ref="D651:F651"/>
    <mergeCell ref="B652:C652"/>
    <mergeCell ref="D652:F652"/>
    <mergeCell ref="D653:F653"/>
    <mergeCell ref="B653:C653"/>
    <mergeCell ref="B654:C654"/>
    <mergeCell ref="D654:F654"/>
    <mergeCell ref="B655:C655"/>
    <mergeCell ref="D655:F655"/>
    <mergeCell ref="B656:C656"/>
    <mergeCell ref="D656:F656"/>
    <mergeCell ref="B657:C657"/>
    <mergeCell ref="D657:F657"/>
    <mergeCell ref="B658:C658"/>
    <mergeCell ref="D658:F658"/>
    <mergeCell ref="B659:C659"/>
    <mergeCell ref="D659:F659"/>
    <mergeCell ref="D660:F660"/>
    <mergeCell ref="B660:C660"/>
    <mergeCell ref="B661:C661"/>
    <mergeCell ref="D661:F661"/>
    <mergeCell ref="B662:C662"/>
    <mergeCell ref="D662:F662"/>
    <mergeCell ref="B663:C663"/>
    <mergeCell ref="D663:F663"/>
    <mergeCell ref="B664:C664"/>
    <mergeCell ref="D664:F664"/>
    <mergeCell ref="B665:C665"/>
    <mergeCell ref="D665:F665"/>
    <mergeCell ref="B666:C666"/>
    <mergeCell ref="D666:F666"/>
    <mergeCell ref="D667:F667"/>
    <mergeCell ref="B667:C667"/>
    <mergeCell ref="B668:C668"/>
    <mergeCell ref="D668:F668"/>
    <mergeCell ref="B669:C669"/>
    <mergeCell ref="D669:F669"/>
    <mergeCell ref="B670:C670"/>
    <mergeCell ref="D670:F670"/>
    <mergeCell ref="B671:C671"/>
    <mergeCell ref="D671:F671"/>
    <mergeCell ref="B672:C672"/>
    <mergeCell ref="D672:F672"/>
    <mergeCell ref="B673:C673"/>
    <mergeCell ref="D673:F673"/>
    <mergeCell ref="D674:F674"/>
    <mergeCell ref="B674:C674"/>
    <mergeCell ref="B675:C675"/>
    <mergeCell ref="D675:F675"/>
    <mergeCell ref="B676:C676"/>
    <mergeCell ref="D676:F676"/>
    <mergeCell ref="B677:C677"/>
    <mergeCell ref="D677:F677"/>
    <mergeCell ref="B678:C678"/>
    <mergeCell ref="D678:F678"/>
    <mergeCell ref="B679:C679"/>
    <mergeCell ref="D679:F679"/>
    <mergeCell ref="B680:C680"/>
    <mergeCell ref="D680:F680"/>
    <mergeCell ref="D681:F681"/>
    <mergeCell ref="B681:C681"/>
    <mergeCell ref="B682:C682"/>
    <mergeCell ref="D682:F682"/>
    <mergeCell ref="B683:C683"/>
    <mergeCell ref="D683:F683"/>
    <mergeCell ref="B684:C684"/>
    <mergeCell ref="D684:F684"/>
    <mergeCell ref="B685:C685"/>
    <mergeCell ref="D685:F685"/>
    <mergeCell ref="B686:C686"/>
    <mergeCell ref="D686:F686"/>
    <mergeCell ref="B687:C687"/>
    <mergeCell ref="D687:F687"/>
    <mergeCell ref="D688:F688"/>
    <mergeCell ref="B688:C688"/>
    <mergeCell ref="B689:C689"/>
    <mergeCell ref="D689:F689"/>
    <mergeCell ref="B690:C690"/>
    <mergeCell ref="D690:F690"/>
    <mergeCell ref="B691:C691"/>
    <mergeCell ref="D691:F691"/>
    <mergeCell ref="B692:C692"/>
    <mergeCell ref="D692:F692"/>
    <mergeCell ref="B693:C693"/>
    <mergeCell ref="D693:F693"/>
    <mergeCell ref="B694:C694"/>
    <mergeCell ref="D694:F694"/>
    <mergeCell ref="D695:F695"/>
    <mergeCell ref="B695:C695"/>
    <mergeCell ref="B696:C696"/>
    <mergeCell ref="D696:F696"/>
    <mergeCell ref="B697:C697"/>
    <mergeCell ref="D697:F697"/>
    <mergeCell ref="B698:C698"/>
    <mergeCell ref="D698:F698"/>
    <mergeCell ref="B699:C699"/>
    <mergeCell ref="D699:F699"/>
    <mergeCell ref="B700:C700"/>
    <mergeCell ref="D700:F700"/>
    <mergeCell ref="B701:C701"/>
    <mergeCell ref="D701:F701"/>
    <mergeCell ref="D702:F702"/>
    <mergeCell ref="B702:C702"/>
    <mergeCell ref="B703:C703"/>
    <mergeCell ref="D703:F703"/>
    <mergeCell ref="B704:C704"/>
    <mergeCell ref="D704:F704"/>
    <mergeCell ref="B705:C705"/>
    <mergeCell ref="D705:F705"/>
    <mergeCell ref="B706:C706"/>
    <mergeCell ref="D706:F706"/>
    <mergeCell ref="B707:C707"/>
    <mergeCell ref="D707:F707"/>
    <mergeCell ref="B708:C708"/>
    <mergeCell ref="D708:F708"/>
    <mergeCell ref="D709:F709"/>
    <mergeCell ref="B709:C709"/>
    <mergeCell ref="B710:C710"/>
    <mergeCell ref="D710:F710"/>
    <mergeCell ref="B711:C711"/>
    <mergeCell ref="D711:F711"/>
    <mergeCell ref="B712:C712"/>
    <mergeCell ref="D712:F712"/>
    <mergeCell ref="B713:C713"/>
    <mergeCell ref="D713:F713"/>
    <mergeCell ref="B714:C714"/>
    <mergeCell ref="D714:F714"/>
    <mergeCell ref="B715:C715"/>
    <mergeCell ref="D715:F715"/>
    <mergeCell ref="D716:F716"/>
    <mergeCell ref="B716:C716"/>
    <mergeCell ref="B717:C717"/>
    <mergeCell ref="D717:F717"/>
    <mergeCell ref="B718:C718"/>
    <mergeCell ref="D718:F718"/>
    <mergeCell ref="B719:C719"/>
    <mergeCell ref="D719:F719"/>
    <mergeCell ref="B720:C720"/>
    <mergeCell ref="D720:F720"/>
    <mergeCell ref="B721:C721"/>
    <mergeCell ref="D721:F721"/>
    <mergeCell ref="B722:C722"/>
    <mergeCell ref="D722:F722"/>
    <mergeCell ref="D723:F723"/>
    <mergeCell ref="B723:C723"/>
    <mergeCell ref="B724:C724"/>
    <mergeCell ref="D724:F724"/>
    <mergeCell ref="B725:C725"/>
    <mergeCell ref="D725:F725"/>
    <mergeCell ref="B726:C726"/>
    <mergeCell ref="D726:F726"/>
    <mergeCell ref="B727:C727"/>
    <mergeCell ref="D727:F727"/>
    <mergeCell ref="B728:C728"/>
    <mergeCell ref="D728:F728"/>
    <mergeCell ref="B729:C729"/>
    <mergeCell ref="D729:F729"/>
    <mergeCell ref="D730:F730"/>
    <mergeCell ref="B730:C730"/>
    <mergeCell ref="B731:C731"/>
    <mergeCell ref="D731:F731"/>
    <mergeCell ref="B732:C732"/>
    <mergeCell ref="D732:F732"/>
    <mergeCell ref="B733:C733"/>
    <mergeCell ref="D733:F733"/>
    <mergeCell ref="B734:C734"/>
    <mergeCell ref="D734:F734"/>
    <mergeCell ref="B735:C735"/>
    <mergeCell ref="D735:F735"/>
    <mergeCell ref="B736:C736"/>
    <mergeCell ref="D736:F736"/>
    <mergeCell ref="D737:F737"/>
    <mergeCell ref="B737:C737"/>
    <mergeCell ref="B738:C738"/>
    <mergeCell ref="D738:F738"/>
    <mergeCell ref="B739:C739"/>
    <mergeCell ref="D739:F739"/>
    <mergeCell ref="B740:C740"/>
    <mergeCell ref="D740:F740"/>
    <mergeCell ref="B741:C741"/>
    <mergeCell ref="D741:F741"/>
    <mergeCell ref="B742:C742"/>
    <mergeCell ref="D742:F742"/>
    <mergeCell ref="B743:C743"/>
    <mergeCell ref="D743:F743"/>
    <mergeCell ref="D744:F744"/>
    <mergeCell ref="B744:C744"/>
    <mergeCell ref="B745:C745"/>
    <mergeCell ref="D745:F745"/>
    <mergeCell ref="B746:C746"/>
    <mergeCell ref="D746:F746"/>
    <mergeCell ref="B747:C747"/>
    <mergeCell ref="D747:F747"/>
    <mergeCell ref="B748:C748"/>
    <mergeCell ref="D748:F748"/>
    <mergeCell ref="B749:C749"/>
    <mergeCell ref="D749:F749"/>
    <mergeCell ref="B750:C750"/>
    <mergeCell ref="D750:F750"/>
    <mergeCell ref="D751:F751"/>
    <mergeCell ref="B751:C751"/>
    <mergeCell ref="B752:C752"/>
    <mergeCell ref="D752:F752"/>
    <mergeCell ref="B753:C753"/>
    <mergeCell ref="D753:F753"/>
    <mergeCell ref="B754:C754"/>
    <mergeCell ref="D754:F754"/>
    <mergeCell ref="B755:C755"/>
    <mergeCell ref="D755:F755"/>
    <mergeCell ref="B756:C756"/>
    <mergeCell ref="D756:F756"/>
    <mergeCell ref="B757:C757"/>
    <mergeCell ref="D757:F757"/>
    <mergeCell ref="D758:F758"/>
    <mergeCell ref="B758:C758"/>
    <mergeCell ref="B759:C759"/>
    <mergeCell ref="D759:F759"/>
    <mergeCell ref="B760:C760"/>
    <mergeCell ref="D760:F760"/>
    <mergeCell ref="B761:C761"/>
    <mergeCell ref="D761:F761"/>
    <mergeCell ref="B762:C762"/>
    <mergeCell ref="D762:F762"/>
    <mergeCell ref="B763:C763"/>
    <mergeCell ref="D763:F763"/>
    <mergeCell ref="B764:C764"/>
    <mergeCell ref="D764:F764"/>
    <mergeCell ref="D765:F765"/>
    <mergeCell ref="B765:C765"/>
    <mergeCell ref="B766:C766"/>
    <mergeCell ref="D766:F766"/>
    <mergeCell ref="B767:C767"/>
    <mergeCell ref="D767:F767"/>
    <mergeCell ref="B768:C768"/>
    <mergeCell ref="D768:F768"/>
    <mergeCell ref="B769:C769"/>
    <mergeCell ref="D769:F769"/>
    <mergeCell ref="B770:C770"/>
    <mergeCell ref="D770:F770"/>
    <mergeCell ref="B771:C771"/>
    <mergeCell ref="D771:F771"/>
    <mergeCell ref="D772:F772"/>
    <mergeCell ref="B772:C772"/>
    <mergeCell ref="B773:C773"/>
    <mergeCell ref="D773:F773"/>
    <mergeCell ref="B774:C774"/>
    <mergeCell ref="D774:F774"/>
    <mergeCell ref="B775:C775"/>
    <mergeCell ref="D775:F775"/>
    <mergeCell ref="B776:C776"/>
    <mergeCell ref="D776:F776"/>
    <mergeCell ref="B777:C777"/>
    <mergeCell ref="D777:F777"/>
    <mergeCell ref="B778:C778"/>
    <mergeCell ref="D778:F778"/>
    <mergeCell ref="D779:F779"/>
    <mergeCell ref="B779:C779"/>
    <mergeCell ref="B780:C780"/>
    <mergeCell ref="D780:F780"/>
    <mergeCell ref="B781:C781"/>
    <mergeCell ref="D781:F781"/>
    <mergeCell ref="B782:C782"/>
    <mergeCell ref="D782:F782"/>
    <mergeCell ref="B783:C783"/>
    <mergeCell ref="D783:F783"/>
    <mergeCell ref="B784:C784"/>
    <mergeCell ref="D784:F784"/>
    <mergeCell ref="B785:C785"/>
    <mergeCell ref="D785:F785"/>
    <mergeCell ref="D786:F786"/>
    <mergeCell ref="B786:C786"/>
    <mergeCell ref="B787:C787"/>
    <mergeCell ref="D787:F787"/>
    <mergeCell ref="B788:C788"/>
    <mergeCell ref="D788:F788"/>
    <mergeCell ref="B789:C789"/>
    <mergeCell ref="D789:F789"/>
    <mergeCell ref="B790:C790"/>
    <mergeCell ref="D790:F790"/>
    <mergeCell ref="B791:C791"/>
    <mergeCell ref="D791:F791"/>
    <mergeCell ref="B792:C792"/>
    <mergeCell ref="D792:F792"/>
    <mergeCell ref="D793:F793"/>
    <mergeCell ref="B793:C793"/>
    <mergeCell ref="B794:C794"/>
    <mergeCell ref="D794:F794"/>
    <mergeCell ref="B795:C795"/>
    <mergeCell ref="D795:F795"/>
    <mergeCell ref="B796:C796"/>
    <mergeCell ref="D796:F796"/>
    <mergeCell ref="B797:C797"/>
    <mergeCell ref="D797:F797"/>
    <mergeCell ref="B798:C798"/>
    <mergeCell ref="D798:F798"/>
    <mergeCell ref="B799:C799"/>
    <mergeCell ref="D799:F799"/>
    <mergeCell ref="D800:F800"/>
    <mergeCell ref="B800:C800"/>
    <mergeCell ref="B801:C801"/>
    <mergeCell ref="D801:F801"/>
    <mergeCell ref="B802:C802"/>
    <mergeCell ref="D802:F802"/>
    <mergeCell ref="B803:C803"/>
    <mergeCell ref="D803:F803"/>
    <mergeCell ref="B804:C804"/>
    <mergeCell ref="D804:F804"/>
    <mergeCell ref="B805:C805"/>
    <mergeCell ref="D805:F805"/>
    <mergeCell ref="B806:C806"/>
    <mergeCell ref="D806:F806"/>
    <mergeCell ref="D807:F807"/>
    <mergeCell ref="B807:C807"/>
    <mergeCell ref="B808:C808"/>
    <mergeCell ref="D808:F808"/>
    <mergeCell ref="B809:C809"/>
    <mergeCell ref="D809:F809"/>
    <mergeCell ref="B810:C810"/>
    <mergeCell ref="D810:F810"/>
    <mergeCell ref="B811:C811"/>
    <mergeCell ref="D811:F811"/>
    <mergeCell ref="B812:C812"/>
    <mergeCell ref="D812:F812"/>
    <mergeCell ref="B813:C813"/>
    <mergeCell ref="D813:F813"/>
    <mergeCell ref="D814:F814"/>
    <mergeCell ref="B814:C814"/>
    <mergeCell ref="B815:C815"/>
    <mergeCell ref="D815:F815"/>
    <mergeCell ref="B816:C816"/>
    <mergeCell ref="D816:F816"/>
    <mergeCell ref="B817:C817"/>
    <mergeCell ref="D817:F817"/>
    <mergeCell ref="B818:C818"/>
    <mergeCell ref="D818:F818"/>
    <mergeCell ref="B819:C819"/>
    <mergeCell ref="D819:F819"/>
    <mergeCell ref="B820:C820"/>
    <mergeCell ref="D820:F820"/>
    <mergeCell ref="D821:F821"/>
    <mergeCell ref="T102:U102"/>
    <mergeCell ref="T103:U103"/>
    <mergeCell ref="L101:N101"/>
    <mergeCell ref="O101:P101"/>
    <mergeCell ref="T101:U101"/>
    <mergeCell ref="L102:N102"/>
    <mergeCell ref="O102:P102"/>
    <mergeCell ref="L103:N103"/>
    <mergeCell ref="O103:P103"/>
    <mergeCell ref="T105:U105"/>
    <mergeCell ref="T106:U106"/>
    <mergeCell ref="L104:N104"/>
    <mergeCell ref="O104:P104"/>
    <mergeCell ref="T104:U104"/>
    <mergeCell ref="L105:N105"/>
    <mergeCell ref="O105:P105"/>
    <mergeCell ref="L106:N106"/>
    <mergeCell ref="O106:P106"/>
    <mergeCell ref="L129:N129"/>
    <mergeCell ref="O129:P129"/>
    <mergeCell ref="T129:U129"/>
    <mergeCell ref="L130:N130"/>
    <mergeCell ref="O130:P130"/>
    <mergeCell ref="L131:N131"/>
    <mergeCell ref="O131:P131"/>
    <mergeCell ref="L132:N132"/>
    <mergeCell ref="O132:P132"/>
    <mergeCell ref="L133:N133"/>
    <mergeCell ref="O133:P133"/>
    <mergeCell ref="L134:N134"/>
    <mergeCell ref="O134:P134"/>
    <mergeCell ref="O135:P135"/>
    <mergeCell ref="T130:U130"/>
    <mergeCell ref="T131:U131"/>
    <mergeCell ref="T132:U132"/>
    <mergeCell ref="T133:U133"/>
    <mergeCell ref="T134:U134"/>
    <mergeCell ref="T135:U135"/>
    <mergeCell ref="T136:U136"/>
    <mergeCell ref="L135:N135"/>
    <mergeCell ref="L136:N136"/>
    <mergeCell ref="O136:P136"/>
    <mergeCell ref="L137:N137"/>
    <mergeCell ref="O137:P137"/>
    <mergeCell ref="L138:N138"/>
    <mergeCell ref="O138:P138"/>
    <mergeCell ref="T137:U137"/>
    <mergeCell ref="T138:U138"/>
    <mergeCell ref="T139:U139"/>
    <mergeCell ref="T140:U140"/>
    <mergeCell ref="T141:U141"/>
    <mergeCell ref="T142:U142"/>
    <mergeCell ref="T143:U143"/>
    <mergeCell ref="T87:U87"/>
    <mergeCell ref="T88:U88"/>
    <mergeCell ref="L86:N86"/>
    <mergeCell ref="O86:P86"/>
    <mergeCell ref="T86:U86"/>
    <mergeCell ref="L87:N87"/>
    <mergeCell ref="O87:P87"/>
    <mergeCell ref="L88:N88"/>
    <mergeCell ref="O88:P88"/>
    <mergeCell ref="T90:U90"/>
    <mergeCell ref="T91:U91"/>
    <mergeCell ref="L89:N89"/>
    <mergeCell ref="O89:P89"/>
    <mergeCell ref="T89:U89"/>
    <mergeCell ref="L90:N90"/>
    <mergeCell ref="O90:P90"/>
    <mergeCell ref="L91:N91"/>
    <mergeCell ref="O91:P91"/>
    <mergeCell ref="T93:U93"/>
    <mergeCell ref="T94:U94"/>
    <mergeCell ref="L92:N92"/>
    <mergeCell ref="O92:P92"/>
    <mergeCell ref="T92:U92"/>
    <mergeCell ref="L93:N93"/>
    <mergeCell ref="O93:P93"/>
    <mergeCell ref="L94:N94"/>
    <mergeCell ref="O94:P94"/>
    <mergeCell ref="T96:U96"/>
    <mergeCell ref="T97:U97"/>
    <mergeCell ref="L95:N95"/>
    <mergeCell ref="O95:P95"/>
    <mergeCell ref="T95:U95"/>
    <mergeCell ref="L96:N96"/>
    <mergeCell ref="O96:P96"/>
    <mergeCell ref="L97:N97"/>
    <mergeCell ref="O97:P97"/>
    <mergeCell ref="T99:U99"/>
    <mergeCell ref="T100:U100"/>
    <mergeCell ref="L98:N98"/>
    <mergeCell ref="O98:P98"/>
    <mergeCell ref="T98:U98"/>
    <mergeCell ref="L99:N99"/>
    <mergeCell ref="O99:P99"/>
    <mergeCell ref="L100:N100"/>
    <mergeCell ref="O100:P100"/>
    <mergeCell ref="L139:N139"/>
    <mergeCell ref="O139:P139"/>
    <mergeCell ref="L140:N140"/>
    <mergeCell ref="O140:P140"/>
    <mergeCell ref="L141:N141"/>
    <mergeCell ref="O141:P141"/>
    <mergeCell ref="O142:P142"/>
    <mergeCell ref="L142:N142"/>
    <mergeCell ref="L143:N143"/>
    <mergeCell ref="O143:P143"/>
    <mergeCell ref="L144:N144"/>
    <mergeCell ref="O144:P144"/>
    <mergeCell ref="L145:N145"/>
    <mergeCell ref="O145:P145"/>
    <mergeCell ref="L149:N149"/>
    <mergeCell ref="L150:N150"/>
    <mergeCell ref="O150:P150"/>
    <mergeCell ref="L151:N151"/>
    <mergeCell ref="O151:P151"/>
    <mergeCell ref="L152:N152"/>
    <mergeCell ref="O152:P152"/>
    <mergeCell ref="L146:N146"/>
    <mergeCell ref="O146:P146"/>
    <mergeCell ref="L147:N147"/>
    <mergeCell ref="O147:P147"/>
    <mergeCell ref="L148:N148"/>
    <mergeCell ref="O148:P148"/>
    <mergeCell ref="O149:P149"/>
    <mergeCell ref="T151:U151"/>
    <mergeCell ref="T152:U152"/>
    <mergeCell ref="T144:U144"/>
    <mergeCell ref="T145:U145"/>
    <mergeCell ref="T146:U146"/>
    <mergeCell ref="T147:U147"/>
    <mergeCell ref="T148:U148"/>
    <mergeCell ref="T149:U149"/>
    <mergeCell ref="T150:U150"/>
    <mergeCell ref="L196:N196"/>
    <mergeCell ref="O196:P196"/>
    <mergeCell ref="J194:K194"/>
    <mergeCell ref="L194:N194"/>
    <mergeCell ref="O194:P194"/>
    <mergeCell ref="J195:K195"/>
    <mergeCell ref="L195:N195"/>
    <mergeCell ref="O195:P195"/>
    <mergeCell ref="J196:K196"/>
    <mergeCell ref="L199:N199"/>
    <mergeCell ref="O199:P199"/>
    <mergeCell ref="J197:K197"/>
    <mergeCell ref="L197:N197"/>
    <mergeCell ref="O197:P197"/>
    <mergeCell ref="J198:K198"/>
    <mergeCell ref="L198:N198"/>
    <mergeCell ref="O198:P198"/>
    <mergeCell ref="J199:K199"/>
    <mergeCell ref="L202:N202"/>
    <mergeCell ref="O202:P202"/>
    <mergeCell ref="J200:K200"/>
    <mergeCell ref="L200:N200"/>
    <mergeCell ref="O200:P200"/>
    <mergeCell ref="J201:K201"/>
    <mergeCell ref="L201:N201"/>
    <mergeCell ref="O201:P201"/>
    <mergeCell ref="J202:K202"/>
    <mergeCell ref="L205:N205"/>
    <mergeCell ref="O205:P205"/>
    <mergeCell ref="J203:K203"/>
    <mergeCell ref="L203:N203"/>
    <mergeCell ref="O203:P203"/>
    <mergeCell ref="J204:K204"/>
    <mergeCell ref="L204:N204"/>
    <mergeCell ref="O204:P204"/>
    <mergeCell ref="J205:K205"/>
    <mergeCell ref="L208:N208"/>
    <mergeCell ref="O208:P208"/>
    <mergeCell ref="J206:K206"/>
    <mergeCell ref="L206:N206"/>
    <mergeCell ref="O206:P206"/>
    <mergeCell ref="J207:K207"/>
    <mergeCell ref="L207:N207"/>
    <mergeCell ref="O207:P207"/>
    <mergeCell ref="J208:K208"/>
    <mergeCell ref="L211:N211"/>
    <mergeCell ref="O211:P211"/>
    <mergeCell ref="J209:K209"/>
    <mergeCell ref="L209:N209"/>
    <mergeCell ref="O209:P209"/>
    <mergeCell ref="J210:K210"/>
    <mergeCell ref="L210:N210"/>
    <mergeCell ref="O210:P210"/>
    <mergeCell ref="J211:K211"/>
    <mergeCell ref="L214:N214"/>
    <mergeCell ref="O214:P214"/>
    <mergeCell ref="J212:K212"/>
    <mergeCell ref="L212:N212"/>
    <mergeCell ref="O212:P212"/>
    <mergeCell ref="J213:K213"/>
    <mergeCell ref="L213:N213"/>
    <mergeCell ref="O213:P213"/>
    <mergeCell ref="J214:K214"/>
    <mergeCell ref="L217:N217"/>
    <mergeCell ref="O217:P217"/>
    <mergeCell ref="J215:K215"/>
    <mergeCell ref="L215:N215"/>
    <mergeCell ref="O215:P215"/>
    <mergeCell ref="J216:K216"/>
    <mergeCell ref="L216:N216"/>
    <mergeCell ref="O216:P216"/>
    <mergeCell ref="J217:K217"/>
    <mergeCell ref="L220:N220"/>
    <mergeCell ref="O220:P220"/>
    <mergeCell ref="J218:K218"/>
    <mergeCell ref="L218:N218"/>
    <mergeCell ref="O218:P218"/>
    <mergeCell ref="J219:K219"/>
    <mergeCell ref="L219:N219"/>
    <mergeCell ref="O219:P219"/>
    <mergeCell ref="J220:K220"/>
    <mergeCell ref="L223:N223"/>
    <mergeCell ref="O223:P223"/>
    <mergeCell ref="J221:K221"/>
    <mergeCell ref="L221:N221"/>
    <mergeCell ref="O221:P221"/>
    <mergeCell ref="J222:K222"/>
    <mergeCell ref="L222:N222"/>
    <mergeCell ref="O222:P222"/>
    <mergeCell ref="J223:K223"/>
    <mergeCell ref="L226:N226"/>
    <mergeCell ref="O226:P226"/>
    <mergeCell ref="J224:K224"/>
    <mergeCell ref="L224:N224"/>
    <mergeCell ref="O224:P224"/>
    <mergeCell ref="J225:K225"/>
    <mergeCell ref="L225:N225"/>
    <mergeCell ref="O225:P225"/>
    <mergeCell ref="J226:K226"/>
    <mergeCell ref="L229:N229"/>
    <mergeCell ref="O229:P229"/>
    <mergeCell ref="J227:K227"/>
    <mergeCell ref="L227:N227"/>
    <mergeCell ref="O227:P227"/>
    <mergeCell ref="J228:K228"/>
    <mergeCell ref="L228:N228"/>
    <mergeCell ref="O228:P228"/>
    <mergeCell ref="J229:K229"/>
    <mergeCell ref="L232:N232"/>
    <mergeCell ref="O232:P232"/>
    <mergeCell ref="J230:K230"/>
    <mergeCell ref="L230:N230"/>
    <mergeCell ref="O230:P230"/>
    <mergeCell ref="J231:K231"/>
    <mergeCell ref="L231:N231"/>
    <mergeCell ref="O231:P231"/>
    <mergeCell ref="J232:K232"/>
    <mergeCell ref="L235:N235"/>
    <mergeCell ref="O235:P235"/>
    <mergeCell ref="J233:K233"/>
    <mergeCell ref="L233:N233"/>
    <mergeCell ref="O233:P233"/>
    <mergeCell ref="J234:K234"/>
    <mergeCell ref="L234:N234"/>
    <mergeCell ref="O234:P234"/>
    <mergeCell ref="J235:K235"/>
    <mergeCell ref="L238:N238"/>
    <mergeCell ref="O238:P238"/>
    <mergeCell ref="J236:K236"/>
    <mergeCell ref="L236:N236"/>
    <mergeCell ref="O236:P236"/>
    <mergeCell ref="J237:K237"/>
    <mergeCell ref="L237:N237"/>
    <mergeCell ref="O237:P237"/>
    <mergeCell ref="J238:K238"/>
    <mergeCell ref="L241:N241"/>
    <mergeCell ref="O241:P241"/>
    <mergeCell ref="J239:K239"/>
    <mergeCell ref="L239:N239"/>
    <mergeCell ref="O239:P239"/>
    <mergeCell ref="J240:K240"/>
    <mergeCell ref="L240:N240"/>
    <mergeCell ref="O240:P240"/>
    <mergeCell ref="J241:K241"/>
    <mergeCell ref="L244:N244"/>
    <mergeCell ref="O244:P244"/>
    <mergeCell ref="J242:K242"/>
    <mergeCell ref="L242:N242"/>
    <mergeCell ref="O242:P242"/>
    <mergeCell ref="J243:K243"/>
    <mergeCell ref="L243:N243"/>
    <mergeCell ref="O243:P243"/>
    <mergeCell ref="J244:K244"/>
    <mergeCell ref="L247:N247"/>
    <mergeCell ref="O247:P247"/>
    <mergeCell ref="J245:K245"/>
    <mergeCell ref="L245:N245"/>
    <mergeCell ref="O245:P245"/>
    <mergeCell ref="J246:K246"/>
    <mergeCell ref="L246:N246"/>
    <mergeCell ref="O246:P246"/>
    <mergeCell ref="J247:K247"/>
    <mergeCell ref="L250:N250"/>
    <mergeCell ref="O250:P250"/>
    <mergeCell ref="J248:K248"/>
    <mergeCell ref="L248:N248"/>
    <mergeCell ref="O248:P248"/>
    <mergeCell ref="J249:K249"/>
    <mergeCell ref="L249:N249"/>
    <mergeCell ref="O249:P249"/>
    <mergeCell ref="J250:K250"/>
    <mergeCell ref="L253:N253"/>
    <mergeCell ref="O253:P253"/>
    <mergeCell ref="J251:K251"/>
    <mergeCell ref="L251:N251"/>
    <mergeCell ref="O251:P251"/>
    <mergeCell ref="J252:K252"/>
    <mergeCell ref="L252:N252"/>
    <mergeCell ref="O252:P252"/>
    <mergeCell ref="J253:K253"/>
    <mergeCell ref="L256:N256"/>
    <mergeCell ref="O256:P256"/>
    <mergeCell ref="J254:K254"/>
    <mergeCell ref="L254:N254"/>
    <mergeCell ref="O254:P254"/>
    <mergeCell ref="J255:K255"/>
    <mergeCell ref="L255:N255"/>
    <mergeCell ref="O255:P255"/>
    <mergeCell ref="J256:K256"/>
    <mergeCell ref="L259:N259"/>
    <mergeCell ref="O259:P259"/>
    <mergeCell ref="J257:K257"/>
    <mergeCell ref="L257:N257"/>
    <mergeCell ref="O257:P257"/>
    <mergeCell ref="J258:K258"/>
    <mergeCell ref="L258:N258"/>
    <mergeCell ref="O258:P258"/>
    <mergeCell ref="J259:K259"/>
    <mergeCell ref="L262:N262"/>
    <mergeCell ref="O262:P262"/>
    <mergeCell ref="J260:K260"/>
    <mergeCell ref="L260:N260"/>
    <mergeCell ref="O260:P260"/>
    <mergeCell ref="J261:K261"/>
    <mergeCell ref="L261:N261"/>
    <mergeCell ref="O261:P261"/>
    <mergeCell ref="J262:K262"/>
    <mergeCell ref="L265:N265"/>
    <mergeCell ref="O265:P265"/>
    <mergeCell ref="J263:K263"/>
    <mergeCell ref="L263:N263"/>
    <mergeCell ref="O263:P263"/>
    <mergeCell ref="J264:K264"/>
    <mergeCell ref="L264:N264"/>
    <mergeCell ref="O264:P264"/>
    <mergeCell ref="J265:K265"/>
    <mergeCell ref="L268:N268"/>
    <mergeCell ref="O268:P268"/>
    <mergeCell ref="J266:K266"/>
    <mergeCell ref="L266:N266"/>
    <mergeCell ref="O266:P266"/>
    <mergeCell ref="J267:K267"/>
    <mergeCell ref="L267:N267"/>
    <mergeCell ref="O267:P267"/>
    <mergeCell ref="J268:K268"/>
    <mergeCell ref="L271:N271"/>
    <mergeCell ref="O271:P271"/>
    <mergeCell ref="J269:K269"/>
    <mergeCell ref="L269:N269"/>
    <mergeCell ref="O269:P269"/>
    <mergeCell ref="J270:K270"/>
    <mergeCell ref="L270:N270"/>
    <mergeCell ref="O270:P270"/>
    <mergeCell ref="J271:K271"/>
    <mergeCell ref="L274:N274"/>
    <mergeCell ref="O274:P274"/>
    <mergeCell ref="J272:K272"/>
    <mergeCell ref="L272:N272"/>
    <mergeCell ref="O272:P272"/>
    <mergeCell ref="J273:K273"/>
    <mergeCell ref="L273:N273"/>
    <mergeCell ref="O273:P273"/>
    <mergeCell ref="J274:K274"/>
    <mergeCell ref="L277:N277"/>
    <mergeCell ref="O277:P277"/>
    <mergeCell ref="J275:K275"/>
    <mergeCell ref="L275:N275"/>
    <mergeCell ref="O275:P275"/>
    <mergeCell ref="J276:K276"/>
    <mergeCell ref="L276:N276"/>
    <mergeCell ref="O276:P276"/>
    <mergeCell ref="J277:K277"/>
    <mergeCell ref="L280:N280"/>
    <mergeCell ref="O280:P280"/>
    <mergeCell ref="J278:K278"/>
    <mergeCell ref="L278:N278"/>
    <mergeCell ref="O278:P278"/>
    <mergeCell ref="J279:K279"/>
    <mergeCell ref="L279:N279"/>
    <mergeCell ref="O279:P279"/>
    <mergeCell ref="J280:K280"/>
    <mergeCell ref="L283:N283"/>
    <mergeCell ref="O283:P283"/>
    <mergeCell ref="J281:K281"/>
    <mergeCell ref="L281:N281"/>
    <mergeCell ref="O281:P281"/>
    <mergeCell ref="J282:K282"/>
    <mergeCell ref="L282:N282"/>
    <mergeCell ref="O282:P282"/>
    <mergeCell ref="J283:K283"/>
    <mergeCell ref="L286:N286"/>
    <mergeCell ref="O286:P286"/>
    <mergeCell ref="J284:K284"/>
    <mergeCell ref="L284:N284"/>
    <mergeCell ref="O284:P284"/>
    <mergeCell ref="J285:K285"/>
    <mergeCell ref="L285:N285"/>
    <mergeCell ref="O285:P285"/>
    <mergeCell ref="J286:K286"/>
    <mergeCell ref="L289:N289"/>
    <mergeCell ref="O289:P289"/>
    <mergeCell ref="J287:K287"/>
    <mergeCell ref="L287:N287"/>
    <mergeCell ref="O287:P287"/>
    <mergeCell ref="J288:K288"/>
    <mergeCell ref="L288:N288"/>
    <mergeCell ref="O288:P288"/>
    <mergeCell ref="J289:K289"/>
    <mergeCell ref="L292:N292"/>
    <mergeCell ref="O292:P292"/>
    <mergeCell ref="J290:K290"/>
    <mergeCell ref="L290:N290"/>
    <mergeCell ref="O290:P290"/>
    <mergeCell ref="J291:K291"/>
    <mergeCell ref="L291:N291"/>
    <mergeCell ref="O291:P291"/>
    <mergeCell ref="J292:K292"/>
    <mergeCell ref="L295:N295"/>
    <mergeCell ref="O295:P295"/>
    <mergeCell ref="J293:K293"/>
    <mergeCell ref="L293:N293"/>
    <mergeCell ref="O293:P293"/>
    <mergeCell ref="J294:K294"/>
    <mergeCell ref="L294:N294"/>
    <mergeCell ref="O294:P294"/>
    <mergeCell ref="J295:K295"/>
    <mergeCell ref="L298:N298"/>
    <mergeCell ref="O298:P298"/>
    <mergeCell ref="J296:K296"/>
    <mergeCell ref="L296:N296"/>
    <mergeCell ref="O296:P296"/>
    <mergeCell ref="J297:K297"/>
    <mergeCell ref="L297:N297"/>
    <mergeCell ref="O297:P297"/>
    <mergeCell ref="J298:K298"/>
    <mergeCell ref="L301:N301"/>
    <mergeCell ref="O301:P301"/>
    <mergeCell ref="J299:K299"/>
    <mergeCell ref="L299:N299"/>
    <mergeCell ref="O299:P299"/>
    <mergeCell ref="J300:K300"/>
    <mergeCell ref="L300:N300"/>
    <mergeCell ref="O300:P300"/>
    <mergeCell ref="J301:K301"/>
    <mergeCell ref="L304:N304"/>
    <mergeCell ref="O304:P304"/>
    <mergeCell ref="J302:K302"/>
    <mergeCell ref="L302:N302"/>
    <mergeCell ref="O302:P302"/>
    <mergeCell ref="J303:K303"/>
    <mergeCell ref="L303:N303"/>
    <mergeCell ref="O303:P303"/>
    <mergeCell ref="J304:K304"/>
    <mergeCell ref="L307:N307"/>
    <mergeCell ref="O307:P307"/>
    <mergeCell ref="J305:K305"/>
    <mergeCell ref="L305:N305"/>
    <mergeCell ref="O305:P305"/>
    <mergeCell ref="J306:K306"/>
    <mergeCell ref="L306:N306"/>
    <mergeCell ref="O306:P306"/>
    <mergeCell ref="J307:K307"/>
    <mergeCell ref="L310:N310"/>
    <mergeCell ref="O310:P310"/>
    <mergeCell ref="J308:K308"/>
    <mergeCell ref="L308:N308"/>
    <mergeCell ref="O308:P308"/>
    <mergeCell ref="J309:K309"/>
    <mergeCell ref="L309:N309"/>
    <mergeCell ref="O309:P309"/>
    <mergeCell ref="J310:K310"/>
    <mergeCell ref="L313:N313"/>
    <mergeCell ref="O313:P313"/>
    <mergeCell ref="J311:K311"/>
    <mergeCell ref="L311:N311"/>
    <mergeCell ref="O311:P311"/>
    <mergeCell ref="J312:K312"/>
    <mergeCell ref="L312:N312"/>
    <mergeCell ref="O312:P312"/>
    <mergeCell ref="J313:K313"/>
    <mergeCell ref="L316:N316"/>
    <mergeCell ref="O316:P316"/>
    <mergeCell ref="J314:K314"/>
    <mergeCell ref="L314:N314"/>
    <mergeCell ref="O314:P314"/>
    <mergeCell ref="J315:K315"/>
    <mergeCell ref="L315:N315"/>
    <mergeCell ref="O315:P315"/>
    <mergeCell ref="J316:K316"/>
    <mergeCell ref="L319:N319"/>
    <mergeCell ref="O319:P319"/>
    <mergeCell ref="J317:K317"/>
    <mergeCell ref="L317:N317"/>
    <mergeCell ref="O317:P317"/>
    <mergeCell ref="J318:K318"/>
    <mergeCell ref="L318:N318"/>
    <mergeCell ref="O318:P318"/>
    <mergeCell ref="J319:K319"/>
    <mergeCell ref="L322:N322"/>
    <mergeCell ref="O322:P322"/>
    <mergeCell ref="J320:K320"/>
    <mergeCell ref="L320:N320"/>
    <mergeCell ref="O320:P320"/>
    <mergeCell ref="J321:K321"/>
    <mergeCell ref="L321:N321"/>
    <mergeCell ref="O321:P321"/>
    <mergeCell ref="J322:K322"/>
    <mergeCell ref="L325:N325"/>
    <mergeCell ref="O325:P325"/>
    <mergeCell ref="J323:K323"/>
    <mergeCell ref="L323:N323"/>
    <mergeCell ref="O323:P323"/>
    <mergeCell ref="J324:K324"/>
    <mergeCell ref="L324:N324"/>
    <mergeCell ref="O324:P324"/>
    <mergeCell ref="J325:K325"/>
    <mergeCell ref="L328:N328"/>
    <mergeCell ref="O328:P328"/>
    <mergeCell ref="J326:K326"/>
    <mergeCell ref="L326:N326"/>
    <mergeCell ref="O326:P326"/>
    <mergeCell ref="J327:K327"/>
    <mergeCell ref="L327:N327"/>
    <mergeCell ref="O327:P327"/>
    <mergeCell ref="J328:K328"/>
    <mergeCell ref="L331:N331"/>
    <mergeCell ref="O331:P331"/>
    <mergeCell ref="J329:K329"/>
    <mergeCell ref="L329:N329"/>
    <mergeCell ref="O329:P329"/>
    <mergeCell ref="J330:K330"/>
    <mergeCell ref="L330:N330"/>
    <mergeCell ref="O330:P330"/>
    <mergeCell ref="J331:K331"/>
    <mergeCell ref="L334:N334"/>
    <mergeCell ref="O334:P334"/>
    <mergeCell ref="J332:K332"/>
    <mergeCell ref="L332:N332"/>
    <mergeCell ref="O332:P332"/>
    <mergeCell ref="J333:K333"/>
    <mergeCell ref="L333:N333"/>
    <mergeCell ref="O333:P333"/>
    <mergeCell ref="J334:K334"/>
    <mergeCell ref="L337:N337"/>
    <mergeCell ref="O337:P337"/>
    <mergeCell ref="J335:K335"/>
    <mergeCell ref="L335:N335"/>
    <mergeCell ref="O335:P335"/>
    <mergeCell ref="J336:K336"/>
    <mergeCell ref="L336:N336"/>
    <mergeCell ref="O336:P336"/>
    <mergeCell ref="J337:K337"/>
    <mergeCell ref="L340:N340"/>
    <mergeCell ref="O340:P340"/>
    <mergeCell ref="J338:K338"/>
    <mergeCell ref="L338:N338"/>
    <mergeCell ref="O338:P338"/>
    <mergeCell ref="J339:K339"/>
    <mergeCell ref="L339:N339"/>
    <mergeCell ref="O339:P339"/>
    <mergeCell ref="J340:K340"/>
    <mergeCell ref="L343:N343"/>
    <mergeCell ref="O343:P343"/>
    <mergeCell ref="J341:K341"/>
    <mergeCell ref="L341:N341"/>
    <mergeCell ref="O341:P341"/>
    <mergeCell ref="J342:K342"/>
    <mergeCell ref="L342:N342"/>
    <mergeCell ref="O342:P342"/>
    <mergeCell ref="J343:K343"/>
    <mergeCell ref="L346:N346"/>
    <mergeCell ref="O346:P346"/>
    <mergeCell ref="J344:K344"/>
    <mergeCell ref="L344:N344"/>
    <mergeCell ref="O344:P344"/>
    <mergeCell ref="J345:K345"/>
    <mergeCell ref="L345:N345"/>
    <mergeCell ref="O345:P345"/>
    <mergeCell ref="J346:K346"/>
    <mergeCell ref="L349:N349"/>
    <mergeCell ref="O349:P349"/>
    <mergeCell ref="J347:K347"/>
    <mergeCell ref="L347:N347"/>
    <mergeCell ref="O347:P347"/>
    <mergeCell ref="J348:K348"/>
    <mergeCell ref="L348:N348"/>
    <mergeCell ref="O348:P348"/>
    <mergeCell ref="J349:K349"/>
    <mergeCell ref="L352:N352"/>
    <mergeCell ref="O352:P352"/>
    <mergeCell ref="J350:K350"/>
    <mergeCell ref="L350:N350"/>
    <mergeCell ref="O350:P350"/>
    <mergeCell ref="J351:K351"/>
    <mergeCell ref="L351:N351"/>
    <mergeCell ref="O351:P351"/>
    <mergeCell ref="J352:K352"/>
    <mergeCell ref="L355:N355"/>
    <mergeCell ref="O355:P355"/>
    <mergeCell ref="J353:K353"/>
    <mergeCell ref="L353:N353"/>
    <mergeCell ref="O353:P353"/>
    <mergeCell ref="J354:K354"/>
    <mergeCell ref="L354:N354"/>
    <mergeCell ref="O354:P354"/>
    <mergeCell ref="J355:K355"/>
    <mergeCell ref="L358:N358"/>
    <mergeCell ref="O358:P358"/>
    <mergeCell ref="J356:K356"/>
    <mergeCell ref="L356:N356"/>
    <mergeCell ref="O356:P356"/>
    <mergeCell ref="J357:K357"/>
    <mergeCell ref="L357:N357"/>
    <mergeCell ref="O357:P357"/>
    <mergeCell ref="J358:K358"/>
    <mergeCell ref="L361:N361"/>
    <mergeCell ref="O361:P361"/>
    <mergeCell ref="J359:K359"/>
    <mergeCell ref="L359:N359"/>
    <mergeCell ref="O359:P359"/>
    <mergeCell ref="J360:K360"/>
    <mergeCell ref="L360:N360"/>
    <mergeCell ref="O360:P360"/>
    <mergeCell ref="J361:K361"/>
    <mergeCell ref="L364:N364"/>
    <mergeCell ref="O364:P364"/>
    <mergeCell ref="J362:K362"/>
    <mergeCell ref="L362:N362"/>
    <mergeCell ref="O362:P362"/>
    <mergeCell ref="J363:K363"/>
    <mergeCell ref="L363:N363"/>
    <mergeCell ref="O363:P363"/>
    <mergeCell ref="J364:K364"/>
    <mergeCell ref="L367:N367"/>
    <mergeCell ref="O367:P367"/>
    <mergeCell ref="J365:K365"/>
    <mergeCell ref="L365:N365"/>
    <mergeCell ref="O365:P365"/>
    <mergeCell ref="J366:K366"/>
    <mergeCell ref="L366:N366"/>
    <mergeCell ref="O366:P366"/>
    <mergeCell ref="J367:K367"/>
    <mergeCell ref="L370:N370"/>
    <mergeCell ref="O370:P370"/>
    <mergeCell ref="J368:K368"/>
    <mergeCell ref="L368:N368"/>
    <mergeCell ref="O368:P368"/>
    <mergeCell ref="J369:K369"/>
    <mergeCell ref="L369:N369"/>
    <mergeCell ref="O369:P369"/>
    <mergeCell ref="J370:K370"/>
    <mergeCell ref="L373:N373"/>
    <mergeCell ref="O373:P373"/>
    <mergeCell ref="J371:K371"/>
    <mergeCell ref="L371:N371"/>
    <mergeCell ref="O371:P371"/>
    <mergeCell ref="J372:K372"/>
    <mergeCell ref="L372:N372"/>
    <mergeCell ref="O372:P372"/>
    <mergeCell ref="J373:K373"/>
    <mergeCell ref="L376:N376"/>
    <mergeCell ref="O376:P376"/>
    <mergeCell ref="J374:K374"/>
    <mergeCell ref="L374:N374"/>
    <mergeCell ref="O374:P374"/>
    <mergeCell ref="J375:K375"/>
    <mergeCell ref="L375:N375"/>
    <mergeCell ref="O375:P375"/>
    <mergeCell ref="J376:K376"/>
    <mergeCell ref="L379:N379"/>
    <mergeCell ref="O379:P379"/>
    <mergeCell ref="J377:K377"/>
    <mergeCell ref="L377:N377"/>
    <mergeCell ref="O377:P377"/>
    <mergeCell ref="J378:K378"/>
    <mergeCell ref="L378:N378"/>
    <mergeCell ref="O378:P378"/>
    <mergeCell ref="J379:K379"/>
    <mergeCell ref="L382:N382"/>
    <mergeCell ref="O382:P382"/>
    <mergeCell ref="J380:K380"/>
    <mergeCell ref="L380:N380"/>
    <mergeCell ref="O380:P380"/>
    <mergeCell ref="J381:K381"/>
    <mergeCell ref="L381:N381"/>
    <mergeCell ref="O381:P381"/>
    <mergeCell ref="J382:K382"/>
    <mergeCell ref="L385:N385"/>
    <mergeCell ref="O385:P385"/>
    <mergeCell ref="J383:K383"/>
    <mergeCell ref="L383:N383"/>
    <mergeCell ref="O383:P383"/>
    <mergeCell ref="J384:K384"/>
    <mergeCell ref="L384:N384"/>
    <mergeCell ref="O384:P384"/>
    <mergeCell ref="J385:K385"/>
    <mergeCell ref="L388:N388"/>
    <mergeCell ref="O388:P388"/>
    <mergeCell ref="J386:K386"/>
    <mergeCell ref="L386:N386"/>
    <mergeCell ref="O386:P386"/>
    <mergeCell ref="J387:K387"/>
    <mergeCell ref="L387:N387"/>
    <mergeCell ref="O387:P387"/>
    <mergeCell ref="J388:K388"/>
    <mergeCell ref="L391:N391"/>
    <mergeCell ref="O391:P391"/>
    <mergeCell ref="J389:K389"/>
    <mergeCell ref="L389:N389"/>
    <mergeCell ref="O389:P389"/>
    <mergeCell ref="J390:K390"/>
    <mergeCell ref="L390:N390"/>
    <mergeCell ref="O390:P390"/>
    <mergeCell ref="J391:K391"/>
    <mergeCell ref="L394:N394"/>
    <mergeCell ref="O394:P394"/>
    <mergeCell ref="J392:K392"/>
    <mergeCell ref="L392:N392"/>
    <mergeCell ref="O392:P392"/>
    <mergeCell ref="J393:K393"/>
    <mergeCell ref="L393:N393"/>
    <mergeCell ref="O393:P393"/>
    <mergeCell ref="J394:K394"/>
    <mergeCell ref="L397:N397"/>
    <mergeCell ref="O397:P397"/>
    <mergeCell ref="J395:K395"/>
    <mergeCell ref="L395:N395"/>
    <mergeCell ref="O395:P395"/>
    <mergeCell ref="J396:K396"/>
    <mergeCell ref="L396:N396"/>
    <mergeCell ref="O396:P396"/>
    <mergeCell ref="J397:K397"/>
    <mergeCell ref="L400:N400"/>
    <mergeCell ref="O400:P400"/>
    <mergeCell ref="J398:K398"/>
    <mergeCell ref="L398:N398"/>
    <mergeCell ref="O398:P398"/>
    <mergeCell ref="J399:K399"/>
    <mergeCell ref="L399:N399"/>
    <mergeCell ref="O399:P399"/>
    <mergeCell ref="J400:K400"/>
    <mergeCell ref="L403:N403"/>
    <mergeCell ref="O403:P403"/>
    <mergeCell ref="J401:K401"/>
    <mergeCell ref="L401:N401"/>
    <mergeCell ref="O401:P401"/>
    <mergeCell ref="J402:K402"/>
    <mergeCell ref="L402:N402"/>
    <mergeCell ref="O402:P402"/>
    <mergeCell ref="J403:K403"/>
    <mergeCell ref="L406:N406"/>
    <mergeCell ref="O406:P406"/>
    <mergeCell ref="J404:K404"/>
    <mergeCell ref="L404:N404"/>
    <mergeCell ref="O404:P404"/>
    <mergeCell ref="J405:K405"/>
    <mergeCell ref="L405:N405"/>
    <mergeCell ref="O405:P405"/>
    <mergeCell ref="J406:K406"/>
    <mergeCell ref="L409:N409"/>
    <mergeCell ref="O409:P409"/>
    <mergeCell ref="J407:K407"/>
    <mergeCell ref="L407:N407"/>
    <mergeCell ref="O407:P407"/>
    <mergeCell ref="J408:K408"/>
    <mergeCell ref="L408:N408"/>
    <mergeCell ref="O408:P408"/>
    <mergeCell ref="J409:K409"/>
    <mergeCell ref="L412:N412"/>
    <mergeCell ref="O412:P412"/>
    <mergeCell ref="J410:K410"/>
    <mergeCell ref="L410:N410"/>
    <mergeCell ref="O410:P410"/>
    <mergeCell ref="J411:K411"/>
    <mergeCell ref="L411:N411"/>
    <mergeCell ref="O411:P411"/>
    <mergeCell ref="J412:K412"/>
    <mergeCell ref="L415:N415"/>
    <mergeCell ref="O415:P415"/>
    <mergeCell ref="J413:K413"/>
    <mergeCell ref="L413:N413"/>
    <mergeCell ref="O413:P413"/>
    <mergeCell ref="J414:K414"/>
    <mergeCell ref="L414:N414"/>
    <mergeCell ref="O414:P414"/>
    <mergeCell ref="J415:K415"/>
    <mergeCell ref="L418:N418"/>
    <mergeCell ref="O418:P418"/>
    <mergeCell ref="J416:K416"/>
    <mergeCell ref="L416:N416"/>
    <mergeCell ref="O416:P416"/>
    <mergeCell ref="J417:K417"/>
    <mergeCell ref="L417:N417"/>
    <mergeCell ref="O417:P417"/>
    <mergeCell ref="J418:K418"/>
    <mergeCell ref="L421:N421"/>
    <mergeCell ref="O421:P421"/>
    <mergeCell ref="J419:K419"/>
    <mergeCell ref="L419:N419"/>
    <mergeCell ref="O419:P419"/>
    <mergeCell ref="J420:K420"/>
    <mergeCell ref="L420:N420"/>
    <mergeCell ref="O420:P420"/>
    <mergeCell ref="J421:K421"/>
    <mergeCell ref="L424:N424"/>
    <mergeCell ref="O424:P424"/>
    <mergeCell ref="J422:K422"/>
    <mergeCell ref="L422:N422"/>
    <mergeCell ref="O422:P422"/>
    <mergeCell ref="J423:K423"/>
    <mergeCell ref="L423:N423"/>
    <mergeCell ref="O423:P423"/>
    <mergeCell ref="J424:K424"/>
    <mergeCell ref="L427:N427"/>
    <mergeCell ref="O427:P427"/>
    <mergeCell ref="J425:K425"/>
    <mergeCell ref="L425:N425"/>
    <mergeCell ref="O425:P425"/>
    <mergeCell ref="J426:K426"/>
    <mergeCell ref="L426:N426"/>
    <mergeCell ref="O426:P426"/>
    <mergeCell ref="J427:K427"/>
    <mergeCell ref="L430:N430"/>
    <mergeCell ref="O430:P430"/>
    <mergeCell ref="J428:K428"/>
    <mergeCell ref="L428:N428"/>
    <mergeCell ref="O428:P428"/>
    <mergeCell ref="J429:K429"/>
    <mergeCell ref="L429:N429"/>
    <mergeCell ref="O429:P429"/>
    <mergeCell ref="J430:K430"/>
    <mergeCell ref="L433:N433"/>
    <mergeCell ref="O433:P433"/>
    <mergeCell ref="J431:K431"/>
    <mergeCell ref="L431:N431"/>
    <mergeCell ref="O431:P431"/>
    <mergeCell ref="J432:K432"/>
    <mergeCell ref="L432:N432"/>
    <mergeCell ref="O432:P432"/>
    <mergeCell ref="J433:K433"/>
    <mergeCell ref="L436:N436"/>
    <mergeCell ref="O436:P436"/>
    <mergeCell ref="J434:K434"/>
    <mergeCell ref="L434:N434"/>
    <mergeCell ref="O434:P434"/>
    <mergeCell ref="J435:K435"/>
    <mergeCell ref="L435:N435"/>
    <mergeCell ref="O435:P435"/>
    <mergeCell ref="J436:K436"/>
    <mergeCell ref="L439:N439"/>
    <mergeCell ref="O439:P439"/>
    <mergeCell ref="J437:K437"/>
    <mergeCell ref="L437:N437"/>
    <mergeCell ref="O437:P437"/>
    <mergeCell ref="J438:K438"/>
    <mergeCell ref="L438:N438"/>
    <mergeCell ref="O438:P438"/>
    <mergeCell ref="J439:K439"/>
    <mergeCell ref="L442:N442"/>
    <mergeCell ref="O442:P442"/>
    <mergeCell ref="J440:K440"/>
    <mergeCell ref="L440:N440"/>
    <mergeCell ref="O440:P440"/>
    <mergeCell ref="J441:K441"/>
    <mergeCell ref="L441:N441"/>
    <mergeCell ref="O441:P441"/>
    <mergeCell ref="J442:K442"/>
    <mergeCell ref="L445:N445"/>
    <mergeCell ref="O445:P445"/>
    <mergeCell ref="J443:K443"/>
    <mergeCell ref="L443:N443"/>
    <mergeCell ref="O443:P443"/>
    <mergeCell ref="J444:K444"/>
    <mergeCell ref="L444:N444"/>
    <mergeCell ref="O444:P444"/>
    <mergeCell ref="J445:K445"/>
    <mergeCell ref="L448:N448"/>
    <mergeCell ref="O448:P448"/>
    <mergeCell ref="J446:K446"/>
    <mergeCell ref="L446:N446"/>
    <mergeCell ref="O446:P446"/>
    <mergeCell ref="J447:K447"/>
    <mergeCell ref="L447:N447"/>
    <mergeCell ref="O447:P447"/>
    <mergeCell ref="J448:K448"/>
    <mergeCell ref="L451:N451"/>
    <mergeCell ref="O451:P451"/>
    <mergeCell ref="J449:K449"/>
    <mergeCell ref="L449:N449"/>
    <mergeCell ref="O449:P449"/>
    <mergeCell ref="J450:K450"/>
    <mergeCell ref="L450:N450"/>
    <mergeCell ref="O450:P450"/>
    <mergeCell ref="J451:K451"/>
    <mergeCell ref="L454:N454"/>
    <mergeCell ref="O454:P454"/>
    <mergeCell ref="J452:K452"/>
    <mergeCell ref="L452:N452"/>
    <mergeCell ref="O452:P452"/>
    <mergeCell ref="J453:K453"/>
    <mergeCell ref="L453:N453"/>
    <mergeCell ref="O453:P453"/>
    <mergeCell ref="J454:K454"/>
    <mergeCell ref="L457:N457"/>
    <mergeCell ref="O457:P457"/>
    <mergeCell ref="J455:K455"/>
    <mergeCell ref="L455:N455"/>
    <mergeCell ref="O455:P455"/>
    <mergeCell ref="J456:K456"/>
    <mergeCell ref="L456:N456"/>
    <mergeCell ref="O456:P456"/>
    <mergeCell ref="J457:K457"/>
    <mergeCell ref="L460:N460"/>
    <mergeCell ref="O460:P460"/>
    <mergeCell ref="J458:K458"/>
    <mergeCell ref="L458:N458"/>
    <mergeCell ref="O458:P458"/>
    <mergeCell ref="J459:K459"/>
    <mergeCell ref="L459:N459"/>
    <mergeCell ref="O459:P459"/>
    <mergeCell ref="J460:K460"/>
    <mergeCell ref="L463:N463"/>
    <mergeCell ref="O463:P463"/>
    <mergeCell ref="J461:K461"/>
    <mergeCell ref="L461:N461"/>
    <mergeCell ref="O461:P461"/>
    <mergeCell ref="J462:K462"/>
    <mergeCell ref="L462:N462"/>
    <mergeCell ref="O462:P462"/>
    <mergeCell ref="J463:K463"/>
    <mergeCell ref="L466:N466"/>
    <mergeCell ref="O466:P466"/>
    <mergeCell ref="J464:K464"/>
    <mergeCell ref="L464:N464"/>
    <mergeCell ref="O464:P464"/>
    <mergeCell ref="J465:K465"/>
    <mergeCell ref="L465:N465"/>
    <mergeCell ref="O465:P465"/>
    <mergeCell ref="J466:K466"/>
    <mergeCell ref="L469:N469"/>
    <mergeCell ref="O469:P469"/>
    <mergeCell ref="J467:K467"/>
    <mergeCell ref="L467:N467"/>
    <mergeCell ref="O467:P467"/>
    <mergeCell ref="J468:K468"/>
    <mergeCell ref="L468:N468"/>
    <mergeCell ref="O468:P468"/>
    <mergeCell ref="J469:K469"/>
    <mergeCell ref="L472:N472"/>
    <mergeCell ref="O472:P472"/>
    <mergeCell ref="J470:K470"/>
    <mergeCell ref="L470:N470"/>
    <mergeCell ref="O470:P470"/>
    <mergeCell ref="J471:K471"/>
    <mergeCell ref="L471:N471"/>
    <mergeCell ref="O471:P471"/>
    <mergeCell ref="J472:K472"/>
    <mergeCell ref="L475:N475"/>
    <mergeCell ref="O475:P475"/>
    <mergeCell ref="J473:K473"/>
    <mergeCell ref="L473:N473"/>
    <mergeCell ref="O473:P473"/>
    <mergeCell ref="J474:K474"/>
    <mergeCell ref="L474:N474"/>
    <mergeCell ref="O474:P474"/>
    <mergeCell ref="J475:K475"/>
    <mergeCell ref="L478:N478"/>
    <mergeCell ref="O478:P478"/>
    <mergeCell ref="J476:K476"/>
    <mergeCell ref="L476:N476"/>
    <mergeCell ref="O476:P476"/>
    <mergeCell ref="J477:K477"/>
    <mergeCell ref="L477:N477"/>
    <mergeCell ref="O477:P477"/>
    <mergeCell ref="J478:K478"/>
    <mergeCell ref="L481:N481"/>
    <mergeCell ref="O481:P481"/>
    <mergeCell ref="J479:K479"/>
    <mergeCell ref="L479:N479"/>
    <mergeCell ref="O479:P479"/>
    <mergeCell ref="J480:K480"/>
    <mergeCell ref="L480:N480"/>
    <mergeCell ref="O480:P480"/>
    <mergeCell ref="J481:K481"/>
    <mergeCell ref="L484:N484"/>
    <mergeCell ref="O484:P484"/>
    <mergeCell ref="J482:K482"/>
    <mergeCell ref="L482:N482"/>
    <mergeCell ref="O482:P482"/>
    <mergeCell ref="J483:K483"/>
    <mergeCell ref="L483:N483"/>
    <mergeCell ref="O483:P483"/>
    <mergeCell ref="J484:K484"/>
    <mergeCell ref="L487:N487"/>
    <mergeCell ref="O487:P487"/>
    <mergeCell ref="J485:K485"/>
    <mergeCell ref="L485:N485"/>
    <mergeCell ref="O485:P485"/>
    <mergeCell ref="J486:K486"/>
    <mergeCell ref="L486:N486"/>
    <mergeCell ref="O486:P486"/>
    <mergeCell ref="J487:K487"/>
    <mergeCell ref="B135:C135"/>
    <mergeCell ref="B136:C136"/>
    <mergeCell ref="D136:F136"/>
    <mergeCell ref="B137:C137"/>
    <mergeCell ref="D137:F137"/>
    <mergeCell ref="B138:C138"/>
    <mergeCell ref="D138:F138"/>
    <mergeCell ref="B139:C139"/>
    <mergeCell ref="D139:F139"/>
    <mergeCell ref="B140:C140"/>
    <mergeCell ref="D140:F140"/>
    <mergeCell ref="B141:C141"/>
    <mergeCell ref="D141:F141"/>
    <mergeCell ref="D142:F142"/>
    <mergeCell ref="B142:C142"/>
    <mergeCell ref="B143:C143"/>
    <mergeCell ref="D143:F143"/>
    <mergeCell ref="B144:C144"/>
    <mergeCell ref="D144:F144"/>
    <mergeCell ref="B145:C145"/>
    <mergeCell ref="D145:F145"/>
    <mergeCell ref="B146:C146"/>
    <mergeCell ref="D146:F146"/>
    <mergeCell ref="B147:C147"/>
    <mergeCell ref="D147:F147"/>
    <mergeCell ref="B148:C148"/>
    <mergeCell ref="D148:F148"/>
    <mergeCell ref="D149:F149"/>
    <mergeCell ref="B149:C149"/>
    <mergeCell ref="B150:C150"/>
    <mergeCell ref="D150:F150"/>
    <mergeCell ref="B151:C151"/>
    <mergeCell ref="D151:F151"/>
    <mergeCell ref="B152:C152"/>
    <mergeCell ref="D152:F152"/>
    <mergeCell ref="B153:C153"/>
    <mergeCell ref="D153:F153"/>
    <mergeCell ref="B154:C154"/>
    <mergeCell ref="D154:F154"/>
    <mergeCell ref="B155:C155"/>
    <mergeCell ref="D155:F155"/>
    <mergeCell ref="D156:F156"/>
    <mergeCell ref="B156:C156"/>
    <mergeCell ref="B157:C157"/>
    <mergeCell ref="D157:F157"/>
    <mergeCell ref="B158:C158"/>
    <mergeCell ref="D158:F158"/>
    <mergeCell ref="B159:C159"/>
    <mergeCell ref="D159:F159"/>
    <mergeCell ref="B160:C160"/>
    <mergeCell ref="D160:F160"/>
    <mergeCell ref="B161:C161"/>
    <mergeCell ref="D161:F161"/>
    <mergeCell ref="B162:C162"/>
    <mergeCell ref="D162:F162"/>
    <mergeCell ref="D163:F163"/>
    <mergeCell ref="B163:C163"/>
    <mergeCell ref="B164:C164"/>
    <mergeCell ref="D164:F164"/>
    <mergeCell ref="B165:C165"/>
    <mergeCell ref="D165:F165"/>
    <mergeCell ref="B166:C166"/>
    <mergeCell ref="D166:F166"/>
    <mergeCell ref="B167:C167"/>
    <mergeCell ref="D167:F167"/>
    <mergeCell ref="B168:C168"/>
    <mergeCell ref="D168:F168"/>
    <mergeCell ref="B169:C169"/>
    <mergeCell ref="D169:F169"/>
    <mergeCell ref="D170:F170"/>
    <mergeCell ref="B170:C170"/>
    <mergeCell ref="B171:C171"/>
    <mergeCell ref="D171:F171"/>
    <mergeCell ref="B172:C172"/>
    <mergeCell ref="D172:F172"/>
    <mergeCell ref="B173:C173"/>
    <mergeCell ref="D173:F173"/>
    <mergeCell ref="B174:C174"/>
    <mergeCell ref="D174:F174"/>
    <mergeCell ref="B175:C175"/>
    <mergeCell ref="D175:F175"/>
    <mergeCell ref="B176:C176"/>
    <mergeCell ref="D176:F176"/>
    <mergeCell ref="D177:F177"/>
    <mergeCell ref="B177:C177"/>
    <mergeCell ref="B178:C178"/>
    <mergeCell ref="D178:F178"/>
    <mergeCell ref="B179:C179"/>
    <mergeCell ref="D179:F179"/>
    <mergeCell ref="B180:C180"/>
    <mergeCell ref="D180:F180"/>
    <mergeCell ref="B181:C181"/>
    <mergeCell ref="D181:F181"/>
    <mergeCell ref="B182:C182"/>
    <mergeCell ref="D182:F182"/>
    <mergeCell ref="B183:C183"/>
    <mergeCell ref="D183:F183"/>
    <mergeCell ref="D184:F184"/>
    <mergeCell ref="B184:C184"/>
    <mergeCell ref="B185:C185"/>
    <mergeCell ref="D185:F185"/>
    <mergeCell ref="B186:C186"/>
    <mergeCell ref="D186:F186"/>
    <mergeCell ref="B187:C187"/>
    <mergeCell ref="D187:F187"/>
    <mergeCell ref="B188:C188"/>
    <mergeCell ref="D188:F188"/>
    <mergeCell ref="B189:C189"/>
    <mergeCell ref="D189:F189"/>
    <mergeCell ref="B190:C190"/>
    <mergeCell ref="D190:F190"/>
    <mergeCell ref="D191:F191"/>
    <mergeCell ref="B191:C191"/>
    <mergeCell ref="B192:C192"/>
    <mergeCell ref="D192:F192"/>
    <mergeCell ref="B193:C193"/>
    <mergeCell ref="D193:F193"/>
    <mergeCell ref="B194:C194"/>
    <mergeCell ref="D194:F194"/>
    <mergeCell ref="B195:C195"/>
    <mergeCell ref="D195:F195"/>
    <mergeCell ref="B196:C196"/>
    <mergeCell ref="D196:F196"/>
    <mergeCell ref="B197:C197"/>
    <mergeCell ref="D197:F197"/>
    <mergeCell ref="D198:F198"/>
    <mergeCell ref="B198:C198"/>
    <mergeCell ref="B199:C199"/>
    <mergeCell ref="D199:F199"/>
    <mergeCell ref="B200:C200"/>
    <mergeCell ref="D200:F200"/>
    <mergeCell ref="B201:C201"/>
    <mergeCell ref="D201:F201"/>
    <mergeCell ref="B202:C202"/>
    <mergeCell ref="D202:F202"/>
    <mergeCell ref="B203:C203"/>
    <mergeCell ref="D203:F203"/>
    <mergeCell ref="B204:C204"/>
    <mergeCell ref="D204:F204"/>
    <mergeCell ref="D205:F205"/>
    <mergeCell ref="B205:C205"/>
    <mergeCell ref="B206:C206"/>
    <mergeCell ref="D206:F206"/>
    <mergeCell ref="B207:C207"/>
    <mergeCell ref="D207:F207"/>
    <mergeCell ref="B208:C208"/>
    <mergeCell ref="D208:F208"/>
    <mergeCell ref="B209:C209"/>
    <mergeCell ref="D209:F209"/>
    <mergeCell ref="B210:C210"/>
    <mergeCell ref="D210:F210"/>
    <mergeCell ref="B211:C211"/>
    <mergeCell ref="D211:F211"/>
    <mergeCell ref="D212:F212"/>
    <mergeCell ref="B212:C212"/>
    <mergeCell ref="B213:C213"/>
    <mergeCell ref="D213:F213"/>
    <mergeCell ref="B214:C214"/>
    <mergeCell ref="D214:F214"/>
    <mergeCell ref="B215:C215"/>
    <mergeCell ref="D215:F215"/>
    <mergeCell ref="B216:C216"/>
    <mergeCell ref="D216:F216"/>
    <mergeCell ref="B217:C217"/>
    <mergeCell ref="D217:F217"/>
    <mergeCell ref="B218:C218"/>
    <mergeCell ref="D218:F218"/>
    <mergeCell ref="D219:F219"/>
    <mergeCell ref="B219:C219"/>
    <mergeCell ref="B220:C220"/>
    <mergeCell ref="D220:F220"/>
    <mergeCell ref="B221:C221"/>
    <mergeCell ref="D221:F221"/>
    <mergeCell ref="B222:C222"/>
    <mergeCell ref="D222:F222"/>
    <mergeCell ref="B223:C223"/>
    <mergeCell ref="D223:F223"/>
    <mergeCell ref="B224:C224"/>
    <mergeCell ref="D224:F224"/>
    <mergeCell ref="B225:C225"/>
    <mergeCell ref="D225:F225"/>
    <mergeCell ref="D226:F226"/>
    <mergeCell ref="B226:C226"/>
    <mergeCell ref="B227:C227"/>
    <mergeCell ref="D227:F227"/>
    <mergeCell ref="B228:C228"/>
    <mergeCell ref="D228:F228"/>
    <mergeCell ref="B229:C229"/>
    <mergeCell ref="D229:F229"/>
    <mergeCell ref="B230:C230"/>
    <mergeCell ref="D230:F230"/>
    <mergeCell ref="B231:C231"/>
    <mergeCell ref="D231:F231"/>
    <mergeCell ref="B232:C232"/>
    <mergeCell ref="D232:F232"/>
    <mergeCell ref="D233:F233"/>
    <mergeCell ref="B233:C233"/>
    <mergeCell ref="B234:C234"/>
    <mergeCell ref="D234:F234"/>
    <mergeCell ref="B235:C235"/>
    <mergeCell ref="D235:F235"/>
    <mergeCell ref="B236:C236"/>
    <mergeCell ref="D236:F236"/>
    <mergeCell ref="B237:C237"/>
    <mergeCell ref="D237:F237"/>
    <mergeCell ref="B238:C238"/>
    <mergeCell ref="D238:F238"/>
    <mergeCell ref="B239:C239"/>
    <mergeCell ref="D239:F239"/>
    <mergeCell ref="D240:F240"/>
    <mergeCell ref="B240:C240"/>
    <mergeCell ref="B241:C241"/>
    <mergeCell ref="D241:F241"/>
    <mergeCell ref="B242:C242"/>
    <mergeCell ref="D242:F242"/>
    <mergeCell ref="B243:C243"/>
    <mergeCell ref="D243:F243"/>
    <mergeCell ref="B244:C244"/>
    <mergeCell ref="D244:F244"/>
    <mergeCell ref="B245:C245"/>
    <mergeCell ref="D245:F245"/>
    <mergeCell ref="B246:C246"/>
    <mergeCell ref="D246:F246"/>
    <mergeCell ref="D247:F247"/>
    <mergeCell ref="B247:C247"/>
    <mergeCell ref="B248:C248"/>
    <mergeCell ref="D248:F248"/>
    <mergeCell ref="B249:C249"/>
    <mergeCell ref="D249:F249"/>
    <mergeCell ref="B250:C250"/>
    <mergeCell ref="D250:F250"/>
    <mergeCell ref="B251:C251"/>
    <mergeCell ref="D251:F251"/>
    <mergeCell ref="B252:C252"/>
    <mergeCell ref="D252:F252"/>
    <mergeCell ref="B253:C253"/>
    <mergeCell ref="D253:F253"/>
    <mergeCell ref="D254:F254"/>
    <mergeCell ref="B254:C254"/>
    <mergeCell ref="B255:C255"/>
    <mergeCell ref="D255:F255"/>
    <mergeCell ref="B256:C256"/>
    <mergeCell ref="D256:F256"/>
    <mergeCell ref="B257:C257"/>
    <mergeCell ref="D257:F257"/>
    <mergeCell ref="B258:C258"/>
    <mergeCell ref="D258:F258"/>
    <mergeCell ref="B259:C259"/>
    <mergeCell ref="D259:F259"/>
    <mergeCell ref="B260:C260"/>
    <mergeCell ref="D260:F260"/>
    <mergeCell ref="D261:F261"/>
    <mergeCell ref="B261:C261"/>
    <mergeCell ref="B262:C262"/>
    <mergeCell ref="D262:F262"/>
    <mergeCell ref="B263:C263"/>
    <mergeCell ref="D263:F263"/>
    <mergeCell ref="B264:C264"/>
    <mergeCell ref="D264:F264"/>
    <mergeCell ref="B265:C265"/>
    <mergeCell ref="D265:F265"/>
    <mergeCell ref="B266:C266"/>
    <mergeCell ref="D266:F266"/>
    <mergeCell ref="B267:C267"/>
    <mergeCell ref="D267:F267"/>
    <mergeCell ref="D268:F268"/>
    <mergeCell ref="B268:C268"/>
    <mergeCell ref="B269:C269"/>
    <mergeCell ref="D269:F269"/>
    <mergeCell ref="B270:C270"/>
    <mergeCell ref="D270:F270"/>
    <mergeCell ref="B271:C271"/>
    <mergeCell ref="D271:F271"/>
    <mergeCell ref="B272:C272"/>
    <mergeCell ref="D272:F272"/>
    <mergeCell ref="B273:C273"/>
    <mergeCell ref="D273:F273"/>
    <mergeCell ref="B274:C274"/>
    <mergeCell ref="D274:F274"/>
    <mergeCell ref="D275:F275"/>
    <mergeCell ref="B275:C275"/>
    <mergeCell ref="B276:C276"/>
    <mergeCell ref="D276:F276"/>
    <mergeCell ref="B277:C277"/>
    <mergeCell ref="D277:F277"/>
    <mergeCell ref="B278:C278"/>
    <mergeCell ref="D278:F278"/>
    <mergeCell ref="B279:C279"/>
    <mergeCell ref="D279:F279"/>
    <mergeCell ref="B280:C280"/>
    <mergeCell ref="D280:F280"/>
    <mergeCell ref="B281:C281"/>
    <mergeCell ref="D281:F281"/>
    <mergeCell ref="D282:F282"/>
    <mergeCell ref="B282:C282"/>
    <mergeCell ref="B283:C283"/>
    <mergeCell ref="D283:F283"/>
    <mergeCell ref="B284:C284"/>
    <mergeCell ref="D284:F284"/>
    <mergeCell ref="B285:C285"/>
    <mergeCell ref="D285:F285"/>
    <mergeCell ref="B286:C286"/>
    <mergeCell ref="D286:F286"/>
    <mergeCell ref="B287:C287"/>
    <mergeCell ref="D287:F287"/>
    <mergeCell ref="B288:C288"/>
    <mergeCell ref="D288:F288"/>
    <mergeCell ref="D289:F289"/>
    <mergeCell ref="B289:C289"/>
    <mergeCell ref="B290:C290"/>
    <mergeCell ref="D290:F290"/>
    <mergeCell ref="B291:C291"/>
    <mergeCell ref="D291:F291"/>
    <mergeCell ref="B292:C292"/>
    <mergeCell ref="D292:F292"/>
    <mergeCell ref="B293:C293"/>
    <mergeCell ref="D293:F293"/>
    <mergeCell ref="B294:C294"/>
    <mergeCell ref="D294:F294"/>
    <mergeCell ref="B295:C295"/>
    <mergeCell ref="D295:F295"/>
    <mergeCell ref="D296:F296"/>
    <mergeCell ref="B296:C296"/>
    <mergeCell ref="B297:C297"/>
    <mergeCell ref="D297:F297"/>
    <mergeCell ref="B298:C298"/>
    <mergeCell ref="D298:F298"/>
    <mergeCell ref="B299:C299"/>
    <mergeCell ref="D299:F299"/>
    <mergeCell ref="B300:C300"/>
    <mergeCell ref="D300:F300"/>
    <mergeCell ref="B301:C301"/>
    <mergeCell ref="D301:F301"/>
    <mergeCell ref="B302:C302"/>
    <mergeCell ref="D302:F302"/>
    <mergeCell ref="D303:F303"/>
    <mergeCell ref="B303:C303"/>
    <mergeCell ref="B304:C304"/>
    <mergeCell ref="D304:F304"/>
    <mergeCell ref="B305:C305"/>
    <mergeCell ref="D305:F305"/>
    <mergeCell ref="B306:C306"/>
    <mergeCell ref="D306:F306"/>
    <mergeCell ref="B307:C307"/>
    <mergeCell ref="D307:F307"/>
    <mergeCell ref="B308:C308"/>
    <mergeCell ref="D308:F308"/>
    <mergeCell ref="B309:C309"/>
    <mergeCell ref="D309:F309"/>
    <mergeCell ref="D310:F310"/>
    <mergeCell ref="B310:C310"/>
    <mergeCell ref="B311:C311"/>
    <mergeCell ref="D311:F311"/>
    <mergeCell ref="B312:C312"/>
    <mergeCell ref="D312:F312"/>
    <mergeCell ref="B313:C313"/>
    <mergeCell ref="D313:F313"/>
    <mergeCell ref="B314:C314"/>
    <mergeCell ref="D314:F314"/>
    <mergeCell ref="B315:C315"/>
    <mergeCell ref="D315:F315"/>
    <mergeCell ref="B316:C316"/>
    <mergeCell ref="D316:F316"/>
    <mergeCell ref="D317:F317"/>
    <mergeCell ref="B317:C317"/>
    <mergeCell ref="B318:C318"/>
    <mergeCell ref="D318:F318"/>
    <mergeCell ref="B319:C319"/>
    <mergeCell ref="D319:F319"/>
    <mergeCell ref="B320:C320"/>
    <mergeCell ref="D320:F320"/>
    <mergeCell ref="B321:C321"/>
    <mergeCell ref="D321:F321"/>
    <mergeCell ref="B322:C322"/>
    <mergeCell ref="D322:F322"/>
    <mergeCell ref="B323:C323"/>
    <mergeCell ref="D323:F323"/>
    <mergeCell ref="D324:F324"/>
    <mergeCell ref="B324:C324"/>
    <mergeCell ref="B325:C325"/>
    <mergeCell ref="D325:F325"/>
    <mergeCell ref="B326:C326"/>
    <mergeCell ref="D326:F326"/>
    <mergeCell ref="B327:C327"/>
    <mergeCell ref="D327:F327"/>
    <mergeCell ref="B328:C328"/>
    <mergeCell ref="D328:F328"/>
    <mergeCell ref="B329:C329"/>
    <mergeCell ref="D329:F329"/>
    <mergeCell ref="B330:C330"/>
    <mergeCell ref="D330:F330"/>
    <mergeCell ref="D331:F331"/>
    <mergeCell ref="B331:C331"/>
    <mergeCell ref="B332:C332"/>
    <mergeCell ref="D332:F332"/>
    <mergeCell ref="B333:C333"/>
    <mergeCell ref="D333:F333"/>
    <mergeCell ref="B334:C334"/>
    <mergeCell ref="D334:F334"/>
    <mergeCell ref="B335:C335"/>
    <mergeCell ref="D335:F335"/>
    <mergeCell ref="B336:C336"/>
    <mergeCell ref="D336:F336"/>
    <mergeCell ref="B337:C337"/>
    <mergeCell ref="D337:F337"/>
    <mergeCell ref="D338:F338"/>
    <mergeCell ref="B338:C338"/>
    <mergeCell ref="B339:C339"/>
    <mergeCell ref="D339:F339"/>
    <mergeCell ref="B340:C340"/>
    <mergeCell ref="D340:F340"/>
    <mergeCell ref="B341:C341"/>
    <mergeCell ref="D341:F341"/>
    <mergeCell ref="B342:C342"/>
    <mergeCell ref="D342:F342"/>
    <mergeCell ref="B343:C343"/>
    <mergeCell ref="D343:F343"/>
    <mergeCell ref="B344:C344"/>
    <mergeCell ref="D344:F344"/>
    <mergeCell ref="D345:F345"/>
    <mergeCell ref="B345:C345"/>
    <mergeCell ref="B346:C346"/>
    <mergeCell ref="D346:F346"/>
    <mergeCell ref="B347:C347"/>
    <mergeCell ref="D347:F347"/>
    <mergeCell ref="B348:C348"/>
    <mergeCell ref="D348:F348"/>
    <mergeCell ref="B349:C349"/>
    <mergeCell ref="D349:F349"/>
    <mergeCell ref="B350:C350"/>
    <mergeCell ref="D350:F350"/>
    <mergeCell ref="B351:C351"/>
    <mergeCell ref="D351:F351"/>
    <mergeCell ref="D352:F352"/>
    <mergeCell ref="B352:C352"/>
    <mergeCell ref="B353:C353"/>
    <mergeCell ref="D353:F353"/>
    <mergeCell ref="B354:C354"/>
    <mergeCell ref="D354:F354"/>
    <mergeCell ref="B355:C355"/>
    <mergeCell ref="D355:F355"/>
    <mergeCell ref="B356:C356"/>
    <mergeCell ref="D356:F356"/>
    <mergeCell ref="B357:C357"/>
    <mergeCell ref="D357:F357"/>
    <mergeCell ref="B358:C358"/>
    <mergeCell ref="D358:F358"/>
    <mergeCell ref="D359:F359"/>
    <mergeCell ref="B359:C359"/>
    <mergeCell ref="B360:C360"/>
    <mergeCell ref="D360:F360"/>
    <mergeCell ref="B361:C361"/>
    <mergeCell ref="D361:F361"/>
    <mergeCell ref="B362:C362"/>
    <mergeCell ref="D362:F362"/>
    <mergeCell ref="B363:C363"/>
    <mergeCell ref="D363:F363"/>
    <mergeCell ref="B364:C364"/>
    <mergeCell ref="D364:F364"/>
    <mergeCell ref="B365:C365"/>
    <mergeCell ref="D365:F365"/>
    <mergeCell ref="D366:F366"/>
    <mergeCell ref="B366:C366"/>
    <mergeCell ref="B367:C367"/>
    <mergeCell ref="D367:F367"/>
    <mergeCell ref="B368:C368"/>
    <mergeCell ref="D368:F368"/>
    <mergeCell ref="B369:C369"/>
    <mergeCell ref="D369:F369"/>
    <mergeCell ref="B370:C370"/>
    <mergeCell ref="D370:F370"/>
    <mergeCell ref="B371:C371"/>
    <mergeCell ref="D371:F371"/>
    <mergeCell ref="B372:C372"/>
    <mergeCell ref="D372:F372"/>
    <mergeCell ref="D373:F373"/>
    <mergeCell ref="B373:C373"/>
    <mergeCell ref="B374:C374"/>
    <mergeCell ref="D374:F374"/>
    <mergeCell ref="B375:C375"/>
    <mergeCell ref="D375:F375"/>
    <mergeCell ref="B376:C376"/>
    <mergeCell ref="D376:F376"/>
    <mergeCell ref="B377:C377"/>
    <mergeCell ref="D377:F377"/>
    <mergeCell ref="B378:C378"/>
    <mergeCell ref="D378:F378"/>
    <mergeCell ref="B379:C379"/>
    <mergeCell ref="D379:F379"/>
    <mergeCell ref="D380:F380"/>
    <mergeCell ref="B380:C380"/>
    <mergeCell ref="B381:C381"/>
    <mergeCell ref="D381:F381"/>
    <mergeCell ref="B382:C382"/>
    <mergeCell ref="D382:F382"/>
    <mergeCell ref="B383:C383"/>
    <mergeCell ref="D383:F383"/>
    <mergeCell ref="B384:C384"/>
    <mergeCell ref="D384:F384"/>
    <mergeCell ref="B385:C385"/>
    <mergeCell ref="D385:F385"/>
    <mergeCell ref="B386:C386"/>
    <mergeCell ref="D386:F386"/>
    <mergeCell ref="D387:F387"/>
    <mergeCell ref="B387:C387"/>
    <mergeCell ref="B388:C388"/>
    <mergeCell ref="D388:F388"/>
    <mergeCell ref="B389:C389"/>
    <mergeCell ref="D389:F389"/>
    <mergeCell ref="B390:C390"/>
    <mergeCell ref="D390:F390"/>
    <mergeCell ref="B391:C391"/>
    <mergeCell ref="D391:F391"/>
    <mergeCell ref="B392:C392"/>
    <mergeCell ref="D392:F392"/>
    <mergeCell ref="B393:C393"/>
    <mergeCell ref="D393:F393"/>
    <mergeCell ref="D394:F394"/>
    <mergeCell ref="B394:C394"/>
    <mergeCell ref="B395:C395"/>
    <mergeCell ref="D395:F395"/>
    <mergeCell ref="B396:C396"/>
    <mergeCell ref="D396:F396"/>
    <mergeCell ref="B397:C397"/>
    <mergeCell ref="D397:F397"/>
    <mergeCell ref="B398:C398"/>
    <mergeCell ref="D398:F398"/>
    <mergeCell ref="B399:C399"/>
    <mergeCell ref="D399:F399"/>
    <mergeCell ref="B400:C400"/>
    <mergeCell ref="D400:F400"/>
    <mergeCell ref="D401:F401"/>
    <mergeCell ref="B401:C401"/>
    <mergeCell ref="B402:C402"/>
    <mergeCell ref="D402:F402"/>
    <mergeCell ref="B403:C403"/>
    <mergeCell ref="D403:F403"/>
    <mergeCell ref="B404:C404"/>
    <mergeCell ref="D404:F404"/>
    <mergeCell ref="B405:C405"/>
    <mergeCell ref="D405:F405"/>
    <mergeCell ref="B406:C406"/>
    <mergeCell ref="D406:F406"/>
    <mergeCell ref="B407:C407"/>
    <mergeCell ref="D407:F407"/>
    <mergeCell ref="D408:F408"/>
    <mergeCell ref="B408:C408"/>
    <mergeCell ref="B409:C409"/>
    <mergeCell ref="D409:F409"/>
    <mergeCell ref="B410:C410"/>
    <mergeCell ref="D410:F410"/>
    <mergeCell ref="B411:C411"/>
    <mergeCell ref="D411:F411"/>
    <mergeCell ref="B412:C412"/>
    <mergeCell ref="D412:F412"/>
    <mergeCell ref="B413:C413"/>
    <mergeCell ref="D413:F413"/>
    <mergeCell ref="B414:C414"/>
    <mergeCell ref="D414:F414"/>
    <mergeCell ref="D415:F415"/>
    <mergeCell ref="B415:C415"/>
    <mergeCell ref="B416:C416"/>
    <mergeCell ref="D416:F416"/>
    <mergeCell ref="B417:C417"/>
    <mergeCell ref="D417:F417"/>
    <mergeCell ref="B418:C418"/>
    <mergeCell ref="D418:F418"/>
    <mergeCell ref="B419:C419"/>
    <mergeCell ref="D419:F419"/>
    <mergeCell ref="B420:C420"/>
    <mergeCell ref="D420:F420"/>
    <mergeCell ref="B421:C421"/>
    <mergeCell ref="D421:F421"/>
    <mergeCell ref="D422:F422"/>
    <mergeCell ref="B422:C422"/>
    <mergeCell ref="B423:C423"/>
    <mergeCell ref="D423:F423"/>
    <mergeCell ref="B424:C424"/>
    <mergeCell ref="D424:F424"/>
    <mergeCell ref="B425:C425"/>
    <mergeCell ref="D425:F425"/>
    <mergeCell ref="B426:C426"/>
    <mergeCell ref="D426:F426"/>
    <mergeCell ref="B427:C427"/>
    <mergeCell ref="D427:F427"/>
    <mergeCell ref="B428:C428"/>
    <mergeCell ref="D428:F428"/>
    <mergeCell ref="D429:F429"/>
    <mergeCell ref="B429:C429"/>
    <mergeCell ref="B430:C430"/>
    <mergeCell ref="D430:F430"/>
    <mergeCell ref="B431:C431"/>
    <mergeCell ref="D431:F431"/>
    <mergeCell ref="B432:C432"/>
    <mergeCell ref="D432:F432"/>
    <mergeCell ref="B433:C433"/>
    <mergeCell ref="D433:F433"/>
    <mergeCell ref="B434:C434"/>
    <mergeCell ref="D434:F434"/>
    <mergeCell ref="B435:C435"/>
    <mergeCell ref="D435:F435"/>
    <mergeCell ref="D436:F436"/>
    <mergeCell ref="B436:C436"/>
    <mergeCell ref="B437:C437"/>
    <mergeCell ref="D437:F437"/>
    <mergeCell ref="B438:C438"/>
    <mergeCell ref="D438:F438"/>
    <mergeCell ref="B439:C439"/>
    <mergeCell ref="D439:F439"/>
    <mergeCell ref="B440:C440"/>
    <mergeCell ref="D440:F440"/>
    <mergeCell ref="B441:C441"/>
    <mergeCell ref="D441:F441"/>
    <mergeCell ref="B442:C442"/>
    <mergeCell ref="D442:F442"/>
    <mergeCell ref="D443:F443"/>
    <mergeCell ref="B443:C443"/>
    <mergeCell ref="B444:C444"/>
    <mergeCell ref="D444:F444"/>
    <mergeCell ref="B445:C445"/>
    <mergeCell ref="D445:F445"/>
    <mergeCell ref="B446:C446"/>
    <mergeCell ref="D446:F446"/>
    <mergeCell ref="B447:C447"/>
    <mergeCell ref="D447:F447"/>
    <mergeCell ref="B448:C448"/>
    <mergeCell ref="D448:F448"/>
    <mergeCell ref="B449:C449"/>
    <mergeCell ref="D449:F449"/>
    <mergeCell ref="D450:F450"/>
    <mergeCell ref="B450:C450"/>
    <mergeCell ref="B451:C451"/>
    <mergeCell ref="D451:F451"/>
    <mergeCell ref="B452:C452"/>
    <mergeCell ref="D452:F452"/>
    <mergeCell ref="B453:C453"/>
    <mergeCell ref="D453:F453"/>
    <mergeCell ref="B454:C454"/>
    <mergeCell ref="D454:F454"/>
    <mergeCell ref="B455:C455"/>
    <mergeCell ref="D455:F455"/>
    <mergeCell ref="B456:C456"/>
    <mergeCell ref="D456:F456"/>
    <mergeCell ref="D457:F457"/>
    <mergeCell ref="B457:C457"/>
    <mergeCell ref="B458:C458"/>
    <mergeCell ref="D458:F458"/>
    <mergeCell ref="B459:C459"/>
    <mergeCell ref="D459:F459"/>
    <mergeCell ref="B460:C460"/>
    <mergeCell ref="D460:F460"/>
    <mergeCell ref="B461:C461"/>
    <mergeCell ref="D461:F461"/>
    <mergeCell ref="B462:C462"/>
    <mergeCell ref="D462:F462"/>
    <mergeCell ref="B463:C463"/>
    <mergeCell ref="D463:F463"/>
    <mergeCell ref="D464:F464"/>
    <mergeCell ref="B464:C464"/>
    <mergeCell ref="B465:C465"/>
    <mergeCell ref="D465:F465"/>
    <mergeCell ref="B466:C466"/>
    <mergeCell ref="D466:F466"/>
    <mergeCell ref="B467:C467"/>
    <mergeCell ref="D467:F467"/>
    <mergeCell ref="B468:C468"/>
    <mergeCell ref="D468:F468"/>
    <mergeCell ref="B469:C469"/>
    <mergeCell ref="D469:F469"/>
    <mergeCell ref="B470:C470"/>
    <mergeCell ref="D470:F470"/>
    <mergeCell ref="D471:F471"/>
    <mergeCell ref="B471:C471"/>
    <mergeCell ref="B472:C472"/>
    <mergeCell ref="D472:F472"/>
    <mergeCell ref="B473:C473"/>
    <mergeCell ref="D473:F473"/>
    <mergeCell ref="B474:C474"/>
    <mergeCell ref="D474:F474"/>
    <mergeCell ref="B475:C475"/>
    <mergeCell ref="D475:F475"/>
    <mergeCell ref="B476:C476"/>
    <mergeCell ref="D476:F476"/>
    <mergeCell ref="B477:C477"/>
    <mergeCell ref="D477:F477"/>
    <mergeCell ref="D478:F478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U245"/>
    <mergeCell ref="T246:U246"/>
    <mergeCell ref="T247:U247"/>
    <mergeCell ref="T248:U248"/>
    <mergeCell ref="T249:U249"/>
    <mergeCell ref="T250:U250"/>
    <mergeCell ref="T251:U251"/>
    <mergeCell ref="T252:U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T306:U306"/>
    <mergeCell ref="T307:U307"/>
    <mergeCell ref="T308:U308"/>
    <mergeCell ref="T309:U309"/>
    <mergeCell ref="T310:U310"/>
    <mergeCell ref="T311:U311"/>
    <mergeCell ref="T312:U312"/>
    <mergeCell ref="T313:U313"/>
    <mergeCell ref="T314:U314"/>
    <mergeCell ref="T315:U315"/>
    <mergeCell ref="T316:U316"/>
    <mergeCell ref="T317:U317"/>
    <mergeCell ref="T318:U318"/>
    <mergeCell ref="T319:U319"/>
    <mergeCell ref="T320:U320"/>
    <mergeCell ref="T321:U321"/>
    <mergeCell ref="T322:U322"/>
    <mergeCell ref="T323:U323"/>
    <mergeCell ref="T324:U324"/>
    <mergeCell ref="T325:U325"/>
    <mergeCell ref="T326:U326"/>
    <mergeCell ref="T327:U327"/>
    <mergeCell ref="T328:U328"/>
    <mergeCell ref="T329:U329"/>
    <mergeCell ref="T330:U330"/>
    <mergeCell ref="T331:U331"/>
    <mergeCell ref="T332:U332"/>
    <mergeCell ref="T333:U333"/>
    <mergeCell ref="T334:U334"/>
    <mergeCell ref="T335:U335"/>
    <mergeCell ref="T336:U336"/>
    <mergeCell ref="T337:U337"/>
    <mergeCell ref="T338:U338"/>
    <mergeCell ref="T339:U339"/>
    <mergeCell ref="T340:U340"/>
    <mergeCell ref="T341:U341"/>
    <mergeCell ref="T342:U342"/>
    <mergeCell ref="T343:U343"/>
    <mergeCell ref="T344:U344"/>
    <mergeCell ref="T345:U345"/>
    <mergeCell ref="T346:U346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T383:U383"/>
    <mergeCell ref="T384:U384"/>
    <mergeCell ref="T385:U385"/>
    <mergeCell ref="T386:U386"/>
    <mergeCell ref="T387:U387"/>
    <mergeCell ref="T388:U388"/>
    <mergeCell ref="T389:U389"/>
    <mergeCell ref="T390:U390"/>
    <mergeCell ref="T391:U391"/>
    <mergeCell ref="T392:U392"/>
    <mergeCell ref="T393:U393"/>
    <mergeCell ref="T394:U394"/>
    <mergeCell ref="T395:U395"/>
    <mergeCell ref="T396:U396"/>
    <mergeCell ref="T397:U397"/>
    <mergeCell ref="T398:U398"/>
    <mergeCell ref="T399:U399"/>
    <mergeCell ref="T400:U400"/>
    <mergeCell ref="T401:U401"/>
    <mergeCell ref="T402:U402"/>
    <mergeCell ref="T403:U403"/>
    <mergeCell ref="T404:U404"/>
    <mergeCell ref="T405:U405"/>
    <mergeCell ref="T406:U406"/>
    <mergeCell ref="T407:U407"/>
    <mergeCell ref="T408:U408"/>
    <mergeCell ref="T409:U409"/>
    <mergeCell ref="T410:U410"/>
    <mergeCell ref="T411:U411"/>
    <mergeCell ref="T412:U412"/>
    <mergeCell ref="T413:U413"/>
    <mergeCell ref="T414:U414"/>
    <mergeCell ref="T415:U415"/>
    <mergeCell ref="T416:U416"/>
    <mergeCell ref="T417:U417"/>
    <mergeCell ref="T418:U418"/>
    <mergeCell ref="T419:U419"/>
    <mergeCell ref="T420:U420"/>
    <mergeCell ref="T421:U421"/>
    <mergeCell ref="T422:U422"/>
    <mergeCell ref="T423:U423"/>
    <mergeCell ref="T424:U424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T459:U459"/>
    <mergeCell ref="T460:U460"/>
    <mergeCell ref="T461:U461"/>
    <mergeCell ref="T462:U462"/>
    <mergeCell ref="T463:U463"/>
    <mergeCell ref="T464:U464"/>
    <mergeCell ref="T465:U465"/>
    <mergeCell ref="T466:U466"/>
    <mergeCell ref="T467:U467"/>
    <mergeCell ref="T468:U468"/>
    <mergeCell ref="T469:U469"/>
    <mergeCell ref="T470:U470"/>
    <mergeCell ref="T471:U471"/>
    <mergeCell ref="T472:U472"/>
    <mergeCell ref="T473:U473"/>
    <mergeCell ref="T474:U474"/>
    <mergeCell ref="T475:U475"/>
    <mergeCell ref="T476:U476"/>
    <mergeCell ref="T477:U477"/>
    <mergeCell ref="T478:U478"/>
    <mergeCell ref="T479:U479"/>
    <mergeCell ref="T480:U480"/>
    <mergeCell ref="T481:U481"/>
    <mergeCell ref="T482:U482"/>
    <mergeCell ref="T483:U483"/>
    <mergeCell ref="T484:U484"/>
    <mergeCell ref="T485:U485"/>
    <mergeCell ref="T486:U486"/>
    <mergeCell ref="T487:U487"/>
    <mergeCell ref="T488:U488"/>
    <mergeCell ref="T489:U489"/>
    <mergeCell ref="T490:U490"/>
    <mergeCell ref="T491:U491"/>
    <mergeCell ref="T492:U492"/>
    <mergeCell ref="T493:U493"/>
    <mergeCell ref="T494:U494"/>
    <mergeCell ref="T495:U495"/>
    <mergeCell ref="T496:U496"/>
    <mergeCell ref="T497:U497"/>
    <mergeCell ref="T498:U498"/>
    <mergeCell ref="T499:U499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77:U977"/>
    <mergeCell ref="T978:U978"/>
    <mergeCell ref="T979:U979"/>
    <mergeCell ref="T980:U980"/>
    <mergeCell ref="T981:U981"/>
    <mergeCell ref="T982:U982"/>
    <mergeCell ref="T983:U983"/>
    <mergeCell ref="T984:U984"/>
    <mergeCell ref="T985:U985"/>
    <mergeCell ref="T986:U986"/>
    <mergeCell ref="T987:U987"/>
    <mergeCell ref="T988:U988"/>
    <mergeCell ref="T989:U989"/>
    <mergeCell ref="T990:U990"/>
    <mergeCell ref="T998:U998"/>
    <mergeCell ref="T999:U999"/>
    <mergeCell ref="T1000:U1000"/>
    <mergeCell ref="T991:U991"/>
    <mergeCell ref="T992:U992"/>
    <mergeCell ref="T993:U993"/>
    <mergeCell ref="T994:U994"/>
    <mergeCell ref="T995:U995"/>
    <mergeCell ref="T996:U996"/>
    <mergeCell ref="T997:U997"/>
    <mergeCell ref="T928:U928"/>
    <mergeCell ref="T929:U929"/>
    <mergeCell ref="T930:U930"/>
    <mergeCell ref="T931:U931"/>
    <mergeCell ref="T932:U932"/>
    <mergeCell ref="T933:U933"/>
    <mergeCell ref="T934:U934"/>
    <mergeCell ref="T935:U935"/>
    <mergeCell ref="T936:U936"/>
    <mergeCell ref="T937:U937"/>
    <mergeCell ref="T938:U938"/>
    <mergeCell ref="T939:U939"/>
    <mergeCell ref="T940:U940"/>
    <mergeCell ref="T941:U941"/>
    <mergeCell ref="T942:U942"/>
    <mergeCell ref="T943:U943"/>
    <mergeCell ref="T944:U944"/>
    <mergeCell ref="T945:U945"/>
    <mergeCell ref="T946:U946"/>
    <mergeCell ref="T947:U947"/>
    <mergeCell ref="T948:U948"/>
    <mergeCell ref="T949:U949"/>
    <mergeCell ref="T950:U950"/>
    <mergeCell ref="T951:U951"/>
    <mergeCell ref="T952:U952"/>
    <mergeCell ref="T953:U953"/>
    <mergeCell ref="T954:U954"/>
    <mergeCell ref="T955:U955"/>
    <mergeCell ref="T956:U956"/>
    <mergeCell ref="T957:U957"/>
    <mergeCell ref="T958:U958"/>
    <mergeCell ref="T959:U959"/>
    <mergeCell ref="T960:U960"/>
    <mergeCell ref="T961:U961"/>
    <mergeCell ref="T962:U962"/>
    <mergeCell ref="T963:U963"/>
    <mergeCell ref="T964:U964"/>
    <mergeCell ref="T965:U965"/>
    <mergeCell ref="T966:U966"/>
    <mergeCell ref="T967:U967"/>
    <mergeCell ref="T968:U968"/>
    <mergeCell ref="T969:U969"/>
    <mergeCell ref="T970:U970"/>
    <mergeCell ref="T971:U971"/>
    <mergeCell ref="T972:U972"/>
    <mergeCell ref="T973:U973"/>
    <mergeCell ref="T974:U974"/>
    <mergeCell ref="T975:U975"/>
    <mergeCell ref="T976:U976"/>
    <mergeCell ref="T536:U536"/>
    <mergeCell ref="T537:U537"/>
    <mergeCell ref="T538:U538"/>
    <mergeCell ref="T539:U539"/>
    <mergeCell ref="T540:U540"/>
    <mergeCell ref="T541:U541"/>
    <mergeCell ref="T542:U542"/>
    <mergeCell ref="T543:U543"/>
    <mergeCell ref="T544:U544"/>
    <mergeCell ref="T545:U545"/>
    <mergeCell ref="T546:U546"/>
    <mergeCell ref="T547:U547"/>
    <mergeCell ref="T548:U548"/>
    <mergeCell ref="T549:U549"/>
    <mergeCell ref="T550:U550"/>
    <mergeCell ref="T551:U551"/>
    <mergeCell ref="T552:U552"/>
    <mergeCell ref="T553:U553"/>
    <mergeCell ref="T554:U554"/>
    <mergeCell ref="T555:U555"/>
    <mergeCell ref="T556:U556"/>
    <mergeCell ref="T557:U557"/>
    <mergeCell ref="T558:U558"/>
    <mergeCell ref="T559:U559"/>
    <mergeCell ref="T560:U560"/>
    <mergeCell ref="T561:U561"/>
    <mergeCell ref="T562:U562"/>
    <mergeCell ref="T563:U563"/>
    <mergeCell ref="T564:U564"/>
    <mergeCell ref="T565:U565"/>
    <mergeCell ref="T566:U566"/>
    <mergeCell ref="T567:U567"/>
    <mergeCell ref="T568:U568"/>
    <mergeCell ref="T569:U569"/>
    <mergeCell ref="T570:U570"/>
    <mergeCell ref="T571:U571"/>
    <mergeCell ref="T572:U572"/>
    <mergeCell ref="T573:U573"/>
    <mergeCell ref="T574:U574"/>
    <mergeCell ref="T575:U575"/>
    <mergeCell ref="T576:U576"/>
    <mergeCell ref="T577:U577"/>
    <mergeCell ref="T578:U578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T612:U612"/>
    <mergeCell ref="T613:U613"/>
    <mergeCell ref="T614:U614"/>
    <mergeCell ref="T615:U615"/>
    <mergeCell ref="T616:U616"/>
    <mergeCell ref="T617:U617"/>
    <mergeCell ref="T618:U618"/>
    <mergeCell ref="T619:U619"/>
    <mergeCell ref="T620:U620"/>
    <mergeCell ref="T621:U621"/>
    <mergeCell ref="T622:U622"/>
    <mergeCell ref="T623:U623"/>
    <mergeCell ref="T624:U624"/>
    <mergeCell ref="T625:U625"/>
    <mergeCell ref="T626:U626"/>
    <mergeCell ref="T627:U627"/>
    <mergeCell ref="T628:U628"/>
    <mergeCell ref="T629:U629"/>
    <mergeCell ref="T630:U630"/>
    <mergeCell ref="T631:U631"/>
    <mergeCell ref="T632:U632"/>
    <mergeCell ref="T633:U633"/>
    <mergeCell ref="T634:U634"/>
    <mergeCell ref="T635:U635"/>
    <mergeCell ref="T636:U636"/>
    <mergeCell ref="T637:U637"/>
    <mergeCell ref="T638:U638"/>
    <mergeCell ref="T639:U639"/>
    <mergeCell ref="T640:U640"/>
    <mergeCell ref="T641:U641"/>
    <mergeCell ref="T642:U642"/>
    <mergeCell ref="T643:U643"/>
    <mergeCell ref="T644:U644"/>
    <mergeCell ref="T645:U645"/>
    <mergeCell ref="T646:U646"/>
    <mergeCell ref="T647:U647"/>
    <mergeCell ref="T648:U648"/>
    <mergeCell ref="T649:U649"/>
    <mergeCell ref="T650:U650"/>
    <mergeCell ref="T651:U651"/>
    <mergeCell ref="T652:U652"/>
    <mergeCell ref="T653:U653"/>
    <mergeCell ref="T654:U654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T689:U689"/>
    <mergeCell ref="T690:U690"/>
    <mergeCell ref="T691:U691"/>
    <mergeCell ref="T692:U692"/>
    <mergeCell ref="T693:U693"/>
    <mergeCell ref="T694:U694"/>
    <mergeCell ref="T695:U695"/>
    <mergeCell ref="T696:U696"/>
    <mergeCell ref="T697:U697"/>
    <mergeCell ref="T698:U698"/>
    <mergeCell ref="T699:U699"/>
    <mergeCell ref="T700:U700"/>
    <mergeCell ref="T701:U701"/>
    <mergeCell ref="T702:U702"/>
    <mergeCell ref="T703:U703"/>
    <mergeCell ref="T704:U704"/>
    <mergeCell ref="T705:U705"/>
    <mergeCell ref="T706:U706"/>
    <mergeCell ref="T707:U707"/>
    <mergeCell ref="T708:U708"/>
    <mergeCell ref="T709:U709"/>
    <mergeCell ref="T710:U710"/>
    <mergeCell ref="T711:U711"/>
    <mergeCell ref="T712:U712"/>
    <mergeCell ref="T713:U713"/>
    <mergeCell ref="T714:U714"/>
    <mergeCell ref="T715:U715"/>
    <mergeCell ref="T716:U716"/>
    <mergeCell ref="T717:U717"/>
    <mergeCell ref="T718:U718"/>
    <mergeCell ref="T719:U719"/>
    <mergeCell ref="T720:U720"/>
    <mergeCell ref="T721:U721"/>
    <mergeCell ref="T722:U722"/>
    <mergeCell ref="T723:U723"/>
    <mergeCell ref="T724:U724"/>
    <mergeCell ref="T725:U725"/>
    <mergeCell ref="T726:U726"/>
    <mergeCell ref="T727:U727"/>
    <mergeCell ref="T728:U728"/>
    <mergeCell ref="T729:U729"/>
    <mergeCell ref="T730:U730"/>
    <mergeCell ref="T731:U731"/>
    <mergeCell ref="T732:U732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T771:U771"/>
    <mergeCell ref="T772:U772"/>
    <mergeCell ref="T773:U773"/>
    <mergeCell ref="T774:U774"/>
    <mergeCell ref="T775:U775"/>
    <mergeCell ref="T776:U776"/>
    <mergeCell ref="T777:U777"/>
    <mergeCell ref="T778:U778"/>
    <mergeCell ref="T779:U779"/>
    <mergeCell ref="T780:U780"/>
    <mergeCell ref="T781:U781"/>
    <mergeCell ref="T782:U782"/>
    <mergeCell ref="T783:U783"/>
    <mergeCell ref="T784:U784"/>
    <mergeCell ref="T785:U785"/>
    <mergeCell ref="T786:U786"/>
    <mergeCell ref="T787:U787"/>
    <mergeCell ref="T788:U788"/>
    <mergeCell ref="T789:U789"/>
    <mergeCell ref="T790:U790"/>
    <mergeCell ref="T791:U791"/>
    <mergeCell ref="T792:U792"/>
    <mergeCell ref="T793:U793"/>
    <mergeCell ref="T794:U794"/>
    <mergeCell ref="T795:U795"/>
    <mergeCell ref="T796:U796"/>
    <mergeCell ref="T797:U797"/>
    <mergeCell ref="T798:U798"/>
    <mergeCell ref="T799:U799"/>
    <mergeCell ref="T800:U800"/>
    <mergeCell ref="T801:U801"/>
    <mergeCell ref="T802:U802"/>
    <mergeCell ref="T803:U803"/>
    <mergeCell ref="T804:U804"/>
    <mergeCell ref="T805:U805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T841:U841"/>
    <mergeCell ref="T842:U842"/>
    <mergeCell ref="T843:U843"/>
    <mergeCell ref="T844:U844"/>
    <mergeCell ref="T845:U845"/>
    <mergeCell ref="T846:U846"/>
    <mergeCell ref="T847:U847"/>
    <mergeCell ref="T848:U848"/>
    <mergeCell ref="T849:U849"/>
    <mergeCell ref="T850:U850"/>
    <mergeCell ref="T851:U851"/>
    <mergeCell ref="T852:U852"/>
    <mergeCell ref="T853:U853"/>
    <mergeCell ref="T854:U854"/>
    <mergeCell ref="T855:U855"/>
    <mergeCell ref="T856:U856"/>
    <mergeCell ref="T857:U857"/>
    <mergeCell ref="T858:U858"/>
    <mergeCell ref="T859:U859"/>
    <mergeCell ref="T860:U860"/>
    <mergeCell ref="T861:U861"/>
    <mergeCell ref="T862:U862"/>
    <mergeCell ref="T863:U863"/>
    <mergeCell ref="T864:U864"/>
    <mergeCell ref="T865:U865"/>
    <mergeCell ref="T866:U866"/>
    <mergeCell ref="T867:U867"/>
    <mergeCell ref="T868:U868"/>
    <mergeCell ref="T869:U869"/>
    <mergeCell ref="T870:U870"/>
    <mergeCell ref="T871:U871"/>
    <mergeCell ref="T872:U872"/>
    <mergeCell ref="T873:U873"/>
    <mergeCell ref="T874:U874"/>
    <mergeCell ref="T875:U875"/>
    <mergeCell ref="T876:U876"/>
    <mergeCell ref="T877:U877"/>
    <mergeCell ref="T878:U878"/>
    <mergeCell ref="L490:N490"/>
    <mergeCell ref="O490:P490"/>
    <mergeCell ref="J488:K488"/>
    <mergeCell ref="L488:N488"/>
    <mergeCell ref="O488:P488"/>
    <mergeCell ref="J489:K489"/>
    <mergeCell ref="L489:N489"/>
    <mergeCell ref="O489:P489"/>
    <mergeCell ref="J490:K490"/>
    <mergeCell ref="L493:N493"/>
    <mergeCell ref="O493:P493"/>
    <mergeCell ref="J491:K491"/>
    <mergeCell ref="L491:N491"/>
    <mergeCell ref="O491:P491"/>
    <mergeCell ref="J492:K492"/>
    <mergeCell ref="L492:N492"/>
    <mergeCell ref="O492:P492"/>
    <mergeCell ref="J493:K493"/>
    <mergeCell ref="L496:N496"/>
    <mergeCell ref="O496:P496"/>
    <mergeCell ref="J494:K494"/>
    <mergeCell ref="L494:N494"/>
    <mergeCell ref="O494:P494"/>
    <mergeCell ref="J495:K495"/>
    <mergeCell ref="L495:N495"/>
    <mergeCell ref="O495:P495"/>
    <mergeCell ref="J496:K496"/>
    <mergeCell ref="L499:N499"/>
    <mergeCell ref="O499:P499"/>
    <mergeCell ref="J497:K497"/>
    <mergeCell ref="L497:N497"/>
    <mergeCell ref="O497:P497"/>
    <mergeCell ref="J498:K498"/>
    <mergeCell ref="L498:N498"/>
    <mergeCell ref="O498:P498"/>
    <mergeCell ref="J499:K499"/>
    <mergeCell ref="L502:N502"/>
    <mergeCell ref="O502:P502"/>
    <mergeCell ref="J500:K500"/>
    <mergeCell ref="L500:N500"/>
    <mergeCell ref="O500:P500"/>
    <mergeCell ref="J501:K501"/>
    <mergeCell ref="L501:N501"/>
    <mergeCell ref="O501:P501"/>
    <mergeCell ref="J502:K502"/>
    <mergeCell ref="L505:N505"/>
    <mergeCell ref="O505:P505"/>
    <mergeCell ref="J503:K503"/>
    <mergeCell ref="L503:N503"/>
    <mergeCell ref="O503:P503"/>
    <mergeCell ref="J504:K504"/>
    <mergeCell ref="L504:N504"/>
    <mergeCell ref="O504:P504"/>
    <mergeCell ref="J505:K505"/>
    <mergeCell ref="L508:N508"/>
    <mergeCell ref="O508:P508"/>
    <mergeCell ref="J506:K506"/>
    <mergeCell ref="L506:N506"/>
    <mergeCell ref="O506:P506"/>
    <mergeCell ref="J507:K507"/>
    <mergeCell ref="L507:N507"/>
    <mergeCell ref="O507:P507"/>
    <mergeCell ref="J508:K508"/>
    <mergeCell ref="L511:N511"/>
    <mergeCell ref="O511:P511"/>
    <mergeCell ref="J509:K509"/>
    <mergeCell ref="L509:N509"/>
    <mergeCell ref="O509:P509"/>
    <mergeCell ref="J510:K510"/>
    <mergeCell ref="L510:N510"/>
    <mergeCell ref="O510:P510"/>
    <mergeCell ref="J511:K511"/>
    <mergeCell ref="L514:N514"/>
    <mergeCell ref="O514:P514"/>
    <mergeCell ref="J512:K512"/>
    <mergeCell ref="L512:N512"/>
    <mergeCell ref="O512:P512"/>
    <mergeCell ref="J513:K513"/>
    <mergeCell ref="L513:N513"/>
    <mergeCell ref="O513:P513"/>
    <mergeCell ref="J514:K514"/>
    <mergeCell ref="L517:N517"/>
    <mergeCell ref="O517:P517"/>
    <mergeCell ref="J515:K515"/>
    <mergeCell ref="L515:N515"/>
    <mergeCell ref="O515:P515"/>
    <mergeCell ref="J516:K516"/>
    <mergeCell ref="L516:N516"/>
    <mergeCell ref="O516:P516"/>
    <mergeCell ref="J517:K517"/>
    <mergeCell ref="L520:N520"/>
    <mergeCell ref="O520:P520"/>
    <mergeCell ref="J518:K518"/>
    <mergeCell ref="L518:N518"/>
    <mergeCell ref="O518:P518"/>
    <mergeCell ref="J519:K519"/>
    <mergeCell ref="L519:N519"/>
    <mergeCell ref="O519:P519"/>
    <mergeCell ref="J520:K520"/>
    <mergeCell ref="L523:N523"/>
    <mergeCell ref="O523:P523"/>
    <mergeCell ref="J521:K521"/>
    <mergeCell ref="L521:N521"/>
    <mergeCell ref="O521:P521"/>
    <mergeCell ref="J522:K522"/>
    <mergeCell ref="L522:N522"/>
    <mergeCell ref="O522:P522"/>
    <mergeCell ref="J523:K523"/>
    <mergeCell ref="L526:N526"/>
    <mergeCell ref="O526:P526"/>
    <mergeCell ref="J524:K524"/>
    <mergeCell ref="L524:N524"/>
    <mergeCell ref="O524:P524"/>
    <mergeCell ref="J525:K525"/>
    <mergeCell ref="L525:N525"/>
    <mergeCell ref="O525:P525"/>
    <mergeCell ref="J526:K526"/>
    <mergeCell ref="L529:N529"/>
    <mergeCell ref="O529:P529"/>
    <mergeCell ref="J527:K527"/>
    <mergeCell ref="L527:N527"/>
    <mergeCell ref="O527:P527"/>
    <mergeCell ref="J528:K528"/>
    <mergeCell ref="L528:N528"/>
    <mergeCell ref="O528:P528"/>
    <mergeCell ref="J529:K529"/>
    <mergeCell ref="L532:N532"/>
    <mergeCell ref="O532:P532"/>
    <mergeCell ref="J530:K530"/>
    <mergeCell ref="L530:N530"/>
    <mergeCell ref="O530:P530"/>
    <mergeCell ref="J531:K531"/>
    <mergeCell ref="L531:N531"/>
    <mergeCell ref="O531:P531"/>
    <mergeCell ref="J532:K532"/>
    <mergeCell ref="L535:N535"/>
    <mergeCell ref="O535:P535"/>
    <mergeCell ref="J533:K533"/>
    <mergeCell ref="L533:N533"/>
    <mergeCell ref="O533:P533"/>
    <mergeCell ref="J534:K534"/>
    <mergeCell ref="L534:N534"/>
    <mergeCell ref="O534:P534"/>
    <mergeCell ref="J535:K535"/>
    <mergeCell ref="L538:N538"/>
    <mergeCell ref="O538:P538"/>
    <mergeCell ref="J536:K536"/>
    <mergeCell ref="L536:N536"/>
    <mergeCell ref="O536:P536"/>
    <mergeCell ref="J537:K537"/>
    <mergeCell ref="L537:N537"/>
    <mergeCell ref="O537:P537"/>
    <mergeCell ref="J538:K538"/>
    <mergeCell ref="L541:N541"/>
    <mergeCell ref="O541:P541"/>
    <mergeCell ref="J539:K539"/>
    <mergeCell ref="L539:N539"/>
    <mergeCell ref="O539:P539"/>
    <mergeCell ref="J540:K540"/>
    <mergeCell ref="L540:N540"/>
    <mergeCell ref="O540:P540"/>
    <mergeCell ref="J541:K541"/>
    <mergeCell ref="L544:N544"/>
    <mergeCell ref="O544:P544"/>
    <mergeCell ref="J542:K542"/>
    <mergeCell ref="L542:N542"/>
    <mergeCell ref="O542:P542"/>
    <mergeCell ref="J543:K543"/>
    <mergeCell ref="L543:N543"/>
    <mergeCell ref="O543:P543"/>
    <mergeCell ref="J544:K544"/>
    <mergeCell ref="L547:N547"/>
    <mergeCell ref="O547:P547"/>
    <mergeCell ref="J545:K545"/>
    <mergeCell ref="L545:N545"/>
    <mergeCell ref="O545:P545"/>
    <mergeCell ref="J546:K546"/>
    <mergeCell ref="L546:N546"/>
    <mergeCell ref="O546:P546"/>
    <mergeCell ref="J547:K547"/>
    <mergeCell ref="L550:N550"/>
    <mergeCell ref="O550:P550"/>
    <mergeCell ref="J548:K548"/>
    <mergeCell ref="L548:N548"/>
    <mergeCell ref="O548:P548"/>
    <mergeCell ref="J549:K549"/>
    <mergeCell ref="L549:N549"/>
    <mergeCell ref="O549:P549"/>
    <mergeCell ref="J550:K550"/>
    <mergeCell ref="L553:N553"/>
    <mergeCell ref="O553:P553"/>
    <mergeCell ref="J551:K551"/>
    <mergeCell ref="L551:N551"/>
    <mergeCell ref="O551:P551"/>
    <mergeCell ref="J552:K552"/>
    <mergeCell ref="L552:N552"/>
    <mergeCell ref="O552:P552"/>
    <mergeCell ref="J553:K553"/>
    <mergeCell ref="L556:N556"/>
    <mergeCell ref="O556:P556"/>
    <mergeCell ref="J554:K554"/>
    <mergeCell ref="L554:N554"/>
    <mergeCell ref="O554:P554"/>
    <mergeCell ref="J555:K555"/>
    <mergeCell ref="L555:N555"/>
    <mergeCell ref="O555:P555"/>
    <mergeCell ref="J556:K556"/>
    <mergeCell ref="L559:N559"/>
    <mergeCell ref="O559:P559"/>
    <mergeCell ref="J557:K557"/>
    <mergeCell ref="L557:N557"/>
    <mergeCell ref="O557:P557"/>
    <mergeCell ref="J558:K558"/>
    <mergeCell ref="L558:N558"/>
    <mergeCell ref="O558:P558"/>
    <mergeCell ref="J559:K559"/>
    <mergeCell ref="L562:N562"/>
    <mergeCell ref="O562:P562"/>
    <mergeCell ref="J560:K560"/>
    <mergeCell ref="L560:N560"/>
    <mergeCell ref="O560:P560"/>
    <mergeCell ref="J561:K561"/>
    <mergeCell ref="L561:N561"/>
    <mergeCell ref="O561:P561"/>
    <mergeCell ref="J562:K562"/>
    <mergeCell ref="L565:N565"/>
    <mergeCell ref="O565:P565"/>
    <mergeCell ref="J563:K563"/>
    <mergeCell ref="L563:N563"/>
    <mergeCell ref="O563:P563"/>
    <mergeCell ref="J564:K564"/>
    <mergeCell ref="L564:N564"/>
    <mergeCell ref="O564:P564"/>
    <mergeCell ref="J565:K565"/>
    <mergeCell ref="L568:N568"/>
    <mergeCell ref="O568:P568"/>
    <mergeCell ref="J566:K566"/>
    <mergeCell ref="L566:N566"/>
    <mergeCell ref="O566:P566"/>
    <mergeCell ref="J567:K567"/>
    <mergeCell ref="L567:N567"/>
    <mergeCell ref="O567:P567"/>
    <mergeCell ref="J568:K568"/>
    <mergeCell ref="L571:N571"/>
    <mergeCell ref="O571:P571"/>
    <mergeCell ref="J569:K569"/>
    <mergeCell ref="L569:N569"/>
    <mergeCell ref="O569:P569"/>
    <mergeCell ref="J570:K570"/>
    <mergeCell ref="L570:N570"/>
    <mergeCell ref="O570:P570"/>
    <mergeCell ref="J571:K571"/>
    <mergeCell ref="L574:N574"/>
    <mergeCell ref="O574:P574"/>
    <mergeCell ref="J572:K572"/>
    <mergeCell ref="L572:N572"/>
    <mergeCell ref="O572:P572"/>
    <mergeCell ref="J573:K573"/>
    <mergeCell ref="L573:N573"/>
    <mergeCell ref="O573:P573"/>
    <mergeCell ref="J574:K574"/>
    <mergeCell ref="L577:N577"/>
    <mergeCell ref="O577:P577"/>
    <mergeCell ref="J575:K575"/>
    <mergeCell ref="L575:N575"/>
    <mergeCell ref="O575:P575"/>
    <mergeCell ref="J576:K576"/>
    <mergeCell ref="L576:N576"/>
    <mergeCell ref="O576:P576"/>
    <mergeCell ref="J577:K577"/>
    <mergeCell ref="L580:N580"/>
    <mergeCell ref="O580:P580"/>
    <mergeCell ref="J578:K578"/>
    <mergeCell ref="L578:N578"/>
    <mergeCell ref="O578:P578"/>
    <mergeCell ref="J579:K579"/>
    <mergeCell ref="L579:N579"/>
    <mergeCell ref="O579:P579"/>
    <mergeCell ref="J580:K580"/>
    <mergeCell ref="L583:N583"/>
    <mergeCell ref="O583:P583"/>
    <mergeCell ref="J581:K581"/>
    <mergeCell ref="L581:N581"/>
    <mergeCell ref="O581:P581"/>
    <mergeCell ref="J582:K582"/>
    <mergeCell ref="L582:N582"/>
    <mergeCell ref="O582:P582"/>
    <mergeCell ref="J583:K583"/>
    <mergeCell ref="L586:N586"/>
    <mergeCell ref="O586:P586"/>
    <mergeCell ref="J584:K584"/>
    <mergeCell ref="L584:N584"/>
    <mergeCell ref="O584:P584"/>
    <mergeCell ref="J585:K585"/>
    <mergeCell ref="L585:N585"/>
    <mergeCell ref="O585:P585"/>
    <mergeCell ref="J586:K586"/>
    <mergeCell ref="L589:N589"/>
    <mergeCell ref="O589:P589"/>
    <mergeCell ref="J587:K587"/>
    <mergeCell ref="L587:N587"/>
    <mergeCell ref="O587:P587"/>
    <mergeCell ref="J588:K588"/>
    <mergeCell ref="L588:N588"/>
    <mergeCell ref="O588:P588"/>
    <mergeCell ref="J589:K589"/>
    <mergeCell ref="L592:N592"/>
    <mergeCell ref="O592:P592"/>
    <mergeCell ref="J590:K590"/>
    <mergeCell ref="L590:N590"/>
    <mergeCell ref="O590:P590"/>
    <mergeCell ref="J591:K591"/>
    <mergeCell ref="L591:N591"/>
    <mergeCell ref="O591:P591"/>
    <mergeCell ref="J592:K592"/>
    <mergeCell ref="L595:N595"/>
    <mergeCell ref="O595:P595"/>
    <mergeCell ref="J593:K593"/>
    <mergeCell ref="L593:N593"/>
    <mergeCell ref="O593:P593"/>
    <mergeCell ref="J594:K594"/>
    <mergeCell ref="L594:N594"/>
    <mergeCell ref="O594:P594"/>
    <mergeCell ref="J595:K595"/>
    <mergeCell ref="L598:N598"/>
    <mergeCell ref="O598:P598"/>
    <mergeCell ref="J596:K596"/>
    <mergeCell ref="L596:N596"/>
    <mergeCell ref="O596:P596"/>
    <mergeCell ref="J597:K597"/>
    <mergeCell ref="L597:N597"/>
    <mergeCell ref="O597:P597"/>
    <mergeCell ref="J598:K598"/>
    <mergeCell ref="L601:N601"/>
    <mergeCell ref="O601:P601"/>
    <mergeCell ref="J599:K599"/>
    <mergeCell ref="L599:N599"/>
    <mergeCell ref="O599:P599"/>
    <mergeCell ref="J600:K600"/>
    <mergeCell ref="L600:N600"/>
    <mergeCell ref="O600:P600"/>
    <mergeCell ref="J601:K601"/>
    <mergeCell ref="L604:N604"/>
    <mergeCell ref="O604:P604"/>
    <mergeCell ref="J602:K602"/>
    <mergeCell ref="L602:N602"/>
    <mergeCell ref="O602:P602"/>
    <mergeCell ref="J603:K603"/>
    <mergeCell ref="L603:N603"/>
    <mergeCell ref="O603:P603"/>
    <mergeCell ref="J604:K604"/>
    <mergeCell ref="L607:N607"/>
    <mergeCell ref="O607:P607"/>
    <mergeCell ref="J605:K605"/>
    <mergeCell ref="L605:N605"/>
    <mergeCell ref="O605:P605"/>
    <mergeCell ref="J606:K606"/>
    <mergeCell ref="L606:N606"/>
    <mergeCell ref="O606:P606"/>
    <mergeCell ref="J607:K607"/>
    <mergeCell ref="L610:N610"/>
    <mergeCell ref="O610:P610"/>
    <mergeCell ref="J608:K608"/>
    <mergeCell ref="L608:N608"/>
    <mergeCell ref="O608:P608"/>
    <mergeCell ref="J609:K609"/>
    <mergeCell ref="L609:N609"/>
    <mergeCell ref="O609:P609"/>
    <mergeCell ref="J610:K610"/>
    <mergeCell ref="L613:N613"/>
    <mergeCell ref="O613:P613"/>
    <mergeCell ref="J611:K611"/>
    <mergeCell ref="L611:N611"/>
    <mergeCell ref="O611:P611"/>
    <mergeCell ref="J612:K612"/>
    <mergeCell ref="L612:N612"/>
    <mergeCell ref="O612:P612"/>
    <mergeCell ref="J613:K613"/>
    <mergeCell ref="L616:N616"/>
    <mergeCell ref="O616:P616"/>
    <mergeCell ref="J614:K614"/>
    <mergeCell ref="L614:N614"/>
    <mergeCell ref="O614:P614"/>
    <mergeCell ref="J615:K615"/>
    <mergeCell ref="L615:N615"/>
    <mergeCell ref="O615:P615"/>
    <mergeCell ref="J616:K616"/>
    <mergeCell ref="L619:N619"/>
    <mergeCell ref="O619:P619"/>
    <mergeCell ref="J617:K617"/>
    <mergeCell ref="L617:N617"/>
    <mergeCell ref="O617:P617"/>
    <mergeCell ref="J618:K618"/>
    <mergeCell ref="L618:N618"/>
    <mergeCell ref="O618:P618"/>
    <mergeCell ref="J619:K619"/>
    <mergeCell ref="L622:N622"/>
    <mergeCell ref="O622:P622"/>
    <mergeCell ref="J620:K620"/>
    <mergeCell ref="L620:N620"/>
    <mergeCell ref="O620:P620"/>
    <mergeCell ref="J621:K621"/>
    <mergeCell ref="L621:N621"/>
    <mergeCell ref="O621:P621"/>
    <mergeCell ref="J622:K622"/>
    <mergeCell ref="L625:N625"/>
    <mergeCell ref="O625:P625"/>
    <mergeCell ref="J623:K623"/>
    <mergeCell ref="L623:N623"/>
    <mergeCell ref="O623:P623"/>
    <mergeCell ref="J624:K624"/>
    <mergeCell ref="L624:N624"/>
    <mergeCell ref="O624:P624"/>
    <mergeCell ref="J625:K625"/>
    <mergeCell ref="L628:N628"/>
    <mergeCell ref="O628:P628"/>
    <mergeCell ref="J626:K626"/>
    <mergeCell ref="L626:N626"/>
    <mergeCell ref="O626:P626"/>
    <mergeCell ref="J627:K627"/>
    <mergeCell ref="L627:N627"/>
    <mergeCell ref="O627:P627"/>
    <mergeCell ref="J628:K628"/>
    <mergeCell ref="L631:N631"/>
    <mergeCell ref="O631:P631"/>
    <mergeCell ref="J629:K629"/>
    <mergeCell ref="L629:N629"/>
    <mergeCell ref="O629:P629"/>
    <mergeCell ref="J630:K630"/>
    <mergeCell ref="L630:N630"/>
    <mergeCell ref="O630:P630"/>
    <mergeCell ref="J631:K631"/>
    <mergeCell ref="L815:N815"/>
    <mergeCell ref="O815:P815"/>
    <mergeCell ref="J813:K813"/>
    <mergeCell ref="L813:N813"/>
    <mergeCell ref="O813:P813"/>
    <mergeCell ref="J814:K814"/>
    <mergeCell ref="L814:N814"/>
    <mergeCell ref="O814:P814"/>
    <mergeCell ref="J815:K815"/>
    <mergeCell ref="L986:N986"/>
    <mergeCell ref="O986:P986"/>
    <mergeCell ref="J984:K984"/>
    <mergeCell ref="L984:N984"/>
    <mergeCell ref="O984:P984"/>
    <mergeCell ref="J985:K985"/>
    <mergeCell ref="L985:N985"/>
    <mergeCell ref="O985:P985"/>
    <mergeCell ref="J986:K986"/>
    <mergeCell ref="L989:N989"/>
    <mergeCell ref="O989:P989"/>
    <mergeCell ref="J987:K987"/>
    <mergeCell ref="L987:N987"/>
    <mergeCell ref="O987:P987"/>
    <mergeCell ref="J988:K988"/>
    <mergeCell ref="L988:N988"/>
    <mergeCell ref="O988:P988"/>
    <mergeCell ref="J989:K989"/>
    <mergeCell ref="L992:N992"/>
    <mergeCell ref="O992:P992"/>
    <mergeCell ref="J990:K990"/>
    <mergeCell ref="L990:N990"/>
    <mergeCell ref="O990:P990"/>
    <mergeCell ref="J991:K991"/>
    <mergeCell ref="L991:N991"/>
    <mergeCell ref="O991:P991"/>
    <mergeCell ref="J992:K992"/>
    <mergeCell ref="L995:N995"/>
    <mergeCell ref="O995:P995"/>
    <mergeCell ref="J993:K993"/>
    <mergeCell ref="L993:N993"/>
    <mergeCell ref="O993:P993"/>
    <mergeCell ref="J994:K994"/>
    <mergeCell ref="L994:N994"/>
    <mergeCell ref="O994:P994"/>
    <mergeCell ref="J995:K995"/>
    <mergeCell ref="L998:N998"/>
    <mergeCell ref="O998:P998"/>
    <mergeCell ref="J996:K996"/>
    <mergeCell ref="L996:N996"/>
    <mergeCell ref="O996:P996"/>
    <mergeCell ref="J997:K997"/>
    <mergeCell ref="L997:N997"/>
    <mergeCell ref="O997:P997"/>
    <mergeCell ref="J998:K998"/>
    <mergeCell ref="L634:N634"/>
    <mergeCell ref="O634:P634"/>
    <mergeCell ref="J632:K632"/>
    <mergeCell ref="L632:N632"/>
    <mergeCell ref="O632:P632"/>
    <mergeCell ref="J633:K633"/>
    <mergeCell ref="L633:N633"/>
    <mergeCell ref="O633:P633"/>
    <mergeCell ref="J634:K634"/>
    <mergeCell ref="L809:N809"/>
    <mergeCell ref="O809:P809"/>
    <mergeCell ref="J807:K807"/>
    <mergeCell ref="L807:N807"/>
    <mergeCell ref="O807:P807"/>
    <mergeCell ref="J808:K808"/>
    <mergeCell ref="L808:N808"/>
    <mergeCell ref="O808:P808"/>
    <mergeCell ref="J809:K809"/>
    <mergeCell ref="L812:N812"/>
    <mergeCell ref="O812:P812"/>
    <mergeCell ref="J810:K810"/>
    <mergeCell ref="L810:N810"/>
    <mergeCell ref="O810:P810"/>
    <mergeCell ref="J811:K811"/>
    <mergeCell ref="L811:N811"/>
    <mergeCell ref="O811:P811"/>
    <mergeCell ref="J812:K812"/>
    <mergeCell ref="J999:K999"/>
    <mergeCell ref="L999:N999"/>
    <mergeCell ref="O999:P999"/>
    <mergeCell ref="J1000:K1000"/>
    <mergeCell ref="L1000:N1000"/>
    <mergeCell ref="O1000:P1000"/>
    <mergeCell ref="L965:N965"/>
    <mergeCell ref="O965:P965"/>
    <mergeCell ref="J963:K963"/>
    <mergeCell ref="L963:N963"/>
    <mergeCell ref="O963:P963"/>
    <mergeCell ref="J964:K964"/>
    <mergeCell ref="L964:N964"/>
    <mergeCell ref="O964:P964"/>
    <mergeCell ref="J965:K965"/>
    <mergeCell ref="L968:N968"/>
    <mergeCell ref="O968:P968"/>
    <mergeCell ref="J966:K966"/>
    <mergeCell ref="L966:N966"/>
    <mergeCell ref="O966:P966"/>
    <mergeCell ref="J967:K967"/>
    <mergeCell ref="L967:N967"/>
    <mergeCell ref="O967:P967"/>
    <mergeCell ref="J968:K968"/>
    <mergeCell ref="L971:N971"/>
    <mergeCell ref="O971:P971"/>
    <mergeCell ref="J969:K969"/>
    <mergeCell ref="L969:N969"/>
    <mergeCell ref="O969:P969"/>
    <mergeCell ref="J970:K970"/>
    <mergeCell ref="L970:N970"/>
    <mergeCell ref="O970:P970"/>
    <mergeCell ref="J971:K971"/>
    <mergeCell ref="L974:N974"/>
    <mergeCell ref="O974:P974"/>
    <mergeCell ref="J972:K972"/>
    <mergeCell ref="L972:N972"/>
    <mergeCell ref="O972:P972"/>
    <mergeCell ref="J973:K973"/>
    <mergeCell ref="L973:N973"/>
    <mergeCell ref="O973:P973"/>
    <mergeCell ref="J974:K974"/>
    <mergeCell ref="L977:N977"/>
    <mergeCell ref="O977:P977"/>
    <mergeCell ref="J975:K975"/>
    <mergeCell ref="L975:N975"/>
    <mergeCell ref="O975:P975"/>
    <mergeCell ref="J976:K976"/>
    <mergeCell ref="L976:N976"/>
    <mergeCell ref="O976:P976"/>
    <mergeCell ref="J977:K977"/>
    <mergeCell ref="L980:N980"/>
    <mergeCell ref="O980:P980"/>
    <mergeCell ref="J978:K978"/>
    <mergeCell ref="L978:N978"/>
    <mergeCell ref="O978:P978"/>
    <mergeCell ref="J979:K979"/>
    <mergeCell ref="L979:N979"/>
    <mergeCell ref="O979:P979"/>
    <mergeCell ref="J980:K980"/>
    <mergeCell ref="L983:N983"/>
    <mergeCell ref="O983:P983"/>
    <mergeCell ref="J981:K981"/>
    <mergeCell ref="L981:N981"/>
    <mergeCell ref="O981:P981"/>
    <mergeCell ref="J982:K982"/>
    <mergeCell ref="L982:N982"/>
    <mergeCell ref="O982:P982"/>
    <mergeCell ref="J983:K983"/>
    <mergeCell ref="L818:N818"/>
    <mergeCell ref="O818:P818"/>
    <mergeCell ref="J816:K816"/>
    <mergeCell ref="L816:N816"/>
    <mergeCell ref="O816:P816"/>
    <mergeCell ref="J817:K817"/>
    <mergeCell ref="L817:N817"/>
    <mergeCell ref="O817:P817"/>
    <mergeCell ref="J818:K818"/>
    <mergeCell ref="L821:N821"/>
    <mergeCell ref="O821:P821"/>
    <mergeCell ref="J819:K819"/>
    <mergeCell ref="L819:N819"/>
    <mergeCell ref="O819:P819"/>
    <mergeCell ref="J820:K820"/>
    <mergeCell ref="L820:N820"/>
    <mergeCell ref="O820:P820"/>
    <mergeCell ref="J821:K821"/>
    <mergeCell ref="L824:N824"/>
    <mergeCell ref="O824:P824"/>
    <mergeCell ref="J822:K822"/>
    <mergeCell ref="L822:N822"/>
    <mergeCell ref="O822:P822"/>
    <mergeCell ref="J823:K823"/>
    <mergeCell ref="L823:N823"/>
    <mergeCell ref="O823:P823"/>
    <mergeCell ref="J824:K824"/>
    <mergeCell ref="L827:N827"/>
    <mergeCell ref="O827:P827"/>
    <mergeCell ref="J825:K825"/>
    <mergeCell ref="L825:N825"/>
    <mergeCell ref="O825:P825"/>
    <mergeCell ref="J826:K826"/>
    <mergeCell ref="L826:N826"/>
    <mergeCell ref="O826:P826"/>
    <mergeCell ref="J827:K827"/>
    <mergeCell ref="L830:N830"/>
    <mergeCell ref="O830:P830"/>
    <mergeCell ref="J828:K828"/>
    <mergeCell ref="L828:N828"/>
    <mergeCell ref="O828:P828"/>
    <mergeCell ref="J829:K829"/>
    <mergeCell ref="L829:N829"/>
    <mergeCell ref="O829:P829"/>
    <mergeCell ref="J830:K830"/>
    <mergeCell ref="L833:N833"/>
    <mergeCell ref="O833:P833"/>
    <mergeCell ref="J831:K831"/>
    <mergeCell ref="L831:N831"/>
    <mergeCell ref="O831:P831"/>
    <mergeCell ref="J832:K832"/>
    <mergeCell ref="L832:N832"/>
    <mergeCell ref="O832:P832"/>
    <mergeCell ref="J833:K833"/>
    <mergeCell ref="L836:N836"/>
    <mergeCell ref="O836:P836"/>
    <mergeCell ref="J834:K834"/>
    <mergeCell ref="L834:N834"/>
    <mergeCell ref="O834:P834"/>
    <mergeCell ref="J835:K835"/>
    <mergeCell ref="L835:N835"/>
    <mergeCell ref="O835:P835"/>
    <mergeCell ref="J836:K836"/>
    <mergeCell ref="L839:N839"/>
    <mergeCell ref="O839:P839"/>
    <mergeCell ref="J837:K837"/>
    <mergeCell ref="L837:N837"/>
    <mergeCell ref="O837:P837"/>
    <mergeCell ref="J838:K838"/>
    <mergeCell ref="L838:N838"/>
    <mergeCell ref="O838:P838"/>
    <mergeCell ref="J839:K839"/>
    <mergeCell ref="L842:N842"/>
    <mergeCell ref="O842:P842"/>
    <mergeCell ref="J840:K840"/>
    <mergeCell ref="L840:N840"/>
    <mergeCell ref="O840:P840"/>
    <mergeCell ref="J841:K841"/>
    <mergeCell ref="L841:N841"/>
    <mergeCell ref="O841:P841"/>
    <mergeCell ref="J842:K842"/>
    <mergeCell ref="L845:N845"/>
    <mergeCell ref="O845:P845"/>
    <mergeCell ref="J843:K843"/>
    <mergeCell ref="L843:N843"/>
    <mergeCell ref="O843:P843"/>
    <mergeCell ref="J844:K844"/>
    <mergeCell ref="L844:N844"/>
    <mergeCell ref="O844:P844"/>
    <mergeCell ref="J845:K845"/>
    <mergeCell ref="L848:N848"/>
    <mergeCell ref="O848:P848"/>
    <mergeCell ref="J846:K846"/>
    <mergeCell ref="L846:N846"/>
    <mergeCell ref="O846:P846"/>
    <mergeCell ref="J847:K847"/>
    <mergeCell ref="L847:N847"/>
    <mergeCell ref="O847:P847"/>
    <mergeCell ref="J848:K848"/>
    <mergeCell ref="L851:N851"/>
    <mergeCell ref="O851:P851"/>
    <mergeCell ref="J849:K849"/>
    <mergeCell ref="L849:N849"/>
    <mergeCell ref="O849:P849"/>
    <mergeCell ref="J850:K850"/>
    <mergeCell ref="L850:N850"/>
    <mergeCell ref="O850:P850"/>
    <mergeCell ref="J851:K851"/>
    <mergeCell ref="L854:N854"/>
    <mergeCell ref="O854:P854"/>
    <mergeCell ref="J852:K852"/>
    <mergeCell ref="L852:N852"/>
    <mergeCell ref="O852:P852"/>
    <mergeCell ref="J853:K853"/>
    <mergeCell ref="L853:N853"/>
    <mergeCell ref="O853:P853"/>
    <mergeCell ref="J854:K854"/>
    <mergeCell ref="L857:N857"/>
    <mergeCell ref="O857:P857"/>
    <mergeCell ref="J855:K855"/>
    <mergeCell ref="L855:N855"/>
    <mergeCell ref="O855:P855"/>
    <mergeCell ref="J856:K856"/>
    <mergeCell ref="L856:N856"/>
    <mergeCell ref="O856:P856"/>
    <mergeCell ref="J857:K857"/>
    <mergeCell ref="L860:N860"/>
    <mergeCell ref="O860:P860"/>
    <mergeCell ref="J858:K858"/>
    <mergeCell ref="L858:N858"/>
    <mergeCell ref="O858:P858"/>
    <mergeCell ref="J859:K859"/>
    <mergeCell ref="L859:N859"/>
    <mergeCell ref="O859:P859"/>
    <mergeCell ref="J860:K860"/>
    <mergeCell ref="L863:N863"/>
    <mergeCell ref="O863:P863"/>
    <mergeCell ref="J861:K861"/>
    <mergeCell ref="L861:N861"/>
    <mergeCell ref="O861:P861"/>
    <mergeCell ref="J862:K862"/>
    <mergeCell ref="L862:N862"/>
    <mergeCell ref="O862:P862"/>
    <mergeCell ref="J863:K863"/>
    <mergeCell ref="L866:N866"/>
    <mergeCell ref="O866:P866"/>
    <mergeCell ref="J864:K864"/>
    <mergeCell ref="L864:N864"/>
    <mergeCell ref="O864:P864"/>
    <mergeCell ref="J865:K865"/>
    <mergeCell ref="L865:N865"/>
    <mergeCell ref="O865:P865"/>
    <mergeCell ref="J866:K866"/>
    <mergeCell ref="L869:N869"/>
    <mergeCell ref="O869:P869"/>
    <mergeCell ref="J867:K867"/>
    <mergeCell ref="L867:N867"/>
    <mergeCell ref="O867:P867"/>
    <mergeCell ref="J868:K868"/>
    <mergeCell ref="L868:N868"/>
    <mergeCell ref="O868:P868"/>
    <mergeCell ref="J869:K869"/>
    <mergeCell ref="L872:N872"/>
    <mergeCell ref="O872:P872"/>
    <mergeCell ref="J870:K870"/>
    <mergeCell ref="L870:N870"/>
    <mergeCell ref="O870:P870"/>
    <mergeCell ref="J871:K871"/>
    <mergeCell ref="L871:N871"/>
    <mergeCell ref="O871:P871"/>
    <mergeCell ref="J872:K872"/>
    <mergeCell ref="L875:N875"/>
    <mergeCell ref="O875:P875"/>
    <mergeCell ref="J873:K873"/>
    <mergeCell ref="L873:N873"/>
    <mergeCell ref="O873:P873"/>
    <mergeCell ref="J874:K874"/>
    <mergeCell ref="L874:N874"/>
    <mergeCell ref="O874:P874"/>
    <mergeCell ref="J875:K875"/>
    <mergeCell ref="L878:N878"/>
    <mergeCell ref="O878:P878"/>
    <mergeCell ref="J876:K876"/>
    <mergeCell ref="L876:N876"/>
    <mergeCell ref="O876:P876"/>
    <mergeCell ref="J877:K877"/>
    <mergeCell ref="L877:N877"/>
    <mergeCell ref="O877:P877"/>
    <mergeCell ref="J878:K878"/>
    <mergeCell ref="L881:N881"/>
    <mergeCell ref="O881:P881"/>
    <mergeCell ref="J879:K879"/>
    <mergeCell ref="L879:N879"/>
    <mergeCell ref="O879:P879"/>
    <mergeCell ref="J880:K880"/>
    <mergeCell ref="L880:N880"/>
    <mergeCell ref="O880:P880"/>
    <mergeCell ref="J881:K881"/>
    <mergeCell ref="L884:N884"/>
    <mergeCell ref="O884:P884"/>
    <mergeCell ref="J882:K882"/>
    <mergeCell ref="L882:N882"/>
    <mergeCell ref="O882:P882"/>
    <mergeCell ref="J883:K883"/>
    <mergeCell ref="L883:N883"/>
    <mergeCell ref="O883:P883"/>
    <mergeCell ref="J884:K884"/>
    <mergeCell ref="L887:N887"/>
    <mergeCell ref="O887:P887"/>
    <mergeCell ref="J885:K885"/>
    <mergeCell ref="L885:N885"/>
    <mergeCell ref="O885:P885"/>
    <mergeCell ref="J886:K886"/>
    <mergeCell ref="L886:N886"/>
    <mergeCell ref="O886:P886"/>
    <mergeCell ref="J887:K887"/>
    <mergeCell ref="L890:N890"/>
    <mergeCell ref="O890:P890"/>
    <mergeCell ref="J888:K888"/>
    <mergeCell ref="L888:N888"/>
    <mergeCell ref="O888:P888"/>
    <mergeCell ref="J889:K889"/>
    <mergeCell ref="L889:N889"/>
    <mergeCell ref="O889:P889"/>
    <mergeCell ref="J890:K890"/>
    <mergeCell ref="L893:N893"/>
    <mergeCell ref="O893:P893"/>
    <mergeCell ref="J891:K891"/>
    <mergeCell ref="L891:N891"/>
    <mergeCell ref="O891:P891"/>
    <mergeCell ref="J892:K892"/>
    <mergeCell ref="L892:N892"/>
    <mergeCell ref="O892:P892"/>
    <mergeCell ref="J893:K893"/>
    <mergeCell ref="L896:N896"/>
    <mergeCell ref="O896:P896"/>
    <mergeCell ref="J894:K894"/>
    <mergeCell ref="L894:N894"/>
    <mergeCell ref="O894:P894"/>
    <mergeCell ref="J895:K895"/>
    <mergeCell ref="L895:N895"/>
    <mergeCell ref="O895:P895"/>
    <mergeCell ref="J896:K896"/>
    <mergeCell ref="L899:N899"/>
    <mergeCell ref="O899:P899"/>
    <mergeCell ref="J897:K897"/>
    <mergeCell ref="L897:N897"/>
    <mergeCell ref="O897:P897"/>
    <mergeCell ref="J898:K898"/>
    <mergeCell ref="L898:N898"/>
    <mergeCell ref="O898:P898"/>
    <mergeCell ref="J899:K899"/>
    <mergeCell ref="L902:N902"/>
    <mergeCell ref="O902:P902"/>
    <mergeCell ref="J900:K900"/>
    <mergeCell ref="L900:N900"/>
    <mergeCell ref="O900:P900"/>
    <mergeCell ref="J901:K901"/>
    <mergeCell ref="L901:N901"/>
    <mergeCell ref="O901:P901"/>
    <mergeCell ref="J902:K902"/>
    <mergeCell ref="L905:N905"/>
    <mergeCell ref="O905:P905"/>
    <mergeCell ref="J903:K903"/>
    <mergeCell ref="L903:N903"/>
    <mergeCell ref="O903:P903"/>
    <mergeCell ref="J904:K904"/>
    <mergeCell ref="L904:N904"/>
    <mergeCell ref="O904:P904"/>
    <mergeCell ref="J905:K905"/>
    <mergeCell ref="L908:N908"/>
    <mergeCell ref="O908:P908"/>
    <mergeCell ref="J906:K906"/>
    <mergeCell ref="L906:N906"/>
    <mergeCell ref="O906:P906"/>
    <mergeCell ref="J907:K907"/>
    <mergeCell ref="L907:N907"/>
    <mergeCell ref="O907:P907"/>
    <mergeCell ref="J908:K908"/>
    <mergeCell ref="L911:N911"/>
    <mergeCell ref="O911:P911"/>
    <mergeCell ref="J909:K909"/>
    <mergeCell ref="L909:N909"/>
    <mergeCell ref="O909:P909"/>
    <mergeCell ref="J910:K910"/>
    <mergeCell ref="L910:N910"/>
    <mergeCell ref="O910:P910"/>
    <mergeCell ref="J911:K911"/>
    <mergeCell ref="L914:N914"/>
    <mergeCell ref="O914:P914"/>
    <mergeCell ref="J912:K912"/>
    <mergeCell ref="L912:N912"/>
    <mergeCell ref="O912:P912"/>
    <mergeCell ref="J913:K913"/>
    <mergeCell ref="L913:N913"/>
    <mergeCell ref="O913:P913"/>
    <mergeCell ref="J914:K914"/>
    <mergeCell ref="L917:N917"/>
    <mergeCell ref="O917:P917"/>
    <mergeCell ref="J915:K915"/>
    <mergeCell ref="L915:N915"/>
    <mergeCell ref="O915:P915"/>
    <mergeCell ref="J916:K916"/>
    <mergeCell ref="L916:N916"/>
    <mergeCell ref="O916:P916"/>
    <mergeCell ref="J917:K917"/>
    <mergeCell ref="L920:N920"/>
    <mergeCell ref="O920:P920"/>
    <mergeCell ref="J918:K918"/>
    <mergeCell ref="L918:N918"/>
    <mergeCell ref="O918:P918"/>
    <mergeCell ref="J919:K919"/>
    <mergeCell ref="L919:N919"/>
    <mergeCell ref="O919:P919"/>
    <mergeCell ref="J920:K920"/>
    <mergeCell ref="L923:N923"/>
    <mergeCell ref="O923:P923"/>
    <mergeCell ref="J921:K921"/>
    <mergeCell ref="L921:N921"/>
    <mergeCell ref="O921:P921"/>
    <mergeCell ref="J922:K922"/>
    <mergeCell ref="L922:N922"/>
    <mergeCell ref="O922:P922"/>
    <mergeCell ref="J923:K923"/>
    <mergeCell ref="L926:N926"/>
    <mergeCell ref="O926:P926"/>
    <mergeCell ref="J924:K924"/>
    <mergeCell ref="L924:N924"/>
    <mergeCell ref="O924:P924"/>
    <mergeCell ref="J925:K925"/>
    <mergeCell ref="L925:N925"/>
    <mergeCell ref="O925:P925"/>
    <mergeCell ref="J926:K926"/>
    <mergeCell ref="L929:N929"/>
    <mergeCell ref="O929:P929"/>
    <mergeCell ref="J927:K927"/>
    <mergeCell ref="L927:N927"/>
    <mergeCell ref="O927:P927"/>
    <mergeCell ref="J928:K928"/>
    <mergeCell ref="L928:N928"/>
    <mergeCell ref="O928:P928"/>
    <mergeCell ref="J929:K929"/>
    <mergeCell ref="L932:N932"/>
    <mergeCell ref="O932:P932"/>
    <mergeCell ref="J930:K930"/>
    <mergeCell ref="L930:N930"/>
    <mergeCell ref="O930:P930"/>
    <mergeCell ref="J931:K931"/>
    <mergeCell ref="L931:N931"/>
    <mergeCell ref="O931:P931"/>
    <mergeCell ref="J932:K932"/>
    <mergeCell ref="L935:N935"/>
    <mergeCell ref="O935:P935"/>
    <mergeCell ref="J933:K933"/>
    <mergeCell ref="L933:N933"/>
    <mergeCell ref="O933:P933"/>
    <mergeCell ref="J934:K934"/>
    <mergeCell ref="L934:N934"/>
    <mergeCell ref="O934:P934"/>
    <mergeCell ref="J935:K935"/>
    <mergeCell ref="L938:N938"/>
    <mergeCell ref="O938:P938"/>
    <mergeCell ref="J936:K936"/>
    <mergeCell ref="L936:N936"/>
    <mergeCell ref="O936:P936"/>
    <mergeCell ref="J937:K937"/>
    <mergeCell ref="L937:N937"/>
    <mergeCell ref="O937:P937"/>
    <mergeCell ref="J938:K938"/>
    <mergeCell ref="L941:N941"/>
    <mergeCell ref="O941:P941"/>
    <mergeCell ref="J939:K939"/>
    <mergeCell ref="L939:N939"/>
    <mergeCell ref="O939:P939"/>
    <mergeCell ref="J940:K940"/>
    <mergeCell ref="L940:N940"/>
    <mergeCell ref="O940:P940"/>
    <mergeCell ref="J941:K941"/>
    <mergeCell ref="L944:N944"/>
    <mergeCell ref="O944:P944"/>
    <mergeCell ref="J942:K942"/>
    <mergeCell ref="L942:N942"/>
    <mergeCell ref="O942:P942"/>
    <mergeCell ref="J943:K943"/>
    <mergeCell ref="L943:N943"/>
    <mergeCell ref="O943:P943"/>
    <mergeCell ref="J944:K944"/>
    <mergeCell ref="L947:N947"/>
    <mergeCell ref="O947:P947"/>
    <mergeCell ref="J945:K945"/>
    <mergeCell ref="L945:N945"/>
    <mergeCell ref="O945:P945"/>
    <mergeCell ref="J946:K946"/>
    <mergeCell ref="L946:N946"/>
    <mergeCell ref="O946:P946"/>
    <mergeCell ref="J947:K947"/>
    <mergeCell ref="L950:N950"/>
    <mergeCell ref="O950:P950"/>
    <mergeCell ref="J948:K948"/>
    <mergeCell ref="L948:N948"/>
    <mergeCell ref="O948:P948"/>
    <mergeCell ref="J949:K949"/>
    <mergeCell ref="L949:N949"/>
    <mergeCell ref="O949:P949"/>
    <mergeCell ref="J950:K950"/>
    <mergeCell ref="L953:N953"/>
    <mergeCell ref="O953:P953"/>
    <mergeCell ref="J951:K951"/>
    <mergeCell ref="L951:N951"/>
    <mergeCell ref="O951:P951"/>
    <mergeCell ref="J952:K952"/>
    <mergeCell ref="L952:N952"/>
    <mergeCell ref="O952:P952"/>
    <mergeCell ref="J953:K953"/>
    <mergeCell ref="L956:N956"/>
    <mergeCell ref="O956:P956"/>
    <mergeCell ref="J954:K954"/>
    <mergeCell ref="L954:N954"/>
    <mergeCell ref="O954:P954"/>
    <mergeCell ref="J955:K955"/>
    <mergeCell ref="L955:N955"/>
    <mergeCell ref="O955:P955"/>
    <mergeCell ref="J956:K956"/>
    <mergeCell ref="L959:N959"/>
    <mergeCell ref="O959:P959"/>
    <mergeCell ref="J957:K957"/>
    <mergeCell ref="L957:N957"/>
    <mergeCell ref="O957:P957"/>
    <mergeCell ref="J958:K958"/>
    <mergeCell ref="L958:N958"/>
    <mergeCell ref="O958:P958"/>
    <mergeCell ref="J959:K959"/>
    <mergeCell ref="L962:N962"/>
    <mergeCell ref="O962:P962"/>
    <mergeCell ref="J960:K960"/>
    <mergeCell ref="L960:N960"/>
    <mergeCell ref="O960:P960"/>
    <mergeCell ref="J961:K961"/>
    <mergeCell ref="L961:N961"/>
    <mergeCell ref="O961:P961"/>
    <mergeCell ref="J962:K962"/>
  </mergeCells>
  <conditionalFormatting sqref="A2:A1000">
    <cfRule type="cellIs" dxfId="0" priority="1" operator="equal">
      <formula>"Mane"</formula>
    </cfRule>
  </conditionalFormatting>
  <conditionalFormatting sqref="A2:A1000">
    <cfRule type="cellIs" dxfId="1" priority="2" operator="equal">
      <formula>"Niki"</formula>
    </cfRule>
  </conditionalFormatting>
  <conditionalFormatting sqref="A2:A1000">
    <cfRule type="cellIs" dxfId="2" priority="3" operator="equal">
      <formula>"Pepe"</formula>
    </cfRule>
  </conditionalFormatting>
  <conditionalFormatting sqref="I2:I1000">
    <cfRule type="cellIs" dxfId="0" priority="4" operator="equal">
      <formula>"Mane"</formula>
    </cfRule>
  </conditionalFormatting>
  <conditionalFormatting sqref="I2:I1000">
    <cfRule type="cellIs" dxfId="1" priority="5" operator="equal">
      <formula>"Niki"</formula>
    </cfRule>
  </conditionalFormatting>
  <conditionalFormatting sqref="I2:I1000">
    <cfRule type="cellIs" dxfId="2" priority="6" operator="equal">
      <formula>"Pepe"</formula>
    </cfRule>
  </conditionalFormatting>
  <conditionalFormatting sqref="Q2:R1000">
    <cfRule type="cellIs" dxfId="3" priority="7" operator="equal">
      <formula>"Y"</formula>
    </cfRule>
  </conditionalFormatting>
  <conditionalFormatting sqref="Q2:R1000">
    <cfRule type="cellIs" dxfId="4" priority="8" operator="equal">
      <formula>"N"</formula>
    </cfRule>
  </conditionalFormatting>
  <conditionalFormatting sqref="Q2:R1000">
    <cfRule type="cellIs" dxfId="5" priority="9" operator="equal">
      <formula>"P"</formula>
    </cfRule>
  </conditionalFormatting>
  <conditionalFormatting sqref="G2:G1000">
    <cfRule type="cellIs" dxfId="6" priority="10" operator="equal">
      <formula>"Hi"</formula>
    </cfRule>
  </conditionalFormatting>
  <conditionalFormatting sqref="G2:G1000">
    <cfRule type="cellIs" dxfId="7" priority="11" operator="equal">
      <formula>"Med"</formula>
    </cfRule>
  </conditionalFormatting>
  <conditionalFormatting sqref="G2:G1000">
    <cfRule type="cellIs" dxfId="8" priority="12" operator="equal">
      <formula>"Lo"</formula>
    </cfRule>
  </conditionalFormatting>
  <conditionalFormatting sqref="S2:S1000">
    <cfRule type="cellIs" dxfId="9" priority="13" operator="equal">
      <formula>"Bug"</formula>
    </cfRule>
  </conditionalFormatting>
  <conditionalFormatting sqref="S2:S1000">
    <cfRule type="cellIs" dxfId="10" priority="14" operator="equal">
      <formula>"Fixed"</formula>
    </cfRule>
  </conditionalFormatting>
  <dataValidations>
    <dataValidation type="list" allowBlank="1" sqref="H2:H1000">
      <formula1>"Recording,Editing,Bounced"</formula1>
    </dataValidation>
    <dataValidation type="list" allowBlank="1" showErrorMessage="1" sqref="Q2:R1000">
      <formula1>"Y,N,P"</formula1>
    </dataValidation>
    <dataValidation type="list" allowBlank="1" showErrorMessage="1" sqref="A2:A1000 I2:I1000">
      <formula1>"Mane,Niki,Pepe"</formula1>
    </dataValidation>
    <dataValidation type="list" allowBlank="1" showErrorMessage="1" sqref="G2:G1000">
      <formula1>"Hi,Med,Lo"</formula1>
    </dataValidation>
    <dataValidation type="list" allowBlank="1" showErrorMessage="1" sqref="S2:S1000">
      <formula1>"Bug,Fixed"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10" t="s">
        <v>1</v>
      </c>
      <c r="D1" s="10" t="s">
        <v>2</v>
      </c>
      <c r="G1" s="10" t="s">
        <v>3</v>
      </c>
      <c r="H1" s="10" t="s">
        <v>4</v>
      </c>
      <c r="I1" s="9" t="s">
        <v>5</v>
      </c>
      <c r="J1" s="10" t="s">
        <v>6</v>
      </c>
      <c r="L1" s="10" t="s">
        <v>7</v>
      </c>
      <c r="O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V1" s="11"/>
      <c r="W1" s="11"/>
      <c r="X1" s="11"/>
      <c r="Y1" s="11"/>
      <c r="Z1" s="11"/>
    </row>
    <row r="2">
      <c r="A2" s="5"/>
      <c r="B2" s="6" t="s">
        <v>13</v>
      </c>
      <c r="D2" s="6" t="s">
        <v>57</v>
      </c>
      <c r="G2" s="6" t="s">
        <v>19</v>
      </c>
      <c r="H2" s="4"/>
      <c r="I2" s="5"/>
      <c r="J2" s="6" t="s">
        <v>58</v>
      </c>
      <c r="L2" s="4"/>
      <c r="O2" s="4"/>
      <c r="Q2" s="6" t="s">
        <v>16</v>
      </c>
      <c r="R2" s="6" t="s">
        <v>16</v>
      </c>
      <c r="S2" s="4"/>
      <c r="T2" s="4"/>
      <c r="V2" s="11"/>
      <c r="W2" s="11"/>
      <c r="X2" s="11"/>
      <c r="Y2" s="11"/>
      <c r="Z2" s="11"/>
    </row>
    <row r="3">
      <c r="A3" s="5"/>
      <c r="B3" s="6" t="s">
        <v>59</v>
      </c>
      <c r="D3" s="6" t="s">
        <v>60</v>
      </c>
      <c r="G3" s="6" t="s">
        <v>19</v>
      </c>
      <c r="H3" s="4"/>
      <c r="I3" s="5"/>
      <c r="J3" s="4"/>
      <c r="L3" s="4"/>
      <c r="O3" s="4"/>
      <c r="Q3" s="6" t="s">
        <v>16</v>
      </c>
      <c r="R3" s="6" t="s">
        <v>16</v>
      </c>
      <c r="S3" s="4"/>
      <c r="T3" s="4"/>
      <c r="V3" s="11"/>
      <c r="W3" s="11"/>
      <c r="X3" s="11"/>
      <c r="Y3" s="11"/>
      <c r="Z3" s="11"/>
    </row>
    <row r="4">
      <c r="A4" s="5"/>
      <c r="B4" s="6" t="s">
        <v>61</v>
      </c>
      <c r="D4" s="6" t="s">
        <v>62</v>
      </c>
      <c r="G4" s="6" t="s">
        <v>19</v>
      </c>
      <c r="H4" s="4"/>
      <c r="I4" s="5"/>
      <c r="J4" s="4"/>
      <c r="L4" s="4"/>
      <c r="O4" s="4"/>
      <c r="Q4" s="6" t="s">
        <v>16</v>
      </c>
      <c r="R4" s="6" t="s">
        <v>16</v>
      </c>
      <c r="S4" s="4"/>
      <c r="T4" s="4"/>
      <c r="V4" s="11"/>
      <c r="W4" s="11"/>
      <c r="X4" s="11"/>
      <c r="Y4" s="11"/>
      <c r="Z4" s="11"/>
    </row>
    <row r="5">
      <c r="A5" s="5"/>
      <c r="B5" s="6" t="s">
        <v>63</v>
      </c>
      <c r="D5" s="6" t="s">
        <v>64</v>
      </c>
      <c r="G5" s="6" t="s">
        <v>19</v>
      </c>
      <c r="H5" s="4"/>
      <c r="I5" s="5"/>
      <c r="J5" s="4"/>
      <c r="L5" s="4"/>
      <c r="O5" s="4"/>
      <c r="Q5" s="6" t="s">
        <v>16</v>
      </c>
      <c r="R5" s="6" t="s">
        <v>16</v>
      </c>
      <c r="S5" s="4"/>
      <c r="T5" s="4"/>
      <c r="V5" s="11"/>
      <c r="W5" s="11"/>
      <c r="X5" s="11"/>
      <c r="Y5" s="11"/>
      <c r="Z5" s="11"/>
    </row>
    <row r="6">
      <c r="A6" s="5"/>
      <c r="B6" s="6" t="s">
        <v>65</v>
      </c>
      <c r="D6" s="6" t="s">
        <v>66</v>
      </c>
      <c r="G6" s="6" t="s">
        <v>19</v>
      </c>
      <c r="H6" s="4"/>
      <c r="I6" s="5"/>
      <c r="J6" s="4"/>
      <c r="L6" s="4"/>
      <c r="O6" s="4"/>
      <c r="Q6" s="6" t="s">
        <v>16</v>
      </c>
      <c r="R6" s="6" t="s">
        <v>16</v>
      </c>
      <c r="S6" s="4"/>
      <c r="T6" s="4"/>
      <c r="V6" s="11"/>
      <c r="W6" s="11"/>
      <c r="X6" s="11"/>
      <c r="Y6" s="11"/>
      <c r="Z6" s="11"/>
    </row>
    <row r="7">
      <c r="A7" s="5"/>
      <c r="B7" s="4"/>
      <c r="D7" s="4"/>
      <c r="G7" s="4"/>
      <c r="H7" s="4"/>
      <c r="I7" s="5"/>
      <c r="J7" s="4"/>
      <c r="L7" s="4"/>
      <c r="O7" s="4"/>
      <c r="Q7" s="4"/>
      <c r="R7" s="4"/>
      <c r="S7" s="4"/>
      <c r="T7" s="4"/>
      <c r="V7" s="11"/>
      <c r="W7" s="11"/>
      <c r="X7" s="11"/>
      <c r="Y7" s="11"/>
      <c r="Z7" s="11"/>
    </row>
    <row r="8">
      <c r="A8" s="5"/>
      <c r="B8" s="4"/>
      <c r="D8" s="4"/>
      <c r="G8" s="4"/>
      <c r="H8" s="4"/>
      <c r="I8" s="5"/>
      <c r="J8" s="4"/>
      <c r="L8" s="4"/>
      <c r="O8" s="4"/>
      <c r="Q8" s="4"/>
      <c r="R8" s="4"/>
      <c r="S8" s="4"/>
      <c r="T8" s="4"/>
      <c r="V8" s="11"/>
      <c r="W8" s="11"/>
      <c r="X8" s="11"/>
      <c r="Y8" s="11"/>
      <c r="Z8" s="11"/>
    </row>
    <row r="9">
      <c r="A9" s="5"/>
      <c r="B9" s="4"/>
      <c r="D9" s="4"/>
      <c r="G9" s="4"/>
      <c r="H9" s="4"/>
      <c r="I9" s="5"/>
      <c r="J9" s="4"/>
      <c r="L9" s="4"/>
      <c r="O9" s="4"/>
      <c r="Q9" s="4"/>
      <c r="R9" s="4"/>
      <c r="S9" s="4"/>
      <c r="T9" s="4"/>
      <c r="V9" s="11"/>
      <c r="W9" s="11"/>
      <c r="X9" s="11"/>
      <c r="Y9" s="11"/>
      <c r="Z9" s="11"/>
    </row>
    <row r="10">
      <c r="A10" s="5"/>
      <c r="B10" s="4"/>
      <c r="D10" s="4"/>
      <c r="G10" s="4"/>
      <c r="H10" s="4"/>
      <c r="I10" s="5"/>
      <c r="J10" s="4"/>
      <c r="L10" s="4"/>
      <c r="O10" s="4"/>
      <c r="Q10" s="4"/>
      <c r="R10" s="4"/>
      <c r="S10" s="4"/>
      <c r="T10" s="4"/>
      <c r="V10" s="11"/>
      <c r="W10" s="11"/>
      <c r="X10" s="11"/>
      <c r="Y10" s="11"/>
      <c r="Z10" s="11"/>
    </row>
    <row r="11">
      <c r="A11" s="5"/>
      <c r="B11" s="4"/>
      <c r="D11" s="4"/>
      <c r="G11" s="4"/>
      <c r="H11" s="4"/>
      <c r="I11" s="5"/>
      <c r="J11" s="4"/>
      <c r="L11" s="4"/>
      <c r="O11" s="4"/>
      <c r="Q11" s="4"/>
      <c r="R11" s="4"/>
      <c r="S11" s="4"/>
      <c r="T11" s="4"/>
      <c r="V11" s="11"/>
      <c r="W11" s="11"/>
      <c r="X11" s="11"/>
      <c r="Y11" s="11"/>
      <c r="Z11" s="11"/>
    </row>
    <row r="12">
      <c r="A12" s="5"/>
      <c r="B12" s="4"/>
      <c r="D12" s="4"/>
      <c r="G12" s="4"/>
      <c r="H12" s="4"/>
      <c r="I12" s="5"/>
      <c r="J12" s="4"/>
      <c r="L12" s="4"/>
      <c r="O12" s="4"/>
      <c r="Q12" s="4"/>
      <c r="R12" s="4"/>
      <c r="S12" s="4"/>
      <c r="T12" s="4"/>
      <c r="V12" s="11"/>
      <c r="W12" s="11"/>
      <c r="X12" s="11"/>
      <c r="Y12" s="11"/>
      <c r="Z12" s="11"/>
    </row>
    <row r="13">
      <c r="A13" s="5"/>
      <c r="B13" s="4"/>
      <c r="D13" s="4"/>
      <c r="G13" s="4"/>
      <c r="H13" s="4"/>
      <c r="I13" s="5"/>
      <c r="J13" s="4"/>
      <c r="L13" s="4"/>
      <c r="O13" s="4"/>
      <c r="Q13" s="4"/>
      <c r="R13" s="4"/>
      <c r="S13" s="4"/>
      <c r="T13" s="4"/>
      <c r="V13" s="11"/>
      <c r="W13" s="11"/>
      <c r="X13" s="11"/>
      <c r="Y13" s="11"/>
      <c r="Z13" s="11"/>
    </row>
    <row r="14">
      <c r="A14" s="5"/>
      <c r="B14" s="4"/>
      <c r="D14" s="4"/>
      <c r="G14" s="4"/>
      <c r="H14" s="4"/>
      <c r="I14" s="5"/>
      <c r="J14" s="4"/>
      <c r="L14" s="4"/>
      <c r="O14" s="4"/>
      <c r="Q14" s="4"/>
      <c r="R14" s="4"/>
      <c r="S14" s="4"/>
      <c r="T14" s="4"/>
      <c r="V14" s="11"/>
      <c r="W14" s="11"/>
      <c r="X14" s="11"/>
      <c r="Y14" s="11"/>
      <c r="Z14" s="11"/>
    </row>
    <row r="15">
      <c r="A15" s="5"/>
      <c r="B15" s="4"/>
      <c r="D15" s="4"/>
      <c r="G15" s="4"/>
      <c r="H15" s="4"/>
      <c r="I15" s="5"/>
      <c r="J15" s="4"/>
      <c r="L15" s="4"/>
      <c r="O15" s="4"/>
      <c r="Q15" s="4"/>
      <c r="R15" s="4"/>
      <c r="S15" s="4"/>
      <c r="T15" s="4"/>
      <c r="V15" s="11"/>
      <c r="W15" s="11"/>
      <c r="X15" s="11"/>
      <c r="Y15" s="11"/>
      <c r="Z15" s="11"/>
    </row>
    <row r="16">
      <c r="A16" s="5"/>
      <c r="B16" s="4"/>
      <c r="D16" s="4"/>
      <c r="G16" s="4"/>
      <c r="H16" s="4"/>
      <c r="I16" s="5"/>
      <c r="J16" s="4"/>
      <c r="L16" s="4"/>
      <c r="O16" s="4"/>
      <c r="Q16" s="4"/>
      <c r="R16" s="4"/>
      <c r="S16" s="4"/>
      <c r="T16" s="4"/>
      <c r="V16" s="11"/>
      <c r="W16" s="11"/>
      <c r="X16" s="11"/>
      <c r="Y16" s="11"/>
      <c r="Z16" s="11"/>
    </row>
    <row r="17">
      <c r="A17" s="5"/>
      <c r="B17" s="4"/>
      <c r="D17" s="4"/>
      <c r="G17" s="4"/>
      <c r="H17" s="4"/>
      <c r="I17" s="5"/>
      <c r="J17" s="4"/>
      <c r="L17" s="4"/>
      <c r="O17" s="4"/>
      <c r="Q17" s="4"/>
      <c r="R17" s="4"/>
      <c r="S17" s="4"/>
      <c r="T17" s="4"/>
      <c r="V17" s="11"/>
      <c r="W17" s="11"/>
      <c r="X17" s="11"/>
      <c r="Y17" s="11"/>
      <c r="Z17" s="11"/>
    </row>
    <row r="18">
      <c r="A18" s="5"/>
      <c r="B18" s="4"/>
      <c r="D18" s="4"/>
      <c r="G18" s="4"/>
      <c r="H18" s="4"/>
      <c r="I18" s="5"/>
      <c r="J18" s="4"/>
      <c r="L18" s="4"/>
      <c r="O18" s="4"/>
      <c r="Q18" s="4"/>
      <c r="R18" s="4"/>
      <c r="S18" s="4"/>
      <c r="T18" s="4"/>
      <c r="V18" s="11"/>
      <c r="W18" s="11"/>
      <c r="X18" s="11"/>
      <c r="Y18" s="11"/>
      <c r="Z18" s="11"/>
    </row>
    <row r="19">
      <c r="A19" s="5"/>
      <c r="B19" s="4"/>
      <c r="D19" s="4"/>
      <c r="G19" s="4"/>
      <c r="H19" s="4"/>
      <c r="I19" s="5"/>
      <c r="J19" s="4"/>
      <c r="L19" s="4"/>
      <c r="O19" s="4"/>
      <c r="Q19" s="4"/>
      <c r="R19" s="4"/>
      <c r="S19" s="4"/>
      <c r="T19" s="4"/>
      <c r="V19" s="11"/>
      <c r="W19" s="11"/>
      <c r="X19" s="11"/>
      <c r="Y19" s="11"/>
      <c r="Z19" s="11"/>
    </row>
    <row r="20">
      <c r="A20" s="5"/>
      <c r="B20" s="4"/>
      <c r="D20" s="4"/>
      <c r="G20" s="4"/>
      <c r="H20" s="4"/>
      <c r="I20" s="5"/>
      <c r="J20" s="4"/>
      <c r="L20" s="4"/>
      <c r="O20" s="4"/>
      <c r="Q20" s="4"/>
      <c r="R20" s="4"/>
      <c r="S20" s="4"/>
      <c r="T20" s="4"/>
      <c r="V20" s="11"/>
      <c r="W20" s="11"/>
      <c r="X20" s="11"/>
      <c r="Y20" s="11"/>
      <c r="Z20" s="11"/>
    </row>
    <row r="21">
      <c r="A21" s="5"/>
      <c r="B21" s="4"/>
      <c r="D21" s="4"/>
      <c r="G21" s="4"/>
      <c r="H21" s="4"/>
      <c r="I21" s="5"/>
      <c r="J21" s="4"/>
      <c r="L21" s="4"/>
      <c r="O21" s="4"/>
      <c r="Q21" s="4"/>
      <c r="R21" s="4"/>
      <c r="S21" s="4"/>
      <c r="T21" s="4"/>
      <c r="V21" s="11"/>
      <c r="W21" s="11"/>
      <c r="X21" s="11"/>
      <c r="Y21" s="11"/>
      <c r="Z21" s="11"/>
    </row>
    <row r="22">
      <c r="A22" s="5"/>
      <c r="B22" s="4"/>
      <c r="D22" s="4"/>
      <c r="G22" s="4"/>
      <c r="H22" s="4"/>
      <c r="I22" s="5"/>
      <c r="J22" s="4"/>
      <c r="L22" s="4"/>
      <c r="O22" s="4"/>
      <c r="Q22" s="4"/>
      <c r="R22" s="4"/>
      <c r="S22" s="4"/>
      <c r="T22" s="4"/>
      <c r="V22" s="11"/>
      <c r="W22" s="11"/>
      <c r="X22" s="11"/>
      <c r="Y22" s="11"/>
      <c r="Z22" s="11"/>
    </row>
    <row r="23">
      <c r="A23" s="5"/>
      <c r="B23" s="4"/>
      <c r="D23" s="4"/>
      <c r="G23" s="4"/>
      <c r="H23" s="4"/>
      <c r="I23" s="5"/>
      <c r="J23" s="4"/>
      <c r="L23" s="4"/>
      <c r="O23" s="4"/>
      <c r="Q23" s="4"/>
      <c r="R23" s="4"/>
      <c r="S23" s="4"/>
      <c r="T23" s="4"/>
      <c r="V23" s="11"/>
      <c r="W23" s="11"/>
      <c r="X23" s="11"/>
      <c r="Y23" s="11"/>
      <c r="Z23" s="11"/>
    </row>
    <row r="24">
      <c r="A24" s="5"/>
      <c r="B24" s="4"/>
      <c r="D24" s="4"/>
      <c r="G24" s="4"/>
      <c r="H24" s="4"/>
      <c r="I24" s="5"/>
      <c r="J24" s="4"/>
      <c r="L24" s="4"/>
      <c r="O24" s="4"/>
      <c r="Q24" s="4"/>
      <c r="R24" s="4"/>
      <c r="S24" s="4"/>
      <c r="T24" s="4"/>
      <c r="V24" s="11"/>
      <c r="W24" s="11"/>
      <c r="X24" s="11"/>
      <c r="Y24" s="11"/>
      <c r="Z24" s="11"/>
    </row>
    <row r="25">
      <c r="A25" s="5"/>
      <c r="B25" s="4"/>
      <c r="D25" s="4"/>
      <c r="G25" s="4"/>
      <c r="H25" s="4"/>
      <c r="I25" s="5"/>
      <c r="J25" s="4"/>
      <c r="L25" s="4"/>
      <c r="O25" s="4"/>
      <c r="Q25" s="4"/>
      <c r="R25" s="4"/>
      <c r="S25" s="4"/>
      <c r="T25" s="4"/>
      <c r="V25" s="11"/>
      <c r="W25" s="11"/>
      <c r="X25" s="11"/>
      <c r="Y25" s="11"/>
      <c r="Z25" s="11"/>
    </row>
    <row r="26">
      <c r="A26" s="5"/>
      <c r="B26" s="4"/>
      <c r="D26" s="4"/>
      <c r="G26" s="4"/>
      <c r="H26" s="4"/>
      <c r="I26" s="5"/>
      <c r="J26" s="4"/>
      <c r="L26" s="4"/>
      <c r="O26" s="4"/>
      <c r="Q26" s="4"/>
      <c r="R26" s="4"/>
      <c r="S26" s="4"/>
      <c r="T26" s="4"/>
      <c r="V26" s="11"/>
      <c r="W26" s="11"/>
      <c r="X26" s="11"/>
      <c r="Y26" s="11"/>
      <c r="Z26" s="11"/>
    </row>
    <row r="27">
      <c r="A27" s="5"/>
      <c r="B27" s="4"/>
      <c r="D27" s="4"/>
      <c r="G27" s="4"/>
      <c r="H27" s="4"/>
      <c r="I27" s="5"/>
      <c r="J27" s="4"/>
      <c r="L27" s="4"/>
      <c r="O27" s="4"/>
      <c r="Q27" s="4"/>
      <c r="R27" s="4"/>
      <c r="S27" s="4"/>
      <c r="T27" s="4"/>
      <c r="V27" s="11"/>
      <c r="W27" s="11"/>
      <c r="X27" s="11"/>
      <c r="Y27" s="11"/>
      <c r="Z27" s="11"/>
    </row>
    <row r="28">
      <c r="A28" s="5"/>
      <c r="B28" s="4"/>
      <c r="D28" s="4"/>
      <c r="G28" s="4"/>
      <c r="H28" s="4"/>
      <c r="I28" s="5"/>
      <c r="J28" s="4"/>
      <c r="L28" s="4"/>
      <c r="O28" s="4"/>
      <c r="Q28" s="4"/>
      <c r="R28" s="4"/>
      <c r="S28" s="4"/>
      <c r="T28" s="4"/>
      <c r="V28" s="11"/>
      <c r="W28" s="11"/>
      <c r="X28" s="11"/>
      <c r="Y28" s="11"/>
      <c r="Z28" s="11"/>
    </row>
    <row r="29">
      <c r="A29" s="5"/>
      <c r="B29" s="4"/>
      <c r="D29" s="4"/>
      <c r="G29" s="4"/>
      <c r="H29" s="4"/>
      <c r="I29" s="5"/>
      <c r="J29" s="4"/>
      <c r="L29" s="4"/>
      <c r="O29" s="4"/>
      <c r="Q29" s="4"/>
      <c r="R29" s="4"/>
      <c r="S29" s="4"/>
      <c r="T29" s="4"/>
      <c r="V29" s="11"/>
      <c r="W29" s="11"/>
      <c r="X29" s="11"/>
      <c r="Y29" s="11"/>
      <c r="Z29" s="11"/>
    </row>
    <row r="30">
      <c r="A30" s="5"/>
      <c r="B30" s="4"/>
      <c r="D30" s="4"/>
      <c r="G30" s="4"/>
      <c r="H30" s="4"/>
      <c r="I30" s="5"/>
      <c r="J30" s="4"/>
      <c r="L30" s="4"/>
      <c r="O30" s="4"/>
      <c r="Q30" s="4"/>
      <c r="R30" s="4"/>
      <c r="S30" s="4"/>
      <c r="T30" s="4"/>
      <c r="V30" s="11"/>
      <c r="W30" s="11"/>
      <c r="X30" s="11"/>
      <c r="Y30" s="11"/>
      <c r="Z30" s="11"/>
    </row>
    <row r="31">
      <c r="A31" s="5"/>
      <c r="B31" s="4"/>
      <c r="D31" s="4"/>
      <c r="G31" s="4"/>
      <c r="H31" s="4"/>
      <c r="I31" s="5"/>
      <c r="J31" s="4"/>
      <c r="L31" s="4"/>
      <c r="O31" s="4"/>
      <c r="Q31" s="4"/>
      <c r="R31" s="4"/>
      <c r="S31" s="4"/>
      <c r="T31" s="4"/>
      <c r="V31" s="11"/>
      <c r="W31" s="11"/>
      <c r="X31" s="11"/>
      <c r="Y31" s="11"/>
      <c r="Z31" s="11"/>
    </row>
    <row r="32">
      <c r="A32" s="5"/>
      <c r="B32" s="4"/>
      <c r="D32" s="4"/>
      <c r="G32" s="4"/>
      <c r="H32" s="4"/>
      <c r="I32" s="5"/>
      <c r="J32" s="4"/>
      <c r="L32" s="4"/>
      <c r="O32" s="4"/>
      <c r="Q32" s="4"/>
      <c r="R32" s="4"/>
      <c r="S32" s="4"/>
      <c r="T32" s="4"/>
      <c r="V32" s="11"/>
      <c r="W32" s="11"/>
      <c r="X32" s="11"/>
      <c r="Y32" s="11"/>
      <c r="Z32" s="11"/>
    </row>
    <row r="33">
      <c r="A33" s="5"/>
      <c r="B33" s="4"/>
      <c r="D33" s="4"/>
      <c r="G33" s="4"/>
      <c r="H33" s="4"/>
      <c r="I33" s="5"/>
      <c r="J33" s="4"/>
      <c r="L33" s="4"/>
      <c r="O33" s="4"/>
      <c r="Q33" s="4"/>
      <c r="R33" s="4"/>
      <c r="S33" s="4"/>
      <c r="T33" s="4"/>
      <c r="V33" s="11"/>
      <c r="W33" s="11"/>
      <c r="X33" s="11"/>
      <c r="Y33" s="11"/>
      <c r="Z33" s="11"/>
    </row>
    <row r="34">
      <c r="A34" s="5"/>
      <c r="B34" s="4"/>
      <c r="D34" s="4"/>
      <c r="G34" s="4"/>
      <c r="H34" s="4"/>
      <c r="I34" s="5"/>
      <c r="J34" s="4"/>
      <c r="L34" s="4"/>
      <c r="O34" s="4"/>
      <c r="Q34" s="4"/>
      <c r="R34" s="4"/>
      <c r="S34" s="4"/>
      <c r="T34" s="4"/>
      <c r="V34" s="11"/>
      <c r="W34" s="11"/>
      <c r="X34" s="11"/>
      <c r="Y34" s="11"/>
      <c r="Z34" s="11"/>
    </row>
    <row r="35">
      <c r="A35" s="5"/>
      <c r="B35" s="4"/>
      <c r="D35" s="4"/>
      <c r="G35" s="4"/>
      <c r="H35" s="4"/>
      <c r="I35" s="5"/>
      <c r="J35" s="4"/>
      <c r="L35" s="4"/>
      <c r="O35" s="4"/>
      <c r="Q35" s="4"/>
      <c r="R35" s="4"/>
      <c r="S35" s="4"/>
      <c r="T35" s="4"/>
      <c r="V35" s="11"/>
      <c r="W35" s="11"/>
      <c r="X35" s="11"/>
      <c r="Y35" s="11"/>
      <c r="Z35" s="11"/>
    </row>
    <row r="36">
      <c r="A36" s="5"/>
      <c r="B36" s="4"/>
      <c r="D36" s="4"/>
      <c r="G36" s="4"/>
      <c r="H36" s="4"/>
      <c r="I36" s="5"/>
      <c r="J36" s="4"/>
      <c r="L36" s="4"/>
      <c r="O36" s="4"/>
      <c r="Q36" s="4"/>
      <c r="R36" s="4"/>
      <c r="S36" s="4"/>
      <c r="T36" s="4"/>
      <c r="V36" s="11"/>
      <c r="W36" s="11"/>
      <c r="X36" s="11"/>
      <c r="Y36" s="11"/>
      <c r="Z36" s="11"/>
    </row>
    <row r="37">
      <c r="A37" s="5"/>
      <c r="B37" s="4"/>
      <c r="D37" s="4"/>
      <c r="G37" s="4"/>
      <c r="H37" s="4"/>
      <c r="I37" s="5"/>
      <c r="J37" s="4"/>
      <c r="L37" s="4"/>
      <c r="O37" s="4"/>
      <c r="Q37" s="4"/>
      <c r="R37" s="4"/>
      <c r="S37" s="4"/>
      <c r="T37" s="4"/>
      <c r="V37" s="11"/>
      <c r="W37" s="11"/>
      <c r="X37" s="11"/>
      <c r="Y37" s="11"/>
      <c r="Z37" s="11"/>
    </row>
    <row r="38">
      <c r="A38" s="5"/>
      <c r="B38" s="4"/>
      <c r="D38" s="4"/>
      <c r="G38" s="4"/>
      <c r="H38" s="4"/>
      <c r="I38" s="5"/>
      <c r="J38" s="4"/>
      <c r="L38" s="4"/>
      <c r="O38" s="4"/>
      <c r="Q38" s="4"/>
      <c r="R38" s="4"/>
      <c r="S38" s="4"/>
      <c r="T38" s="4"/>
      <c r="V38" s="11"/>
      <c r="W38" s="11"/>
      <c r="X38" s="11"/>
      <c r="Y38" s="11"/>
      <c r="Z38" s="11"/>
    </row>
    <row r="39">
      <c r="A39" s="5"/>
      <c r="B39" s="4"/>
      <c r="D39" s="4"/>
      <c r="G39" s="4"/>
      <c r="H39" s="4"/>
      <c r="I39" s="5"/>
      <c r="J39" s="4"/>
      <c r="L39" s="4"/>
      <c r="O39" s="4"/>
      <c r="Q39" s="4"/>
      <c r="R39" s="4"/>
      <c r="S39" s="4"/>
      <c r="T39" s="4"/>
      <c r="V39" s="11"/>
      <c r="W39" s="11"/>
      <c r="X39" s="11"/>
      <c r="Y39" s="11"/>
      <c r="Z39" s="11"/>
    </row>
    <row r="40">
      <c r="A40" s="5"/>
      <c r="B40" s="4"/>
      <c r="D40" s="4"/>
      <c r="G40" s="4"/>
      <c r="H40" s="4"/>
      <c r="I40" s="5"/>
      <c r="J40" s="4"/>
      <c r="L40" s="4"/>
      <c r="O40" s="4"/>
      <c r="Q40" s="4"/>
      <c r="R40" s="4"/>
      <c r="S40" s="4"/>
      <c r="T40" s="4"/>
      <c r="V40" s="11"/>
      <c r="W40" s="11"/>
      <c r="X40" s="11"/>
      <c r="Y40" s="11"/>
      <c r="Z40" s="11"/>
    </row>
    <row r="41">
      <c r="A41" s="5"/>
      <c r="B41" s="4"/>
      <c r="D41" s="4"/>
      <c r="G41" s="4"/>
      <c r="H41" s="4"/>
      <c r="I41" s="5"/>
      <c r="J41" s="4"/>
      <c r="L41" s="4"/>
      <c r="O41" s="4"/>
      <c r="Q41" s="4"/>
      <c r="R41" s="4"/>
      <c r="S41" s="4"/>
      <c r="T41" s="4"/>
      <c r="V41" s="11"/>
      <c r="W41" s="11"/>
      <c r="X41" s="11"/>
      <c r="Y41" s="11"/>
      <c r="Z41" s="11"/>
    </row>
    <row r="42">
      <c r="A42" s="5"/>
      <c r="B42" s="4"/>
      <c r="D42" s="4"/>
      <c r="G42" s="4"/>
      <c r="H42" s="4"/>
      <c r="I42" s="5"/>
      <c r="J42" s="4"/>
      <c r="L42" s="4"/>
      <c r="O42" s="4"/>
      <c r="Q42" s="4"/>
      <c r="R42" s="4"/>
      <c r="S42" s="4"/>
      <c r="T42" s="4"/>
      <c r="V42" s="11"/>
      <c r="W42" s="11"/>
      <c r="X42" s="11"/>
      <c r="Y42" s="11"/>
      <c r="Z42" s="11"/>
    </row>
    <row r="43">
      <c r="A43" s="5"/>
      <c r="B43" s="4"/>
      <c r="D43" s="4"/>
      <c r="G43" s="4"/>
      <c r="H43" s="4"/>
      <c r="I43" s="5"/>
      <c r="J43" s="4"/>
      <c r="L43" s="4"/>
      <c r="O43" s="4"/>
      <c r="Q43" s="4"/>
      <c r="R43" s="4"/>
      <c r="S43" s="4"/>
      <c r="T43" s="4"/>
      <c r="V43" s="11"/>
      <c r="W43" s="11"/>
      <c r="X43" s="11"/>
      <c r="Y43" s="11"/>
      <c r="Z43" s="11"/>
    </row>
    <row r="44">
      <c r="A44" s="5"/>
      <c r="B44" s="4"/>
      <c r="D44" s="4"/>
      <c r="G44" s="4"/>
      <c r="H44" s="4"/>
      <c r="I44" s="5"/>
      <c r="J44" s="4"/>
      <c r="L44" s="4"/>
      <c r="O44" s="4"/>
      <c r="Q44" s="4"/>
      <c r="R44" s="4"/>
      <c r="S44" s="4"/>
      <c r="T44" s="4"/>
      <c r="V44" s="11"/>
      <c r="W44" s="11"/>
      <c r="X44" s="11"/>
      <c r="Y44" s="11"/>
      <c r="Z44" s="11"/>
    </row>
    <row r="45">
      <c r="A45" s="5"/>
      <c r="B45" s="4"/>
      <c r="D45" s="4"/>
      <c r="G45" s="4"/>
      <c r="H45" s="4"/>
      <c r="I45" s="5"/>
      <c r="J45" s="4"/>
      <c r="L45" s="4"/>
      <c r="O45" s="4"/>
      <c r="Q45" s="4"/>
      <c r="R45" s="4"/>
      <c r="S45" s="4"/>
      <c r="T45" s="4"/>
      <c r="V45" s="11"/>
      <c r="W45" s="11"/>
      <c r="X45" s="11"/>
      <c r="Y45" s="11"/>
      <c r="Z45" s="11"/>
    </row>
    <row r="46">
      <c r="A46" s="5"/>
      <c r="B46" s="4"/>
      <c r="D46" s="4"/>
      <c r="G46" s="4"/>
      <c r="H46" s="4"/>
      <c r="I46" s="5"/>
      <c r="J46" s="4"/>
      <c r="L46" s="4"/>
      <c r="O46" s="4"/>
      <c r="Q46" s="4"/>
      <c r="R46" s="4"/>
      <c r="S46" s="4"/>
      <c r="T46" s="4"/>
      <c r="V46" s="11"/>
      <c r="W46" s="11"/>
      <c r="X46" s="11"/>
      <c r="Y46" s="11"/>
      <c r="Z46" s="11"/>
    </row>
    <row r="47">
      <c r="A47" s="5"/>
      <c r="B47" s="4"/>
      <c r="D47" s="4"/>
      <c r="G47" s="4"/>
      <c r="H47" s="4"/>
      <c r="I47" s="5"/>
      <c r="J47" s="4"/>
      <c r="L47" s="4"/>
      <c r="O47" s="4"/>
      <c r="Q47" s="4"/>
      <c r="R47" s="4"/>
      <c r="S47" s="4"/>
      <c r="T47" s="4"/>
      <c r="V47" s="11"/>
      <c r="W47" s="11"/>
      <c r="X47" s="11"/>
      <c r="Y47" s="11"/>
      <c r="Z47" s="11"/>
    </row>
    <row r="48">
      <c r="A48" s="5"/>
      <c r="B48" s="4"/>
      <c r="D48" s="4"/>
      <c r="G48" s="4"/>
      <c r="H48" s="4"/>
      <c r="I48" s="5"/>
      <c r="J48" s="4"/>
      <c r="L48" s="4"/>
      <c r="O48" s="4"/>
      <c r="Q48" s="4"/>
      <c r="R48" s="4"/>
      <c r="S48" s="4"/>
      <c r="T48" s="4"/>
      <c r="V48" s="11"/>
      <c r="W48" s="11"/>
      <c r="X48" s="11"/>
      <c r="Y48" s="11"/>
      <c r="Z48" s="11"/>
    </row>
    <row r="49">
      <c r="A49" s="5"/>
      <c r="B49" s="4"/>
      <c r="D49" s="4"/>
      <c r="G49" s="4"/>
      <c r="H49" s="4"/>
      <c r="I49" s="5"/>
      <c r="J49" s="4"/>
      <c r="L49" s="4"/>
      <c r="O49" s="4"/>
      <c r="Q49" s="4"/>
      <c r="R49" s="4"/>
      <c r="S49" s="4"/>
      <c r="T49" s="4"/>
      <c r="V49" s="11"/>
      <c r="W49" s="11"/>
      <c r="X49" s="11"/>
      <c r="Y49" s="11"/>
      <c r="Z49" s="11"/>
    </row>
    <row r="50">
      <c r="A50" s="5"/>
      <c r="B50" s="4"/>
      <c r="D50" s="4"/>
      <c r="G50" s="4"/>
      <c r="H50" s="4"/>
      <c r="I50" s="5"/>
      <c r="J50" s="4"/>
      <c r="L50" s="4"/>
      <c r="O50" s="4"/>
      <c r="Q50" s="4"/>
      <c r="R50" s="4"/>
      <c r="S50" s="4"/>
      <c r="T50" s="4"/>
      <c r="V50" s="11"/>
      <c r="W50" s="11"/>
      <c r="X50" s="11"/>
      <c r="Y50" s="11"/>
      <c r="Z50" s="11"/>
    </row>
    <row r="51">
      <c r="A51" s="5"/>
      <c r="B51" s="4"/>
      <c r="D51" s="4"/>
      <c r="G51" s="4"/>
      <c r="H51" s="4"/>
      <c r="I51" s="5"/>
      <c r="J51" s="4"/>
      <c r="L51" s="4"/>
      <c r="O51" s="4"/>
      <c r="Q51" s="4"/>
      <c r="R51" s="4"/>
      <c r="S51" s="4"/>
      <c r="T51" s="4"/>
      <c r="V51" s="11"/>
      <c r="W51" s="11"/>
      <c r="X51" s="11"/>
      <c r="Y51" s="11"/>
      <c r="Z51" s="11"/>
    </row>
    <row r="52">
      <c r="A52" s="5"/>
      <c r="B52" s="4"/>
      <c r="D52" s="4"/>
      <c r="G52" s="4"/>
      <c r="H52" s="4"/>
      <c r="I52" s="5"/>
      <c r="J52" s="4"/>
      <c r="L52" s="4"/>
      <c r="O52" s="4"/>
      <c r="Q52" s="4"/>
      <c r="R52" s="4"/>
      <c r="S52" s="4"/>
      <c r="T52" s="4"/>
      <c r="V52" s="11"/>
      <c r="W52" s="11"/>
      <c r="X52" s="11"/>
      <c r="Y52" s="11"/>
      <c r="Z52" s="11"/>
    </row>
    <row r="53">
      <c r="A53" s="5"/>
      <c r="B53" s="4"/>
      <c r="D53" s="4"/>
      <c r="G53" s="4"/>
      <c r="H53" s="4"/>
      <c r="I53" s="5"/>
      <c r="J53" s="4"/>
      <c r="L53" s="4"/>
      <c r="O53" s="4"/>
      <c r="Q53" s="4"/>
      <c r="R53" s="4"/>
      <c r="S53" s="4"/>
      <c r="T53" s="4"/>
      <c r="V53" s="11"/>
      <c r="W53" s="11"/>
      <c r="X53" s="11"/>
      <c r="Y53" s="11"/>
      <c r="Z53" s="11"/>
    </row>
    <row r="54">
      <c r="A54" s="5"/>
      <c r="B54" s="4"/>
      <c r="D54" s="4"/>
      <c r="G54" s="4"/>
      <c r="H54" s="4"/>
      <c r="I54" s="5"/>
      <c r="J54" s="4"/>
      <c r="L54" s="4"/>
      <c r="O54" s="4"/>
      <c r="Q54" s="4"/>
      <c r="R54" s="4"/>
      <c r="S54" s="4"/>
      <c r="T54" s="4"/>
      <c r="V54" s="11"/>
      <c r="W54" s="11"/>
      <c r="X54" s="11"/>
      <c r="Y54" s="11"/>
      <c r="Z54" s="11"/>
    </row>
    <row r="55">
      <c r="A55" s="5"/>
      <c r="B55" s="4"/>
      <c r="D55" s="4"/>
      <c r="G55" s="4"/>
      <c r="H55" s="4"/>
      <c r="I55" s="5"/>
      <c r="J55" s="4"/>
      <c r="L55" s="4"/>
      <c r="O55" s="4"/>
      <c r="Q55" s="4"/>
      <c r="R55" s="4"/>
      <c r="S55" s="4"/>
      <c r="T55" s="4"/>
      <c r="V55" s="11"/>
      <c r="W55" s="11"/>
      <c r="X55" s="11"/>
      <c r="Y55" s="11"/>
      <c r="Z55" s="11"/>
    </row>
    <row r="56">
      <c r="A56" s="5"/>
      <c r="B56" s="4"/>
      <c r="D56" s="4"/>
      <c r="G56" s="4"/>
      <c r="H56" s="4"/>
      <c r="I56" s="5"/>
      <c r="J56" s="4"/>
      <c r="L56" s="4"/>
      <c r="O56" s="4"/>
      <c r="Q56" s="4"/>
      <c r="R56" s="4"/>
      <c r="S56" s="4"/>
      <c r="T56" s="4"/>
      <c r="V56" s="11"/>
      <c r="W56" s="11"/>
      <c r="X56" s="11"/>
      <c r="Y56" s="11"/>
      <c r="Z56" s="11"/>
    </row>
    <row r="57">
      <c r="A57" s="5"/>
      <c r="B57" s="4"/>
      <c r="D57" s="4"/>
      <c r="G57" s="4"/>
      <c r="H57" s="4"/>
      <c r="I57" s="5"/>
      <c r="J57" s="4"/>
      <c r="L57" s="4"/>
      <c r="O57" s="4"/>
      <c r="Q57" s="4"/>
      <c r="R57" s="4"/>
      <c r="S57" s="4"/>
      <c r="T57" s="4"/>
      <c r="V57" s="11"/>
      <c r="W57" s="11"/>
      <c r="X57" s="11"/>
      <c r="Y57" s="11"/>
      <c r="Z57" s="11"/>
    </row>
    <row r="58">
      <c r="A58" s="5"/>
      <c r="B58" s="4"/>
      <c r="D58" s="4"/>
      <c r="G58" s="4"/>
      <c r="H58" s="4"/>
      <c r="I58" s="5"/>
      <c r="J58" s="4"/>
      <c r="L58" s="4"/>
      <c r="O58" s="4"/>
      <c r="Q58" s="4"/>
      <c r="R58" s="4"/>
      <c r="S58" s="4"/>
      <c r="T58" s="4"/>
      <c r="V58" s="11"/>
      <c r="W58" s="11"/>
      <c r="X58" s="11"/>
      <c r="Y58" s="11"/>
      <c r="Z58" s="11"/>
    </row>
    <row r="59">
      <c r="A59" s="5"/>
      <c r="B59" s="4"/>
      <c r="D59" s="4"/>
      <c r="G59" s="4"/>
      <c r="H59" s="4"/>
      <c r="I59" s="5"/>
      <c r="J59" s="4"/>
      <c r="L59" s="4"/>
      <c r="O59" s="4"/>
      <c r="Q59" s="4"/>
      <c r="R59" s="4"/>
      <c r="S59" s="4"/>
      <c r="T59" s="4"/>
      <c r="V59" s="11"/>
      <c r="W59" s="11"/>
      <c r="X59" s="11"/>
      <c r="Y59" s="11"/>
      <c r="Z59" s="11"/>
    </row>
    <row r="60">
      <c r="A60" s="5"/>
      <c r="B60" s="4"/>
      <c r="D60" s="4"/>
      <c r="G60" s="4"/>
      <c r="H60" s="4"/>
      <c r="I60" s="5"/>
      <c r="J60" s="4"/>
      <c r="L60" s="4"/>
      <c r="O60" s="4"/>
      <c r="Q60" s="4"/>
      <c r="R60" s="4"/>
      <c r="S60" s="4"/>
      <c r="T60" s="4"/>
      <c r="V60" s="11"/>
      <c r="W60" s="11"/>
      <c r="X60" s="11"/>
      <c r="Y60" s="11"/>
      <c r="Z60" s="11"/>
    </row>
    <row r="61">
      <c r="A61" s="5"/>
      <c r="B61" s="4"/>
      <c r="D61" s="4"/>
      <c r="G61" s="4"/>
      <c r="H61" s="4"/>
      <c r="I61" s="5"/>
      <c r="J61" s="4"/>
      <c r="L61" s="4"/>
      <c r="O61" s="4"/>
      <c r="Q61" s="4"/>
      <c r="R61" s="4"/>
      <c r="S61" s="4"/>
      <c r="T61" s="4"/>
      <c r="V61" s="11"/>
      <c r="W61" s="11"/>
      <c r="X61" s="11"/>
      <c r="Y61" s="11"/>
      <c r="Z61" s="11"/>
    </row>
    <row r="62">
      <c r="A62" s="5"/>
      <c r="B62" s="4"/>
      <c r="D62" s="4"/>
      <c r="G62" s="4"/>
      <c r="H62" s="4"/>
      <c r="I62" s="5"/>
      <c r="J62" s="4"/>
      <c r="L62" s="4"/>
      <c r="O62" s="4"/>
      <c r="Q62" s="4"/>
      <c r="R62" s="4"/>
      <c r="S62" s="4"/>
      <c r="T62" s="4"/>
      <c r="V62" s="11"/>
      <c r="W62" s="11"/>
      <c r="X62" s="11"/>
      <c r="Y62" s="11"/>
      <c r="Z62" s="11"/>
    </row>
    <row r="63">
      <c r="A63" s="5"/>
      <c r="B63" s="4"/>
      <c r="D63" s="4"/>
      <c r="G63" s="4"/>
      <c r="H63" s="4"/>
      <c r="I63" s="5"/>
      <c r="J63" s="4"/>
      <c r="L63" s="4"/>
      <c r="O63" s="4"/>
      <c r="Q63" s="4"/>
      <c r="R63" s="4"/>
      <c r="S63" s="4"/>
      <c r="T63" s="4"/>
      <c r="V63" s="11"/>
      <c r="W63" s="11"/>
      <c r="X63" s="11"/>
      <c r="Y63" s="11"/>
      <c r="Z63" s="11"/>
    </row>
    <row r="64">
      <c r="A64" s="5"/>
      <c r="B64" s="4"/>
      <c r="D64" s="4"/>
      <c r="G64" s="4"/>
      <c r="H64" s="4"/>
      <c r="I64" s="5"/>
      <c r="J64" s="4"/>
      <c r="L64" s="4"/>
      <c r="O64" s="4"/>
      <c r="Q64" s="4"/>
      <c r="R64" s="4"/>
      <c r="S64" s="4"/>
      <c r="T64" s="4"/>
      <c r="V64" s="11"/>
      <c r="W64" s="11"/>
      <c r="X64" s="11"/>
      <c r="Y64" s="11"/>
      <c r="Z64" s="11"/>
    </row>
    <row r="65">
      <c r="A65" s="5"/>
      <c r="B65" s="4"/>
      <c r="D65" s="4"/>
      <c r="G65" s="4"/>
      <c r="H65" s="4"/>
      <c r="I65" s="5"/>
      <c r="J65" s="4"/>
      <c r="L65" s="4"/>
      <c r="O65" s="4"/>
      <c r="Q65" s="4"/>
      <c r="R65" s="4"/>
      <c r="S65" s="4"/>
      <c r="T65" s="4"/>
      <c r="V65" s="11"/>
      <c r="W65" s="11"/>
      <c r="X65" s="11"/>
      <c r="Y65" s="11"/>
      <c r="Z65" s="11"/>
    </row>
    <row r="66">
      <c r="A66" s="5"/>
      <c r="B66" s="4"/>
      <c r="D66" s="4"/>
      <c r="G66" s="4"/>
      <c r="H66" s="4"/>
      <c r="I66" s="5"/>
      <c r="J66" s="4"/>
      <c r="L66" s="4"/>
      <c r="O66" s="4"/>
      <c r="Q66" s="4"/>
      <c r="R66" s="4"/>
      <c r="S66" s="4"/>
      <c r="T66" s="4"/>
      <c r="V66" s="11"/>
      <c r="W66" s="11"/>
      <c r="X66" s="11"/>
      <c r="Y66" s="11"/>
      <c r="Z66" s="11"/>
    </row>
    <row r="67">
      <c r="A67" s="5"/>
      <c r="B67" s="4"/>
      <c r="D67" s="4"/>
      <c r="G67" s="4"/>
      <c r="H67" s="4"/>
      <c r="I67" s="5"/>
      <c r="J67" s="4"/>
      <c r="L67" s="4"/>
      <c r="O67" s="4"/>
      <c r="Q67" s="4"/>
      <c r="R67" s="4"/>
      <c r="S67" s="4"/>
      <c r="T67" s="4"/>
      <c r="V67" s="11"/>
      <c r="W67" s="11"/>
      <c r="X67" s="11"/>
      <c r="Y67" s="11"/>
      <c r="Z67" s="11"/>
    </row>
    <row r="68">
      <c r="A68" s="5"/>
      <c r="B68" s="4"/>
      <c r="D68" s="4"/>
      <c r="G68" s="4"/>
      <c r="H68" s="4"/>
      <c r="I68" s="5"/>
      <c r="J68" s="4"/>
      <c r="L68" s="4"/>
      <c r="O68" s="4"/>
      <c r="Q68" s="4"/>
      <c r="R68" s="4"/>
      <c r="S68" s="4"/>
      <c r="T68" s="4"/>
      <c r="V68" s="11"/>
      <c r="W68" s="11"/>
      <c r="X68" s="11"/>
      <c r="Y68" s="11"/>
      <c r="Z68" s="11"/>
    </row>
    <row r="69">
      <c r="A69" s="5"/>
      <c r="B69" s="4"/>
      <c r="D69" s="4"/>
      <c r="G69" s="4"/>
      <c r="H69" s="4"/>
      <c r="I69" s="5"/>
      <c r="J69" s="4"/>
      <c r="L69" s="4"/>
      <c r="O69" s="4"/>
      <c r="Q69" s="4"/>
      <c r="R69" s="4"/>
      <c r="S69" s="4"/>
      <c r="T69" s="4"/>
      <c r="V69" s="11"/>
      <c r="W69" s="11"/>
      <c r="X69" s="11"/>
      <c r="Y69" s="11"/>
      <c r="Z69" s="11"/>
    </row>
    <row r="70">
      <c r="A70" s="5"/>
      <c r="B70" s="4"/>
      <c r="D70" s="4"/>
      <c r="G70" s="4"/>
      <c r="H70" s="4"/>
      <c r="I70" s="5"/>
      <c r="J70" s="4"/>
      <c r="L70" s="4"/>
      <c r="O70" s="4"/>
      <c r="Q70" s="4"/>
      <c r="R70" s="4"/>
      <c r="S70" s="4"/>
      <c r="T70" s="4"/>
      <c r="V70" s="11"/>
      <c r="W70" s="11"/>
      <c r="X70" s="11"/>
      <c r="Y70" s="11"/>
      <c r="Z70" s="11"/>
    </row>
    <row r="71">
      <c r="A71" s="5"/>
      <c r="B71" s="4"/>
      <c r="D71" s="4"/>
      <c r="G71" s="4"/>
      <c r="H71" s="4"/>
      <c r="I71" s="5"/>
      <c r="J71" s="4"/>
      <c r="L71" s="4"/>
      <c r="O71" s="4"/>
      <c r="Q71" s="4"/>
      <c r="R71" s="4"/>
      <c r="S71" s="4"/>
      <c r="T71" s="4"/>
      <c r="V71" s="11"/>
      <c r="W71" s="11"/>
      <c r="X71" s="11"/>
      <c r="Y71" s="11"/>
      <c r="Z71" s="11"/>
    </row>
    <row r="72">
      <c r="A72" s="5"/>
      <c r="B72" s="4"/>
      <c r="D72" s="4"/>
      <c r="G72" s="4"/>
      <c r="H72" s="4"/>
      <c r="I72" s="5"/>
      <c r="J72" s="4"/>
      <c r="L72" s="4"/>
      <c r="O72" s="4"/>
      <c r="Q72" s="4"/>
      <c r="R72" s="4"/>
      <c r="S72" s="4"/>
      <c r="T72" s="4"/>
      <c r="V72" s="11"/>
      <c r="W72" s="11"/>
      <c r="X72" s="11"/>
      <c r="Y72" s="11"/>
      <c r="Z72" s="11"/>
    </row>
    <row r="73">
      <c r="A73" s="5"/>
      <c r="B73" s="4"/>
      <c r="D73" s="4"/>
      <c r="G73" s="4"/>
      <c r="H73" s="4"/>
      <c r="I73" s="5"/>
      <c r="J73" s="4"/>
      <c r="L73" s="4"/>
      <c r="O73" s="4"/>
      <c r="Q73" s="4"/>
      <c r="R73" s="4"/>
      <c r="S73" s="4"/>
      <c r="T73" s="4"/>
      <c r="V73" s="11"/>
      <c r="W73" s="11"/>
      <c r="X73" s="11"/>
      <c r="Y73" s="11"/>
      <c r="Z73" s="11"/>
    </row>
    <row r="74">
      <c r="A74" s="5"/>
      <c r="B74" s="4"/>
      <c r="D74" s="4"/>
      <c r="G74" s="4"/>
      <c r="H74" s="4"/>
      <c r="I74" s="5"/>
      <c r="J74" s="4"/>
      <c r="L74" s="4"/>
      <c r="O74" s="4"/>
      <c r="Q74" s="4"/>
      <c r="R74" s="4"/>
      <c r="S74" s="4"/>
      <c r="T74" s="4"/>
      <c r="V74" s="11"/>
      <c r="W74" s="11"/>
      <c r="X74" s="11"/>
      <c r="Y74" s="11"/>
      <c r="Z74" s="11"/>
    </row>
    <row r="75">
      <c r="A75" s="5"/>
      <c r="B75" s="4"/>
      <c r="D75" s="4"/>
      <c r="G75" s="4"/>
      <c r="H75" s="4"/>
      <c r="I75" s="5"/>
      <c r="J75" s="4"/>
      <c r="L75" s="4"/>
      <c r="O75" s="4"/>
      <c r="Q75" s="4"/>
      <c r="R75" s="4"/>
      <c r="S75" s="4"/>
      <c r="T75" s="4"/>
      <c r="V75" s="11"/>
      <c r="W75" s="11"/>
      <c r="X75" s="11"/>
      <c r="Y75" s="11"/>
      <c r="Z75" s="11"/>
    </row>
    <row r="76">
      <c r="A76" s="5"/>
      <c r="B76" s="4"/>
      <c r="D76" s="4"/>
      <c r="G76" s="4"/>
      <c r="H76" s="4"/>
      <c r="I76" s="5"/>
      <c r="J76" s="4"/>
      <c r="L76" s="4"/>
      <c r="O76" s="4"/>
      <c r="Q76" s="4"/>
      <c r="R76" s="4"/>
      <c r="S76" s="4"/>
      <c r="T76" s="4"/>
      <c r="V76" s="11"/>
      <c r="W76" s="11"/>
      <c r="X76" s="11"/>
      <c r="Y76" s="11"/>
      <c r="Z76" s="11"/>
    </row>
    <row r="77">
      <c r="A77" s="5"/>
      <c r="B77" s="4"/>
      <c r="D77" s="4"/>
      <c r="G77" s="4"/>
      <c r="H77" s="4"/>
      <c r="I77" s="5"/>
      <c r="J77" s="4"/>
      <c r="L77" s="4"/>
      <c r="O77" s="4"/>
      <c r="Q77" s="4"/>
      <c r="R77" s="4"/>
      <c r="S77" s="4"/>
      <c r="T77" s="4"/>
      <c r="V77" s="11"/>
      <c r="W77" s="11"/>
      <c r="X77" s="11"/>
      <c r="Y77" s="11"/>
      <c r="Z77" s="11"/>
    </row>
    <row r="78">
      <c r="A78" s="5"/>
      <c r="B78" s="4"/>
      <c r="D78" s="4"/>
      <c r="G78" s="4"/>
      <c r="H78" s="4"/>
      <c r="I78" s="5"/>
      <c r="J78" s="4"/>
      <c r="L78" s="4"/>
      <c r="O78" s="4"/>
      <c r="Q78" s="4"/>
      <c r="R78" s="4"/>
      <c r="S78" s="4"/>
      <c r="T78" s="4"/>
      <c r="V78" s="11"/>
      <c r="W78" s="11"/>
      <c r="X78" s="11"/>
      <c r="Y78" s="11"/>
      <c r="Z78" s="11"/>
    </row>
    <row r="79">
      <c r="A79" s="5"/>
      <c r="B79" s="4"/>
      <c r="D79" s="4"/>
      <c r="G79" s="4"/>
      <c r="H79" s="4"/>
      <c r="I79" s="5"/>
      <c r="J79" s="4"/>
      <c r="L79" s="4"/>
      <c r="O79" s="4"/>
      <c r="Q79" s="4"/>
      <c r="R79" s="4"/>
      <c r="S79" s="4"/>
      <c r="T79" s="4"/>
      <c r="V79" s="11"/>
      <c r="W79" s="11"/>
      <c r="X79" s="11"/>
      <c r="Y79" s="11"/>
      <c r="Z79" s="11"/>
    </row>
    <row r="80">
      <c r="A80" s="5"/>
      <c r="B80" s="4"/>
      <c r="D80" s="4"/>
      <c r="G80" s="4"/>
      <c r="H80" s="4"/>
      <c r="I80" s="5"/>
      <c r="J80" s="4"/>
      <c r="L80" s="4"/>
      <c r="O80" s="4"/>
      <c r="Q80" s="4"/>
      <c r="R80" s="4"/>
      <c r="S80" s="4"/>
      <c r="T80" s="4"/>
      <c r="V80" s="11"/>
      <c r="W80" s="11"/>
      <c r="X80" s="11"/>
      <c r="Y80" s="11"/>
      <c r="Z80" s="11"/>
    </row>
    <row r="81">
      <c r="A81" s="5"/>
      <c r="B81" s="4"/>
      <c r="D81" s="4"/>
      <c r="G81" s="4"/>
      <c r="H81" s="4"/>
      <c r="I81" s="5"/>
      <c r="J81" s="4"/>
      <c r="L81" s="4"/>
      <c r="O81" s="4"/>
      <c r="Q81" s="4"/>
      <c r="R81" s="4"/>
      <c r="S81" s="4"/>
      <c r="T81" s="4"/>
      <c r="V81" s="11"/>
      <c r="W81" s="11"/>
      <c r="X81" s="11"/>
      <c r="Y81" s="11"/>
      <c r="Z81" s="11"/>
    </row>
    <row r="82">
      <c r="A82" s="5"/>
      <c r="B82" s="4"/>
      <c r="D82" s="4"/>
      <c r="G82" s="4"/>
      <c r="H82" s="4"/>
      <c r="I82" s="5"/>
      <c r="J82" s="4"/>
      <c r="L82" s="4"/>
      <c r="O82" s="4"/>
      <c r="Q82" s="4"/>
      <c r="R82" s="4"/>
      <c r="S82" s="4"/>
      <c r="T82" s="4"/>
      <c r="V82" s="11"/>
      <c r="W82" s="11"/>
      <c r="X82" s="11"/>
      <c r="Y82" s="11"/>
      <c r="Z82" s="11"/>
    </row>
    <row r="83">
      <c r="A83" s="5"/>
      <c r="B83" s="4"/>
      <c r="D83" s="4"/>
      <c r="G83" s="4"/>
      <c r="H83" s="4"/>
      <c r="I83" s="5"/>
      <c r="J83" s="4"/>
      <c r="L83" s="4"/>
      <c r="O83" s="4"/>
      <c r="Q83" s="4"/>
      <c r="R83" s="4"/>
      <c r="S83" s="4"/>
      <c r="T83" s="4"/>
      <c r="V83" s="11"/>
      <c r="W83" s="11"/>
      <c r="X83" s="11"/>
      <c r="Y83" s="11"/>
      <c r="Z83" s="11"/>
    </row>
    <row r="84">
      <c r="A84" s="5"/>
      <c r="B84" s="4"/>
      <c r="D84" s="4"/>
      <c r="G84" s="4"/>
      <c r="H84" s="4"/>
      <c r="I84" s="5"/>
      <c r="J84" s="4"/>
      <c r="L84" s="4"/>
      <c r="O84" s="4"/>
      <c r="Q84" s="4"/>
      <c r="R84" s="4"/>
      <c r="S84" s="4"/>
      <c r="T84" s="4"/>
      <c r="V84" s="11"/>
      <c r="W84" s="11"/>
      <c r="X84" s="11"/>
      <c r="Y84" s="11"/>
      <c r="Z84" s="11"/>
    </row>
    <row r="85">
      <c r="A85" s="5"/>
      <c r="B85" s="4"/>
      <c r="D85" s="4"/>
      <c r="G85" s="4"/>
      <c r="H85" s="4"/>
      <c r="I85" s="5"/>
      <c r="J85" s="4"/>
      <c r="L85" s="4"/>
      <c r="O85" s="4"/>
      <c r="Q85" s="4"/>
      <c r="R85" s="4"/>
      <c r="S85" s="4"/>
      <c r="T85" s="4"/>
      <c r="V85" s="11"/>
      <c r="W85" s="11"/>
      <c r="X85" s="11"/>
      <c r="Y85" s="11"/>
      <c r="Z85" s="11"/>
    </row>
    <row r="86">
      <c r="A86" s="5"/>
      <c r="B86" s="4"/>
      <c r="D86" s="4"/>
      <c r="G86" s="4"/>
      <c r="H86" s="4"/>
      <c r="I86" s="5"/>
      <c r="J86" s="4"/>
      <c r="L86" s="4"/>
      <c r="O86" s="4"/>
      <c r="Q86" s="4"/>
      <c r="R86" s="4"/>
      <c r="S86" s="4"/>
      <c r="T86" s="4"/>
      <c r="V86" s="11"/>
      <c r="W86" s="11"/>
      <c r="X86" s="11"/>
      <c r="Y86" s="11"/>
      <c r="Z86" s="11"/>
    </row>
    <row r="87">
      <c r="A87" s="5"/>
      <c r="B87" s="4"/>
      <c r="D87" s="4"/>
      <c r="G87" s="4"/>
      <c r="H87" s="4"/>
      <c r="I87" s="5"/>
      <c r="J87" s="4"/>
      <c r="L87" s="4"/>
      <c r="O87" s="4"/>
      <c r="Q87" s="4"/>
      <c r="R87" s="4"/>
      <c r="S87" s="4"/>
      <c r="T87" s="4"/>
      <c r="V87" s="11"/>
      <c r="W87" s="11"/>
      <c r="X87" s="11"/>
      <c r="Y87" s="11"/>
      <c r="Z87" s="11"/>
    </row>
    <row r="88">
      <c r="A88" s="5"/>
      <c r="B88" s="4"/>
      <c r="D88" s="4"/>
      <c r="G88" s="4"/>
      <c r="H88" s="4"/>
      <c r="I88" s="5"/>
      <c r="J88" s="4"/>
      <c r="L88" s="4"/>
      <c r="O88" s="4"/>
      <c r="Q88" s="4"/>
      <c r="R88" s="4"/>
      <c r="S88" s="4"/>
      <c r="T88" s="4"/>
      <c r="V88" s="11"/>
      <c r="W88" s="11"/>
      <c r="X88" s="11"/>
      <c r="Y88" s="11"/>
      <c r="Z88" s="11"/>
    </row>
    <row r="89">
      <c r="A89" s="5"/>
      <c r="B89" s="4"/>
      <c r="D89" s="4"/>
      <c r="G89" s="4"/>
      <c r="H89" s="4"/>
      <c r="I89" s="5"/>
      <c r="J89" s="4"/>
      <c r="L89" s="4"/>
      <c r="O89" s="4"/>
      <c r="Q89" s="4"/>
      <c r="R89" s="4"/>
      <c r="S89" s="4"/>
      <c r="T89" s="4"/>
      <c r="V89" s="11"/>
      <c r="W89" s="11"/>
      <c r="X89" s="11"/>
      <c r="Y89" s="11"/>
      <c r="Z89" s="11"/>
    </row>
    <row r="90">
      <c r="A90" s="5"/>
      <c r="B90" s="4"/>
      <c r="D90" s="4"/>
      <c r="G90" s="4"/>
      <c r="H90" s="4"/>
      <c r="I90" s="5"/>
      <c r="J90" s="4"/>
      <c r="L90" s="4"/>
      <c r="O90" s="4"/>
      <c r="Q90" s="4"/>
      <c r="R90" s="4"/>
      <c r="S90" s="4"/>
      <c r="T90" s="4"/>
      <c r="V90" s="11"/>
      <c r="W90" s="11"/>
      <c r="X90" s="11"/>
      <c r="Y90" s="11"/>
      <c r="Z90" s="11"/>
    </row>
    <row r="91">
      <c r="A91" s="5"/>
      <c r="B91" s="4"/>
      <c r="D91" s="4"/>
      <c r="G91" s="4"/>
      <c r="H91" s="4"/>
      <c r="I91" s="5"/>
      <c r="J91" s="4"/>
      <c r="L91" s="4"/>
      <c r="O91" s="4"/>
      <c r="Q91" s="4"/>
      <c r="R91" s="4"/>
      <c r="S91" s="4"/>
      <c r="T91" s="4"/>
      <c r="V91" s="11"/>
      <c r="W91" s="11"/>
      <c r="X91" s="11"/>
      <c r="Y91" s="11"/>
      <c r="Z91" s="11"/>
    </row>
    <row r="92">
      <c r="A92" s="5"/>
      <c r="B92" s="4"/>
      <c r="D92" s="4"/>
      <c r="G92" s="4"/>
      <c r="H92" s="4"/>
      <c r="I92" s="5"/>
      <c r="J92" s="4"/>
      <c r="L92" s="4"/>
      <c r="O92" s="4"/>
      <c r="Q92" s="4"/>
      <c r="R92" s="4"/>
      <c r="S92" s="4"/>
      <c r="T92" s="4"/>
      <c r="V92" s="11"/>
      <c r="W92" s="11"/>
      <c r="X92" s="11"/>
      <c r="Y92" s="11"/>
      <c r="Z92" s="11"/>
    </row>
    <row r="93">
      <c r="A93" s="5"/>
      <c r="B93" s="4"/>
      <c r="D93" s="4"/>
      <c r="G93" s="4"/>
      <c r="H93" s="4"/>
      <c r="I93" s="5"/>
      <c r="J93" s="4"/>
      <c r="L93" s="4"/>
      <c r="O93" s="4"/>
      <c r="Q93" s="4"/>
      <c r="R93" s="4"/>
      <c r="S93" s="4"/>
      <c r="T93" s="4"/>
      <c r="V93" s="11"/>
      <c r="W93" s="11"/>
      <c r="X93" s="11"/>
      <c r="Y93" s="11"/>
      <c r="Z93" s="11"/>
    </row>
    <row r="94">
      <c r="A94" s="5"/>
      <c r="B94" s="4"/>
      <c r="D94" s="4"/>
      <c r="G94" s="4"/>
      <c r="H94" s="4"/>
      <c r="I94" s="5"/>
      <c r="J94" s="4"/>
      <c r="L94" s="4"/>
      <c r="O94" s="4"/>
      <c r="Q94" s="4"/>
      <c r="R94" s="4"/>
      <c r="S94" s="4"/>
      <c r="T94" s="4"/>
      <c r="V94" s="11"/>
      <c r="W94" s="11"/>
      <c r="X94" s="11"/>
      <c r="Y94" s="11"/>
      <c r="Z94" s="11"/>
    </row>
    <row r="95">
      <c r="A95" s="5"/>
      <c r="B95" s="4"/>
      <c r="D95" s="4"/>
      <c r="G95" s="4"/>
      <c r="H95" s="4"/>
      <c r="I95" s="5"/>
      <c r="J95" s="4"/>
      <c r="L95" s="4"/>
      <c r="O95" s="4"/>
      <c r="Q95" s="4"/>
      <c r="R95" s="4"/>
      <c r="S95" s="4"/>
      <c r="T95" s="4"/>
      <c r="V95" s="11"/>
      <c r="W95" s="11"/>
      <c r="X95" s="11"/>
      <c r="Y95" s="11"/>
      <c r="Z95" s="11"/>
    </row>
    <row r="96">
      <c r="A96" s="5"/>
      <c r="B96" s="4"/>
      <c r="D96" s="4"/>
      <c r="G96" s="4"/>
      <c r="H96" s="4"/>
      <c r="I96" s="5"/>
      <c r="J96" s="4"/>
      <c r="L96" s="4"/>
      <c r="O96" s="4"/>
      <c r="Q96" s="4"/>
      <c r="R96" s="4"/>
      <c r="S96" s="4"/>
      <c r="T96" s="4"/>
      <c r="V96" s="11"/>
      <c r="W96" s="11"/>
      <c r="X96" s="11"/>
      <c r="Y96" s="11"/>
      <c r="Z96" s="11"/>
    </row>
    <row r="97">
      <c r="A97" s="5"/>
      <c r="B97" s="4"/>
      <c r="D97" s="4"/>
      <c r="G97" s="4"/>
      <c r="H97" s="4"/>
      <c r="I97" s="5"/>
      <c r="J97" s="4"/>
      <c r="L97" s="4"/>
      <c r="O97" s="4"/>
      <c r="Q97" s="4"/>
      <c r="R97" s="4"/>
      <c r="S97" s="4"/>
      <c r="T97" s="4"/>
      <c r="V97" s="11"/>
      <c r="W97" s="11"/>
      <c r="X97" s="11"/>
      <c r="Y97" s="11"/>
      <c r="Z97" s="11"/>
    </row>
    <row r="98">
      <c r="A98" s="5"/>
      <c r="B98" s="4"/>
      <c r="D98" s="4"/>
      <c r="G98" s="4"/>
      <c r="H98" s="4"/>
      <c r="I98" s="5"/>
      <c r="J98" s="4"/>
      <c r="L98" s="4"/>
      <c r="O98" s="4"/>
      <c r="Q98" s="4"/>
      <c r="R98" s="4"/>
      <c r="S98" s="4"/>
      <c r="T98" s="4"/>
      <c r="V98" s="11"/>
      <c r="W98" s="11"/>
      <c r="X98" s="11"/>
      <c r="Y98" s="11"/>
      <c r="Z98" s="11"/>
    </row>
    <row r="99">
      <c r="A99" s="5"/>
      <c r="B99" s="4"/>
      <c r="D99" s="4"/>
      <c r="G99" s="4"/>
      <c r="H99" s="4"/>
      <c r="I99" s="5"/>
      <c r="J99" s="4"/>
      <c r="L99" s="4"/>
      <c r="O99" s="4"/>
      <c r="Q99" s="4"/>
      <c r="R99" s="4"/>
      <c r="S99" s="4"/>
      <c r="T99" s="4"/>
      <c r="V99" s="11"/>
      <c r="W99" s="11"/>
      <c r="X99" s="11"/>
      <c r="Y99" s="11"/>
      <c r="Z99" s="11"/>
    </row>
    <row r="100">
      <c r="A100" s="5"/>
      <c r="B100" s="4"/>
      <c r="D100" s="4"/>
      <c r="G100" s="4"/>
      <c r="H100" s="4"/>
      <c r="I100" s="5"/>
      <c r="J100" s="4"/>
      <c r="L100" s="4"/>
      <c r="O100" s="4"/>
      <c r="Q100" s="4"/>
      <c r="R100" s="4"/>
      <c r="S100" s="4"/>
      <c r="T100" s="4"/>
      <c r="V100" s="11"/>
      <c r="W100" s="11"/>
      <c r="X100" s="11"/>
      <c r="Y100" s="11"/>
      <c r="Z100" s="11"/>
    </row>
    <row r="101">
      <c r="A101" s="5"/>
      <c r="B101" s="4"/>
      <c r="D101" s="4"/>
      <c r="G101" s="4"/>
      <c r="H101" s="4"/>
      <c r="I101" s="5"/>
      <c r="J101" s="4"/>
      <c r="L101" s="4"/>
      <c r="O101" s="4"/>
      <c r="Q101" s="4"/>
      <c r="R101" s="4"/>
      <c r="S101" s="4"/>
      <c r="T101" s="4"/>
      <c r="V101" s="11"/>
      <c r="W101" s="11"/>
      <c r="X101" s="11"/>
      <c r="Y101" s="11"/>
      <c r="Z101" s="11"/>
    </row>
    <row r="102">
      <c r="A102" s="5"/>
      <c r="B102" s="4"/>
      <c r="D102" s="4"/>
      <c r="G102" s="4"/>
      <c r="H102" s="4"/>
      <c r="I102" s="5"/>
      <c r="J102" s="4"/>
      <c r="L102" s="4"/>
      <c r="O102" s="4"/>
      <c r="Q102" s="4"/>
      <c r="R102" s="4"/>
      <c r="S102" s="4"/>
      <c r="T102" s="4"/>
      <c r="V102" s="11"/>
      <c r="W102" s="11"/>
      <c r="X102" s="11"/>
      <c r="Y102" s="11"/>
      <c r="Z102" s="11"/>
    </row>
    <row r="103">
      <c r="A103" s="5"/>
      <c r="B103" s="4"/>
      <c r="D103" s="4"/>
      <c r="G103" s="4"/>
      <c r="H103" s="4"/>
      <c r="I103" s="5"/>
      <c r="J103" s="4"/>
      <c r="L103" s="4"/>
      <c r="O103" s="4"/>
      <c r="Q103" s="4"/>
      <c r="R103" s="4"/>
      <c r="S103" s="4"/>
      <c r="T103" s="4"/>
      <c r="V103" s="11"/>
      <c r="W103" s="11"/>
      <c r="X103" s="11"/>
      <c r="Y103" s="11"/>
      <c r="Z103" s="11"/>
    </row>
    <row r="104">
      <c r="A104" s="5"/>
      <c r="B104" s="4"/>
      <c r="D104" s="4"/>
      <c r="G104" s="4"/>
      <c r="H104" s="4"/>
      <c r="I104" s="5"/>
      <c r="J104" s="4"/>
      <c r="L104" s="4"/>
      <c r="O104" s="4"/>
      <c r="Q104" s="4"/>
      <c r="R104" s="4"/>
      <c r="S104" s="4"/>
      <c r="T104" s="4"/>
      <c r="V104" s="11"/>
      <c r="W104" s="11"/>
      <c r="X104" s="11"/>
      <c r="Y104" s="11"/>
      <c r="Z104" s="11"/>
    </row>
    <row r="105">
      <c r="A105" s="5"/>
      <c r="B105" s="4"/>
      <c r="D105" s="4"/>
      <c r="G105" s="4"/>
      <c r="H105" s="4"/>
      <c r="I105" s="5"/>
      <c r="J105" s="4"/>
      <c r="L105" s="4"/>
      <c r="O105" s="4"/>
      <c r="Q105" s="4"/>
      <c r="R105" s="4"/>
      <c r="S105" s="4"/>
      <c r="T105" s="4"/>
      <c r="V105" s="11"/>
      <c r="W105" s="11"/>
      <c r="X105" s="11"/>
      <c r="Y105" s="11"/>
      <c r="Z105" s="11"/>
    </row>
    <row r="106">
      <c r="A106" s="5"/>
      <c r="B106" s="4"/>
      <c r="D106" s="4"/>
      <c r="G106" s="4"/>
      <c r="H106" s="4"/>
      <c r="I106" s="5"/>
      <c r="J106" s="4"/>
      <c r="L106" s="4"/>
      <c r="O106" s="4"/>
      <c r="Q106" s="4"/>
      <c r="R106" s="4"/>
      <c r="S106" s="4"/>
      <c r="T106" s="4"/>
      <c r="V106" s="11"/>
      <c r="W106" s="11"/>
      <c r="X106" s="11"/>
      <c r="Y106" s="11"/>
      <c r="Z106" s="11"/>
    </row>
    <row r="107">
      <c r="A107" s="5"/>
      <c r="B107" s="4"/>
      <c r="D107" s="4"/>
      <c r="G107" s="4"/>
      <c r="H107" s="4"/>
      <c r="I107" s="5"/>
      <c r="J107" s="4"/>
      <c r="L107" s="4"/>
      <c r="O107" s="4"/>
      <c r="Q107" s="4"/>
      <c r="R107" s="4"/>
      <c r="S107" s="4"/>
      <c r="T107" s="4"/>
      <c r="V107" s="11"/>
      <c r="W107" s="11"/>
      <c r="X107" s="11"/>
      <c r="Y107" s="11"/>
      <c r="Z107" s="11"/>
    </row>
    <row r="108">
      <c r="A108" s="5"/>
      <c r="B108" s="4"/>
      <c r="D108" s="4"/>
      <c r="G108" s="4"/>
      <c r="H108" s="4"/>
      <c r="I108" s="5"/>
      <c r="J108" s="4"/>
      <c r="L108" s="4"/>
      <c r="O108" s="4"/>
      <c r="Q108" s="4"/>
      <c r="R108" s="4"/>
      <c r="S108" s="4"/>
      <c r="T108" s="4"/>
      <c r="V108" s="11"/>
      <c r="W108" s="11"/>
      <c r="X108" s="11"/>
      <c r="Y108" s="11"/>
      <c r="Z108" s="11"/>
    </row>
    <row r="109">
      <c r="A109" s="5"/>
      <c r="B109" s="4"/>
      <c r="D109" s="4"/>
      <c r="G109" s="4"/>
      <c r="H109" s="4"/>
      <c r="I109" s="5"/>
      <c r="J109" s="4"/>
      <c r="L109" s="4"/>
      <c r="O109" s="4"/>
      <c r="Q109" s="4"/>
      <c r="R109" s="4"/>
      <c r="S109" s="4"/>
      <c r="T109" s="4"/>
      <c r="V109" s="11"/>
      <c r="W109" s="11"/>
      <c r="X109" s="11"/>
      <c r="Y109" s="11"/>
      <c r="Z109" s="11"/>
    </row>
    <row r="110">
      <c r="A110" s="5"/>
      <c r="B110" s="4"/>
      <c r="D110" s="4"/>
      <c r="G110" s="4"/>
      <c r="H110" s="4"/>
      <c r="I110" s="5"/>
      <c r="J110" s="4"/>
      <c r="L110" s="4"/>
      <c r="O110" s="4"/>
      <c r="Q110" s="4"/>
      <c r="R110" s="4"/>
      <c r="S110" s="4"/>
      <c r="T110" s="4"/>
      <c r="V110" s="11"/>
      <c r="W110" s="11"/>
      <c r="X110" s="11"/>
      <c r="Y110" s="11"/>
      <c r="Z110" s="11"/>
    </row>
    <row r="111">
      <c r="A111" s="5"/>
      <c r="B111" s="4"/>
      <c r="D111" s="4"/>
      <c r="G111" s="4"/>
      <c r="H111" s="4"/>
      <c r="I111" s="5"/>
      <c r="J111" s="4"/>
      <c r="L111" s="4"/>
      <c r="O111" s="4"/>
      <c r="Q111" s="4"/>
      <c r="R111" s="4"/>
      <c r="S111" s="4"/>
      <c r="T111" s="4"/>
      <c r="V111" s="11"/>
      <c r="W111" s="11"/>
      <c r="X111" s="11"/>
      <c r="Y111" s="11"/>
      <c r="Z111" s="11"/>
    </row>
    <row r="112">
      <c r="A112" s="5"/>
      <c r="B112" s="4"/>
      <c r="D112" s="4"/>
      <c r="G112" s="4"/>
      <c r="H112" s="4"/>
      <c r="I112" s="5"/>
      <c r="J112" s="4"/>
      <c r="L112" s="4"/>
      <c r="O112" s="4"/>
      <c r="Q112" s="4"/>
      <c r="R112" s="4"/>
      <c r="S112" s="4"/>
      <c r="T112" s="4"/>
      <c r="V112" s="11"/>
      <c r="W112" s="11"/>
      <c r="X112" s="11"/>
      <c r="Y112" s="11"/>
      <c r="Z112" s="11"/>
    </row>
    <row r="113">
      <c r="A113" s="5"/>
      <c r="B113" s="4"/>
      <c r="D113" s="4"/>
      <c r="G113" s="4"/>
      <c r="H113" s="4"/>
      <c r="I113" s="5"/>
      <c r="J113" s="4"/>
      <c r="L113" s="4"/>
      <c r="O113" s="4"/>
      <c r="Q113" s="4"/>
      <c r="R113" s="4"/>
      <c r="S113" s="4"/>
      <c r="T113" s="4"/>
      <c r="V113" s="11"/>
      <c r="W113" s="11"/>
      <c r="X113" s="11"/>
      <c r="Y113" s="11"/>
      <c r="Z113" s="11"/>
    </row>
    <row r="114">
      <c r="A114" s="5"/>
      <c r="B114" s="4"/>
      <c r="D114" s="4"/>
      <c r="G114" s="4"/>
      <c r="H114" s="4"/>
      <c r="I114" s="5"/>
      <c r="J114" s="4"/>
      <c r="L114" s="4"/>
      <c r="O114" s="4"/>
      <c r="Q114" s="4"/>
      <c r="R114" s="4"/>
      <c r="S114" s="4"/>
      <c r="T114" s="4"/>
      <c r="V114" s="11"/>
      <c r="W114" s="11"/>
      <c r="X114" s="11"/>
      <c r="Y114" s="11"/>
      <c r="Z114" s="11"/>
    </row>
    <row r="115">
      <c r="A115" s="5"/>
      <c r="B115" s="4"/>
      <c r="D115" s="4"/>
      <c r="G115" s="4"/>
      <c r="H115" s="4"/>
      <c r="I115" s="5"/>
      <c r="J115" s="4"/>
      <c r="L115" s="4"/>
      <c r="O115" s="4"/>
      <c r="Q115" s="4"/>
      <c r="R115" s="4"/>
      <c r="S115" s="4"/>
      <c r="T115" s="4"/>
      <c r="V115" s="11"/>
      <c r="W115" s="11"/>
      <c r="X115" s="11"/>
      <c r="Y115" s="11"/>
      <c r="Z115" s="11"/>
    </row>
    <row r="116">
      <c r="A116" s="5"/>
      <c r="B116" s="4"/>
      <c r="D116" s="4"/>
      <c r="G116" s="4"/>
      <c r="H116" s="4"/>
      <c r="I116" s="5"/>
      <c r="J116" s="4"/>
      <c r="L116" s="4"/>
      <c r="O116" s="4"/>
      <c r="Q116" s="4"/>
      <c r="R116" s="4"/>
      <c r="S116" s="4"/>
      <c r="T116" s="4"/>
      <c r="V116" s="11"/>
      <c r="W116" s="11"/>
      <c r="X116" s="11"/>
      <c r="Y116" s="11"/>
      <c r="Z116" s="11"/>
    </row>
    <row r="117">
      <c r="A117" s="5"/>
      <c r="B117" s="4"/>
      <c r="D117" s="4"/>
      <c r="G117" s="4"/>
      <c r="H117" s="4"/>
      <c r="I117" s="5"/>
      <c r="J117" s="4"/>
      <c r="L117" s="4"/>
      <c r="O117" s="4"/>
      <c r="Q117" s="4"/>
      <c r="R117" s="4"/>
      <c r="S117" s="4"/>
      <c r="T117" s="4"/>
      <c r="V117" s="11"/>
      <c r="W117" s="11"/>
      <c r="X117" s="11"/>
      <c r="Y117" s="11"/>
      <c r="Z117" s="11"/>
    </row>
    <row r="118">
      <c r="A118" s="5"/>
      <c r="B118" s="4"/>
      <c r="D118" s="4"/>
      <c r="G118" s="4"/>
      <c r="H118" s="4"/>
      <c r="I118" s="5"/>
      <c r="J118" s="4"/>
      <c r="L118" s="4"/>
      <c r="O118" s="4"/>
      <c r="Q118" s="4"/>
      <c r="R118" s="4"/>
      <c r="S118" s="4"/>
      <c r="T118" s="4"/>
      <c r="V118" s="11"/>
      <c r="W118" s="11"/>
      <c r="X118" s="11"/>
      <c r="Y118" s="11"/>
      <c r="Z118" s="11"/>
    </row>
    <row r="119">
      <c r="A119" s="5"/>
      <c r="B119" s="4"/>
      <c r="D119" s="4"/>
      <c r="G119" s="4"/>
      <c r="H119" s="4"/>
      <c r="I119" s="5"/>
      <c r="J119" s="4"/>
      <c r="L119" s="4"/>
      <c r="O119" s="4"/>
      <c r="Q119" s="4"/>
      <c r="R119" s="4"/>
      <c r="S119" s="4"/>
      <c r="T119" s="4"/>
      <c r="V119" s="11"/>
      <c r="W119" s="11"/>
      <c r="X119" s="11"/>
      <c r="Y119" s="11"/>
      <c r="Z119" s="11"/>
    </row>
    <row r="120">
      <c r="A120" s="5"/>
      <c r="B120" s="4"/>
      <c r="D120" s="4"/>
      <c r="G120" s="4"/>
      <c r="H120" s="4"/>
      <c r="I120" s="5"/>
      <c r="J120" s="4"/>
      <c r="L120" s="4"/>
      <c r="O120" s="4"/>
      <c r="Q120" s="4"/>
      <c r="R120" s="4"/>
      <c r="S120" s="4"/>
      <c r="T120" s="4"/>
      <c r="V120" s="11"/>
      <c r="W120" s="11"/>
      <c r="X120" s="11"/>
      <c r="Y120" s="11"/>
      <c r="Z120" s="11"/>
    </row>
    <row r="121">
      <c r="A121" s="5"/>
      <c r="B121" s="4"/>
      <c r="D121" s="4"/>
      <c r="G121" s="4"/>
      <c r="H121" s="4"/>
      <c r="I121" s="5"/>
      <c r="J121" s="4"/>
      <c r="L121" s="4"/>
      <c r="O121" s="4"/>
      <c r="Q121" s="4"/>
      <c r="R121" s="4"/>
      <c r="S121" s="4"/>
      <c r="T121" s="4"/>
      <c r="V121" s="11"/>
      <c r="W121" s="11"/>
      <c r="X121" s="11"/>
      <c r="Y121" s="11"/>
      <c r="Z121" s="11"/>
    </row>
    <row r="122">
      <c r="A122" s="5"/>
      <c r="B122" s="4"/>
      <c r="D122" s="4"/>
      <c r="G122" s="4"/>
      <c r="H122" s="4"/>
      <c r="I122" s="5"/>
      <c r="J122" s="4"/>
      <c r="L122" s="4"/>
      <c r="O122" s="4"/>
      <c r="Q122" s="4"/>
      <c r="R122" s="4"/>
      <c r="S122" s="4"/>
      <c r="T122" s="4"/>
      <c r="V122" s="11"/>
      <c r="W122" s="11"/>
      <c r="X122" s="11"/>
      <c r="Y122" s="11"/>
      <c r="Z122" s="11"/>
    </row>
    <row r="123">
      <c r="A123" s="5"/>
      <c r="B123" s="4"/>
      <c r="D123" s="4"/>
      <c r="G123" s="4"/>
      <c r="H123" s="4"/>
      <c r="I123" s="5"/>
      <c r="J123" s="4"/>
      <c r="L123" s="4"/>
      <c r="O123" s="4"/>
      <c r="Q123" s="4"/>
      <c r="R123" s="4"/>
      <c r="S123" s="4"/>
      <c r="T123" s="4"/>
      <c r="V123" s="11"/>
      <c r="W123" s="11"/>
      <c r="X123" s="11"/>
      <c r="Y123" s="11"/>
      <c r="Z123" s="11"/>
    </row>
    <row r="124">
      <c r="A124" s="5"/>
      <c r="B124" s="4"/>
      <c r="D124" s="4"/>
      <c r="G124" s="4"/>
      <c r="H124" s="4"/>
      <c r="I124" s="5"/>
      <c r="J124" s="4"/>
      <c r="L124" s="4"/>
      <c r="O124" s="4"/>
      <c r="Q124" s="4"/>
      <c r="R124" s="4"/>
      <c r="S124" s="4"/>
      <c r="T124" s="4"/>
      <c r="V124" s="11"/>
      <c r="W124" s="11"/>
      <c r="X124" s="11"/>
      <c r="Y124" s="11"/>
      <c r="Z124" s="11"/>
    </row>
    <row r="125">
      <c r="A125" s="5"/>
      <c r="B125" s="4"/>
      <c r="D125" s="4"/>
      <c r="G125" s="4"/>
      <c r="H125" s="4"/>
      <c r="I125" s="5"/>
      <c r="J125" s="4"/>
      <c r="L125" s="4"/>
      <c r="O125" s="4"/>
      <c r="Q125" s="4"/>
      <c r="R125" s="4"/>
      <c r="S125" s="4"/>
      <c r="T125" s="4"/>
      <c r="V125" s="11"/>
      <c r="W125" s="11"/>
      <c r="X125" s="11"/>
      <c r="Y125" s="11"/>
      <c r="Z125" s="11"/>
    </row>
    <row r="126">
      <c r="A126" s="5"/>
      <c r="B126" s="4"/>
      <c r="D126" s="4"/>
      <c r="G126" s="4"/>
      <c r="H126" s="4"/>
      <c r="I126" s="5"/>
      <c r="J126" s="4"/>
      <c r="L126" s="4"/>
      <c r="O126" s="4"/>
      <c r="Q126" s="4"/>
      <c r="R126" s="4"/>
      <c r="S126" s="4"/>
      <c r="T126" s="4"/>
      <c r="V126" s="11"/>
      <c r="W126" s="11"/>
      <c r="X126" s="11"/>
      <c r="Y126" s="11"/>
      <c r="Z126" s="11"/>
    </row>
    <row r="127">
      <c r="A127" s="5"/>
      <c r="B127" s="4"/>
      <c r="D127" s="4"/>
      <c r="G127" s="4"/>
      <c r="H127" s="4"/>
      <c r="I127" s="5"/>
      <c r="J127" s="4"/>
      <c r="L127" s="4"/>
      <c r="O127" s="4"/>
      <c r="Q127" s="4"/>
      <c r="R127" s="4"/>
      <c r="S127" s="4"/>
      <c r="T127" s="4"/>
      <c r="V127" s="11"/>
      <c r="W127" s="11"/>
      <c r="X127" s="11"/>
      <c r="Y127" s="11"/>
      <c r="Z127" s="11"/>
    </row>
    <row r="128">
      <c r="A128" s="5"/>
      <c r="B128" s="4"/>
      <c r="D128" s="4"/>
      <c r="G128" s="4"/>
      <c r="H128" s="4"/>
      <c r="I128" s="5"/>
      <c r="J128" s="4"/>
      <c r="L128" s="4"/>
      <c r="O128" s="4"/>
      <c r="Q128" s="4"/>
      <c r="R128" s="4"/>
      <c r="S128" s="4"/>
      <c r="T128" s="4"/>
      <c r="V128" s="11"/>
      <c r="W128" s="11"/>
      <c r="X128" s="11"/>
      <c r="Y128" s="11"/>
      <c r="Z128" s="11"/>
    </row>
    <row r="129">
      <c r="A129" s="5"/>
      <c r="B129" s="4"/>
      <c r="D129" s="4"/>
      <c r="G129" s="4"/>
      <c r="H129" s="4"/>
      <c r="I129" s="5"/>
      <c r="J129" s="4"/>
      <c r="L129" s="4"/>
      <c r="O129" s="4"/>
      <c r="Q129" s="4"/>
      <c r="R129" s="4"/>
      <c r="S129" s="4"/>
      <c r="T129" s="4"/>
      <c r="V129" s="11"/>
      <c r="W129" s="11"/>
      <c r="X129" s="11"/>
      <c r="Y129" s="11"/>
      <c r="Z129" s="11"/>
    </row>
    <row r="130">
      <c r="A130" s="5"/>
      <c r="B130" s="4"/>
      <c r="D130" s="4"/>
      <c r="G130" s="4"/>
      <c r="H130" s="4"/>
      <c r="I130" s="5"/>
      <c r="J130" s="4"/>
      <c r="L130" s="4"/>
      <c r="O130" s="4"/>
      <c r="Q130" s="4"/>
      <c r="R130" s="4"/>
      <c r="S130" s="4"/>
      <c r="T130" s="4"/>
      <c r="V130" s="11"/>
      <c r="W130" s="11"/>
      <c r="X130" s="11"/>
      <c r="Y130" s="11"/>
      <c r="Z130" s="11"/>
    </row>
    <row r="131">
      <c r="A131" s="5"/>
      <c r="B131" s="4"/>
      <c r="D131" s="4"/>
      <c r="G131" s="4"/>
      <c r="H131" s="4"/>
      <c r="I131" s="5"/>
      <c r="J131" s="4"/>
      <c r="L131" s="4"/>
      <c r="O131" s="4"/>
      <c r="Q131" s="4"/>
      <c r="R131" s="4"/>
      <c r="S131" s="4"/>
      <c r="T131" s="4"/>
      <c r="V131" s="11"/>
      <c r="W131" s="11"/>
      <c r="X131" s="11"/>
      <c r="Y131" s="11"/>
      <c r="Z131" s="11"/>
    </row>
    <row r="132">
      <c r="A132" s="5"/>
      <c r="B132" s="4"/>
      <c r="D132" s="4"/>
      <c r="G132" s="4"/>
      <c r="H132" s="4"/>
      <c r="I132" s="5"/>
      <c r="J132" s="4"/>
      <c r="L132" s="4"/>
      <c r="O132" s="4"/>
      <c r="Q132" s="4"/>
      <c r="R132" s="4"/>
      <c r="S132" s="4"/>
      <c r="T132" s="4"/>
      <c r="V132" s="11"/>
      <c r="W132" s="11"/>
      <c r="X132" s="11"/>
      <c r="Y132" s="11"/>
      <c r="Z132" s="11"/>
    </row>
    <row r="133">
      <c r="A133" s="5"/>
      <c r="B133" s="4"/>
      <c r="D133" s="4"/>
      <c r="G133" s="4"/>
      <c r="H133" s="4"/>
      <c r="I133" s="5"/>
      <c r="J133" s="4"/>
      <c r="L133" s="4"/>
      <c r="O133" s="4"/>
      <c r="Q133" s="4"/>
      <c r="R133" s="4"/>
      <c r="S133" s="4"/>
      <c r="T133" s="4"/>
      <c r="V133" s="11"/>
      <c r="W133" s="11"/>
      <c r="X133" s="11"/>
      <c r="Y133" s="11"/>
      <c r="Z133" s="11"/>
    </row>
    <row r="134">
      <c r="A134" s="5"/>
      <c r="B134" s="4"/>
      <c r="D134" s="4"/>
      <c r="G134" s="4"/>
      <c r="H134" s="4"/>
      <c r="I134" s="5"/>
      <c r="J134" s="4"/>
      <c r="L134" s="4"/>
      <c r="O134" s="4"/>
      <c r="Q134" s="4"/>
      <c r="R134" s="4"/>
      <c r="S134" s="4"/>
      <c r="T134" s="4"/>
      <c r="V134" s="11"/>
      <c r="W134" s="11"/>
      <c r="X134" s="11"/>
      <c r="Y134" s="11"/>
      <c r="Z134" s="11"/>
    </row>
    <row r="135">
      <c r="A135" s="5"/>
      <c r="B135" s="4"/>
      <c r="D135" s="4"/>
      <c r="G135" s="4"/>
      <c r="H135" s="4"/>
      <c r="I135" s="5"/>
      <c r="J135" s="4"/>
      <c r="L135" s="4"/>
      <c r="O135" s="4"/>
      <c r="Q135" s="4"/>
      <c r="R135" s="4"/>
      <c r="S135" s="4"/>
      <c r="T135" s="4"/>
      <c r="V135" s="11"/>
      <c r="W135" s="11"/>
      <c r="X135" s="11"/>
      <c r="Y135" s="11"/>
      <c r="Z135" s="11"/>
    </row>
    <row r="136">
      <c r="A136" s="5"/>
      <c r="B136" s="4"/>
      <c r="D136" s="4"/>
      <c r="G136" s="4"/>
      <c r="H136" s="4"/>
      <c r="I136" s="5"/>
      <c r="J136" s="4"/>
      <c r="L136" s="4"/>
      <c r="O136" s="4"/>
      <c r="Q136" s="4"/>
      <c r="R136" s="4"/>
      <c r="S136" s="4"/>
      <c r="T136" s="4"/>
      <c r="V136" s="11"/>
      <c r="W136" s="11"/>
      <c r="X136" s="11"/>
      <c r="Y136" s="11"/>
      <c r="Z136" s="11"/>
    </row>
    <row r="137">
      <c r="A137" s="5"/>
      <c r="B137" s="4"/>
      <c r="D137" s="4"/>
      <c r="G137" s="4"/>
      <c r="H137" s="4"/>
      <c r="I137" s="5"/>
      <c r="J137" s="4"/>
      <c r="L137" s="4"/>
      <c r="O137" s="4"/>
      <c r="Q137" s="4"/>
      <c r="R137" s="4"/>
      <c r="S137" s="4"/>
      <c r="T137" s="4"/>
      <c r="V137" s="11"/>
      <c r="W137" s="11"/>
      <c r="X137" s="11"/>
      <c r="Y137" s="11"/>
      <c r="Z137" s="11"/>
    </row>
    <row r="138">
      <c r="A138" s="5"/>
      <c r="B138" s="4"/>
      <c r="D138" s="4"/>
      <c r="G138" s="4"/>
      <c r="H138" s="4"/>
      <c r="I138" s="5"/>
      <c r="J138" s="4"/>
      <c r="L138" s="4"/>
      <c r="O138" s="4"/>
      <c r="Q138" s="4"/>
      <c r="R138" s="4"/>
      <c r="S138" s="4"/>
      <c r="T138" s="4"/>
      <c r="V138" s="11"/>
      <c r="W138" s="11"/>
      <c r="X138" s="11"/>
      <c r="Y138" s="11"/>
      <c r="Z138" s="11"/>
    </row>
    <row r="139">
      <c r="A139" s="5"/>
      <c r="B139" s="4"/>
      <c r="D139" s="4"/>
      <c r="G139" s="4"/>
      <c r="H139" s="4"/>
      <c r="I139" s="5"/>
      <c r="J139" s="4"/>
      <c r="L139" s="4"/>
      <c r="O139" s="4"/>
      <c r="Q139" s="4"/>
      <c r="R139" s="4"/>
      <c r="S139" s="4"/>
      <c r="T139" s="4"/>
      <c r="V139" s="11"/>
      <c r="W139" s="11"/>
      <c r="X139" s="11"/>
      <c r="Y139" s="11"/>
      <c r="Z139" s="11"/>
    </row>
    <row r="140">
      <c r="A140" s="5"/>
      <c r="B140" s="4"/>
      <c r="D140" s="4"/>
      <c r="G140" s="4"/>
      <c r="H140" s="4"/>
      <c r="I140" s="5"/>
      <c r="J140" s="4"/>
      <c r="L140" s="4"/>
      <c r="O140" s="4"/>
      <c r="Q140" s="4"/>
      <c r="R140" s="4"/>
      <c r="S140" s="4"/>
      <c r="T140" s="4"/>
      <c r="V140" s="11"/>
      <c r="W140" s="11"/>
      <c r="X140" s="11"/>
      <c r="Y140" s="11"/>
      <c r="Z140" s="11"/>
    </row>
    <row r="141">
      <c r="A141" s="5"/>
      <c r="B141" s="4"/>
      <c r="D141" s="4"/>
      <c r="G141" s="4"/>
      <c r="H141" s="4"/>
      <c r="I141" s="5"/>
      <c r="J141" s="4"/>
      <c r="L141" s="4"/>
      <c r="O141" s="4"/>
      <c r="Q141" s="4"/>
      <c r="R141" s="4"/>
      <c r="S141" s="4"/>
      <c r="T141" s="4"/>
      <c r="V141" s="11"/>
      <c r="W141" s="11"/>
      <c r="X141" s="11"/>
      <c r="Y141" s="11"/>
      <c r="Z141" s="11"/>
    </row>
    <row r="142">
      <c r="A142" s="5"/>
      <c r="B142" s="4"/>
      <c r="D142" s="4"/>
      <c r="G142" s="4"/>
      <c r="H142" s="4"/>
      <c r="I142" s="5"/>
      <c r="J142" s="4"/>
      <c r="L142" s="4"/>
      <c r="O142" s="4"/>
      <c r="Q142" s="4"/>
      <c r="R142" s="4"/>
      <c r="S142" s="4"/>
      <c r="T142" s="4"/>
      <c r="V142" s="11"/>
      <c r="W142" s="11"/>
      <c r="X142" s="11"/>
      <c r="Y142" s="11"/>
      <c r="Z142" s="11"/>
    </row>
    <row r="143">
      <c r="A143" s="5"/>
      <c r="B143" s="4"/>
      <c r="D143" s="4"/>
      <c r="G143" s="4"/>
      <c r="H143" s="4"/>
      <c r="I143" s="5"/>
      <c r="J143" s="4"/>
      <c r="L143" s="4"/>
      <c r="O143" s="4"/>
      <c r="Q143" s="4"/>
      <c r="R143" s="4"/>
      <c r="S143" s="4"/>
      <c r="T143" s="4"/>
      <c r="V143" s="11"/>
      <c r="W143" s="11"/>
      <c r="X143" s="11"/>
      <c r="Y143" s="11"/>
      <c r="Z143" s="11"/>
    </row>
    <row r="144">
      <c r="A144" s="5"/>
      <c r="B144" s="4"/>
      <c r="D144" s="4"/>
      <c r="G144" s="4"/>
      <c r="H144" s="4"/>
      <c r="I144" s="5"/>
      <c r="J144" s="4"/>
      <c r="L144" s="4"/>
      <c r="O144" s="4"/>
      <c r="Q144" s="4"/>
      <c r="R144" s="4"/>
      <c r="S144" s="4"/>
      <c r="T144" s="4"/>
      <c r="V144" s="11"/>
      <c r="W144" s="11"/>
      <c r="X144" s="11"/>
      <c r="Y144" s="11"/>
      <c r="Z144" s="11"/>
    </row>
    <row r="145">
      <c r="A145" s="5"/>
      <c r="B145" s="4"/>
      <c r="D145" s="4"/>
      <c r="G145" s="4"/>
      <c r="H145" s="4"/>
      <c r="I145" s="5"/>
      <c r="J145" s="4"/>
      <c r="L145" s="4"/>
      <c r="O145" s="4"/>
      <c r="Q145" s="4"/>
      <c r="R145" s="4"/>
      <c r="S145" s="4"/>
      <c r="T145" s="4"/>
      <c r="V145" s="11"/>
      <c r="W145" s="11"/>
      <c r="X145" s="11"/>
      <c r="Y145" s="11"/>
      <c r="Z145" s="11"/>
    </row>
    <row r="146">
      <c r="A146" s="5"/>
      <c r="B146" s="4"/>
      <c r="D146" s="4"/>
      <c r="G146" s="4"/>
      <c r="H146" s="4"/>
      <c r="I146" s="5"/>
      <c r="J146" s="4"/>
      <c r="L146" s="4"/>
      <c r="O146" s="4"/>
      <c r="Q146" s="4"/>
      <c r="R146" s="4"/>
      <c r="S146" s="4"/>
      <c r="T146" s="4"/>
      <c r="V146" s="11"/>
      <c r="W146" s="11"/>
      <c r="X146" s="11"/>
      <c r="Y146" s="11"/>
      <c r="Z146" s="11"/>
    </row>
    <row r="147">
      <c r="A147" s="5"/>
      <c r="B147" s="4"/>
      <c r="D147" s="4"/>
      <c r="G147" s="4"/>
      <c r="H147" s="4"/>
      <c r="I147" s="5"/>
      <c r="J147" s="4"/>
      <c r="L147" s="4"/>
      <c r="O147" s="4"/>
      <c r="Q147" s="4"/>
      <c r="R147" s="4"/>
      <c r="S147" s="4"/>
      <c r="T147" s="4"/>
      <c r="V147" s="11"/>
      <c r="W147" s="11"/>
      <c r="X147" s="11"/>
      <c r="Y147" s="11"/>
      <c r="Z147" s="11"/>
    </row>
    <row r="148">
      <c r="A148" s="5"/>
      <c r="B148" s="4"/>
      <c r="D148" s="4"/>
      <c r="G148" s="4"/>
      <c r="H148" s="4"/>
      <c r="I148" s="5"/>
      <c r="J148" s="4"/>
      <c r="L148" s="4"/>
      <c r="O148" s="4"/>
      <c r="Q148" s="4"/>
      <c r="R148" s="4"/>
      <c r="S148" s="4"/>
      <c r="T148" s="4"/>
      <c r="V148" s="11"/>
      <c r="W148" s="11"/>
      <c r="X148" s="11"/>
      <c r="Y148" s="11"/>
      <c r="Z148" s="11"/>
    </row>
    <row r="149">
      <c r="A149" s="5"/>
      <c r="B149" s="4"/>
      <c r="D149" s="4"/>
      <c r="G149" s="4"/>
      <c r="H149" s="4"/>
      <c r="I149" s="5"/>
      <c r="J149" s="4"/>
      <c r="L149" s="4"/>
      <c r="O149" s="4"/>
      <c r="Q149" s="4"/>
      <c r="R149" s="4"/>
      <c r="S149" s="4"/>
      <c r="T149" s="4"/>
      <c r="V149" s="11"/>
      <c r="W149" s="11"/>
      <c r="X149" s="11"/>
      <c r="Y149" s="11"/>
      <c r="Z149" s="11"/>
    </row>
    <row r="150">
      <c r="A150" s="5"/>
      <c r="B150" s="4"/>
      <c r="D150" s="4"/>
      <c r="G150" s="4"/>
      <c r="H150" s="4"/>
      <c r="I150" s="5"/>
      <c r="J150" s="4"/>
      <c r="L150" s="4"/>
      <c r="O150" s="4"/>
      <c r="Q150" s="4"/>
      <c r="R150" s="4"/>
      <c r="S150" s="4"/>
      <c r="T150" s="4"/>
      <c r="V150" s="11"/>
      <c r="W150" s="11"/>
      <c r="X150" s="11"/>
      <c r="Y150" s="11"/>
      <c r="Z150" s="11"/>
    </row>
    <row r="151">
      <c r="A151" s="5"/>
      <c r="B151" s="4"/>
      <c r="D151" s="4"/>
      <c r="G151" s="4"/>
      <c r="H151" s="4"/>
      <c r="I151" s="5"/>
      <c r="J151" s="4"/>
      <c r="L151" s="4"/>
      <c r="O151" s="4"/>
      <c r="Q151" s="4"/>
      <c r="R151" s="4"/>
      <c r="S151" s="4"/>
      <c r="T151" s="4"/>
      <c r="V151" s="11"/>
      <c r="W151" s="11"/>
      <c r="X151" s="11"/>
      <c r="Y151" s="11"/>
      <c r="Z151" s="11"/>
    </row>
    <row r="152">
      <c r="A152" s="5"/>
      <c r="B152" s="4"/>
      <c r="D152" s="4"/>
      <c r="G152" s="4"/>
      <c r="H152" s="4"/>
      <c r="I152" s="5"/>
      <c r="J152" s="4"/>
      <c r="L152" s="4"/>
      <c r="O152" s="4"/>
      <c r="Q152" s="4"/>
      <c r="R152" s="4"/>
      <c r="S152" s="4"/>
      <c r="T152" s="4"/>
      <c r="V152" s="11"/>
      <c r="W152" s="11"/>
      <c r="X152" s="11"/>
      <c r="Y152" s="11"/>
      <c r="Z152" s="11"/>
    </row>
    <row r="153">
      <c r="A153" s="5"/>
      <c r="B153" s="4"/>
      <c r="D153" s="4"/>
      <c r="G153" s="4"/>
      <c r="H153" s="4"/>
      <c r="I153" s="5"/>
      <c r="J153" s="4"/>
      <c r="L153" s="4"/>
      <c r="O153" s="4"/>
      <c r="Q153" s="4"/>
      <c r="R153" s="4"/>
      <c r="S153" s="4"/>
      <c r="T153" s="4"/>
      <c r="V153" s="11"/>
      <c r="W153" s="11"/>
      <c r="X153" s="11"/>
      <c r="Y153" s="11"/>
      <c r="Z153" s="11"/>
    </row>
    <row r="154">
      <c r="A154" s="5"/>
      <c r="B154" s="4"/>
      <c r="D154" s="4"/>
      <c r="G154" s="4"/>
      <c r="H154" s="4"/>
      <c r="I154" s="5"/>
      <c r="J154" s="4"/>
      <c r="L154" s="4"/>
      <c r="O154" s="4"/>
      <c r="Q154" s="4"/>
      <c r="R154" s="4"/>
      <c r="S154" s="4"/>
      <c r="T154" s="4"/>
      <c r="V154" s="11"/>
      <c r="W154" s="11"/>
      <c r="X154" s="11"/>
      <c r="Y154" s="11"/>
      <c r="Z154" s="11"/>
    </row>
    <row r="155">
      <c r="A155" s="5"/>
      <c r="B155" s="4"/>
      <c r="D155" s="4"/>
      <c r="G155" s="4"/>
      <c r="H155" s="4"/>
      <c r="I155" s="5"/>
      <c r="J155" s="4"/>
      <c r="L155" s="4"/>
      <c r="O155" s="4"/>
      <c r="Q155" s="4"/>
      <c r="R155" s="4"/>
      <c r="S155" s="4"/>
      <c r="T155" s="4"/>
      <c r="V155" s="11"/>
      <c r="W155" s="11"/>
      <c r="X155" s="11"/>
      <c r="Y155" s="11"/>
      <c r="Z155" s="11"/>
    </row>
    <row r="156">
      <c r="A156" s="5"/>
      <c r="B156" s="4"/>
      <c r="D156" s="4"/>
      <c r="G156" s="4"/>
      <c r="H156" s="4"/>
      <c r="I156" s="5"/>
      <c r="J156" s="4"/>
      <c r="L156" s="4"/>
      <c r="O156" s="4"/>
      <c r="Q156" s="4"/>
      <c r="R156" s="4"/>
      <c r="S156" s="4"/>
      <c r="T156" s="4"/>
      <c r="V156" s="11"/>
      <c r="W156" s="11"/>
      <c r="X156" s="11"/>
      <c r="Y156" s="11"/>
      <c r="Z156" s="11"/>
    </row>
    <row r="157">
      <c r="A157" s="5"/>
      <c r="B157" s="4"/>
      <c r="D157" s="4"/>
      <c r="G157" s="4"/>
      <c r="H157" s="4"/>
      <c r="I157" s="5"/>
      <c r="J157" s="4"/>
      <c r="L157" s="4"/>
      <c r="O157" s="4"/>
      <c r="Q157" s="4"/>
      <c r="R157" s="4"/>
      <c r="S157" s="4"/>
      <c r="T157" s="4"/>
      <c r="V157" s="11"/>
      <c r="W157" s="11"/>
      <c r="X157" s="11"/>
      <c r="Y157" s="11"/>
      <c r="Z157" s="11"/>
    </row>
    <row r="158">
      <c r="A158" s="5"/>
      <c r="B158" s="4"/>
      <c r="D158" s="4"/>
      <c r="G158" s="4"/>
      <c r="H158" s="4"/>
      <c r="I158" s="5"/>
      <c r="J158" s="4"/>
      <c r="L158" s="4"/>
      <c r="O158" s="4"/>
      <c r="Q158" s="4"/>
      <c r="R158" s="4"/>
      <c r="S158" s="4"/>
      <c r="T158" s="4"/>
      <c r="V158" s="11"/>
      <c r="W158" s="11"/>
      <c r="X158" s="11"/>
      <c r="Y158" s="11"/>
      <c r="Z158" s="11"/>
    </row>
    <row r="159">
      <c r="A159" s="5"/>
      <c r="B159" s="4"/>
      <c r="D159" s="4"/>
      <c r="G159" s="4"/>
      <c r="H159" s="4"/>
      <c r="I159" s="5"/>
      <c r="J159" s="4"/>
      <c r="L159" s="4"/>
      <c r="O159" s="4"/>
      <c r="Q159" s="4"/>
      <c r="R159" s="4"/>
      <c r="S159" s="4"/>
      <c r="T159" s="4"/>
      <c r="V159" s="11"/>
      <c r="W159" s="11"/>
      <c r="X159" s="11"/>
      <c r="Y159" s="11"/>
      <c r="Z159" s="11"/>
    </row>
    <row r="160">
      <c r="A160" s="5"/>
      <c r="B160" s="4"/>
      <c r="D160" s="4"/>
      <c r="G160" s="4"/>
      <c r="H160" s="4"/>
      <c r="I160" s="5"/>
      <c r="J160" s="4"/>
      <c r="L160" s="4"/>
      <c r="O160" s="4"/>
      <c r="Q160" s="4"/>
      <c r="R160" s="4"/>
      <c r="S160" s="4"/>
      <c r="T160" s="4"/>
      <c r="V160" s="11"/>
      <c r="W160" s="11"/>
      <c r="X160" s="11"/>
      <c r="Y160" s="11"/>
      <c r="Z160" s="11"/>
    </row>
    <row r="161">
      <c r="A161" s="5"/>
      <c r="B161" s="4"/>
      <c r="D161" s="4"/>
      <c r="G161" s="4"/>
      <c r="H161" s="4"/>
      <c r="I161" s="5"/>
      <c r="J161" s="4"/>
      <c r="L161" s="4"/>
      <c r="O161" s="4"/>
      <c r="Q161" s="4"/>
      <c r="R161" s="4"/>
      <c r="S161" s="4"/>
      <c r="T161" s="4"/>
      <c r="V161" s="11"/>
      <c r="W161" s="11"/>
      <c r="X161" s="11"/>
      <c r="Y161" s="11"/>
      <c r="Z161" s="11"/>
    </row>
    <row r="162">
      <c r="A162" s="5"/>
      <c r="B162" s="4"/>
      <c r="D162" s="4"/>
      <c r="G162" s="4"/>
      <c r="H162" s="4"/>
      <c r="I162" s="5"/>
      <c r="J162" s="4"/>
      <c r="L162" s="4"/>
      <c r="O162" s="4"/>
      <c r="Q162" s="4"/>
      <c r="R162" s="4"/>
      <c r="S162" s="4"/>
      <c r="T162" s="4"/>
      <c r="V162" s="11"/>
      <c r="W162" s="11"/>
      <c r="X162" s="11"/>
      <c r="Y162" s="11"/>
      <c r="Z162" s="11"/>
    </row>
    <row r="163">
      <c r="A163" s="5"/>
      <c r="B163" s="4"/>
      <c r="D163" s="4"/>
      <c r="G163" s="4"/>
      <c r="H163" s="4"/>
      <c r="I163" s="5"/>
      <c r="J163" s="4"/>
      <c r="L163" s="4"/>
      <c r="O163" s="4"/>
      <c r="Q163" s="4"/>
      <c r="R163" s="4"/>
      <c r="S163" s="4"/>
      <c r="T163" s="4"/>
      <c r="V163" s="11"/>
      <c r="W163" s="11"/>
      <c r="X163" s="11"/>
      <c r="Y163" s="11"/>
      <c r="Z163" s="11"/>
    </row>
    <row r="164">
      <c r="A164" s="5"/>
      <c r="B164" s="4"/>
      <c r="D164" s="4"/>
      <c r="G164" s="4"/>
      <c r="H164" s="4"/>
      <c r="I164" s="5"/>
      <c r="J164" s="4"/>
      <c r="L164" s="4"/>
      <c r="O164" s="4"/>
      <c r="Q164" s="4"/>
      <c r="R164" s="4"/>
      <c r="S164" s="4"/>
      <c r="T164" s="4"/>
      <c r="V164" s="11"/>
      <c r="W164" s="11"/>
      <c r="X164" s="11"/>
      <c r="Y164" s="11"/>
      <c r="Z164" s="11"/>
    </row>
    <row r="165">
      <c r="A165" s="5"/>
      <c r="B165" s="4"/>
      <c r="D165" s="4"/>
      <c r="G165" s="4"/>
      <c r="H165" s="4"/>
      <c r="I165" s="5"/>
      <c r="J165" s="4"/>
      <c r="L165" s="4"/>
      <c r="O165" s="4"/>
      <c r="Q165" s="4"/>
      <c r="R165" s="4"/>
      <c r="S165" s="4"/>
      <c r="T165" s="4"/>
      <c r="V165" s="11"/>
      <c r="W165" s="11"/>
      <c r="X165" s="11"/>
      <c r="Y165" s="11"/>
      <c r="Z165" s="11"/>
    </row>
    <row r="166">
      <c r="A166" s="5"/>
      <c r="B166" s="4"/>
      <c r="D166" s="4"/>
      <c r="G166" s="4"/>
      <c r="H166" s="4"/>
      <c r="I166" s="5"/>
      <c r="J166" s="4"/>
      <c r="L166" s="4"/>
      <c r="O166" s="4"/>
      <c r="Q166" s="4"/>
      <c r="R166" s="4"/>
      <c r="S166" s="4"/>
      <c r="T166" s="4"/>
      <c r="V166" s="11"/>
      <c r="W166" s="11"/>
      <c r="X166" s="11"/>
      <c r="Y166" s="11"/>
      <c r="Z166" s="11"/>
    </row>
    <row r="167">
      <c r="A167" s="5"/>
      <c r="B167" s="4"/>
      <c r="D167" s="4"/>
      <c r="G167" s="4"/>
      <c r="H167" s="4"/>
      <c r="I167" s="5"/>
      <c r="J167" s="4"/>
      <c r="L167" s="4"/>
      <c r="O167" s="4"/>
      <c r="Q167" s="4"/>
      <c r="R167" s="4"/>
      <c r="S167" s="4"/>
      <c r="T167" s="4"/>
      <c r="V167" s="11"/>
      <c r="W167" s="11"/>
      <c r="X167" s="11"/>
      <c r="Y167" s="11"/>
      <c r="Z167" s="11"/>
    </row>
    <row r="168">
      <c r="A168" s="5"/>
      <c r="B168" s="4"/>
      <c r="D168" s="4"/>
      <c r="G168" s="4"/>
      <c r="H168" s="4"/>
      <c r="I168" s="5"/>
      <c r="J168" s="4"/>
      <c r="L168" s="4"/>
      <c r="O168" s="4"/>
      <c r="Q168" s="4"/>
      <c r="R168" s="4"/>
      <c r="S168" s="4"/>
      <c r="T168" s="4"/>
      <c r="V168" s="11"/>
      <c r="W168" s="11"/>
      <c r="X168" s="11"/>
      <c r="Y168" s="11"/>
      <c r="Z168" s="11"/>
    </row>
    <row r="169">
      <c r="A169" s="5"/>
      <c r="B169" s="4"/>
      <c r="D169" s="4"/>
      <c r="G169" s="4"/>
      <c r="H169" s="4"/>
      <c r="I169" s="5"/>
      <c r="J169" s="4"/>
      <c r="L169" s="4"/>
      <c r="O169" s="4"/>
      <c r="Q169" s="4"/>
      <c r="R169" s="4"/>
      <c r="S169" s="4"/>
      <c r="T169" s="4"/>
      <c r="V169" s="11"/>
      <c r="W169" s="11"/>
      <c r="X169" s="11"/>
      <c r="Y169" s="11"/>
      <c r="Z169" s="11"/>
    </row>
    <row r="170">
      <c r="A170" s="5"/>
      <c r="B170" s="4"/>
      <c r="D170" s="4"/>
      <c r="G170" s="4"/>
      <c r="H170" s="4"/>
      <c r="I170" s="5"/>
      <c r="J170" s="4"/>
      <c r="L170" s="4"/>
      <c r="O170" s="4"/>
      <c r="Q170" s="4"/>
      <c r="R170" s="4"/>
      <c r="S170" s="4"/>
      <c r="T170" s="4"/>
      <c r="V170" s="11"/>
      <c r="W170" s="11"/>
      <c r="X170" s="11"/>
      <c r="Y170" s="11"/>
      <c r="Z170" s="11"/>
    </row>
    <row r="171">
      <c r="A171" s="5"/>
      <c r="B171" s="4"/>
      <c r="D171" s="4"/>
      <c r="G171" s="4"/>
      <c r="H171" s="4"/>
      <c r="I171" s="5"/>
      <c r="J171" s="4"/>
      <c r="L171" s="4"/>
      <c r="O171" s="4"/>
      <c r="Q171" s="4"/>
      <c r="R171" s="4"/>
      <c r="S171" s="4"/>
      <c r="T171" s="4"/>
      <c r="V171" s="11"/>
      <c r="W171" s="11"/>
      <c r="X171" s="11"/>
      <c r="Y171" s="11"/>
      <c r="Z171" s="11"/>
    </row>
    <row r="172">
      <c r="A172" s="5"/>
      <c r="B172" s="4"/>
      <c r="D172" s="4"/>
      <c r="G172" s="4"/>
      <c r="H172" s="4"/>
      <c r="I172" s="5"/>
      <c r="J172" s="4"/>
      <c r="L172" s="4"/>
      <c r="O172" s="4"/>
      <c r="Q172" s="4"/>
      <c r="R172" s="4"/>
      <c r="S172" s="4"/>
      <c r="T172" s="4"/>
      <c r="V172" s="11"/>
      <c r="W172" s="11"/>
      <c r="X172" s="11"/>
      <c r="Y172" s="11"/>
      <c r="Z172" s="11"/>
    </row>
    <row r="173">
      <c r="A173" s="5"/>
      <c r="B173" s="4"/>
      <c r="D173" s="4"/>
      <c r="G173" s="4"/>
      <c r="H173" s="4"/>
      <c r="I173" s="5"/>
      <c r="J173" s="4"/>
      <c r="L173" s="4"/>
      <c r="O173" s="4"/>
      <c r="Q173" s="4"/>
      <c r="R173" s="4"/>
      <c r="S173" s="4"/>
      <c r="T173" s="4"/>
      <c r="V173" s="11"/>
      <c r="W173" s="11"/>
      <c r="X173" s="11"/>
      <c r="Y173" s="11"/>
      <c r="Z173" s="11"/>
    </row>
    <row r="174">
      <c r="A174" s="5"/>
      <c r="B174" s="4"/>
      <c r="D174" s="4"/>
      <c r="G174" s="4"/>
      <c r="H174" s="4"/>
      <c r="I174" s="5"/>
      <c r="J174" s="4"/>
      <c r="L174" s="4"/>
      <c r="O174" s="4"/>
      <c r="Q174" s="4"/>
      <c r="R174" s="4"/>
      <c r="S174" s="4"/>
      <c r="T174" s="4"/>
      <c r="V174" s="11"/>
      <c r="W174" s="11"/>
      <c r="X174" s="11"/>
      <c r="Y174" s="11"/>
      <c r="Z174" s="11"/>
    </row>
    <row r="175">
      <c r="A175" s="5"/>
      <c r="B175" s="4"/>
      <c r="D175" s="4"/>
      <c r="G175" s="4"/>
      <c r="H175" s="4"/>
      <c r="I175" s="5"/>
      <c r="J175" s="4"/>
      <c r="L175" s="4"/>
      <c r="O175" s="4"/>
      <c r="Q175" s="4"/>
      <c r="R175" s="4"/>
      <c r="S175" s="4"/>
      <c r="T175" s="4"/>
      <c r="V175" s="11"/>
      <c r="W175" s="11"/>
      <c r="X175" s="11"/>
      <c r="Y175" s="11"/>
      <c r="Z175" s="11"/>
    </row>
    <row r="176">
      <c r="A176" s="5"/>
      <c r="B176" s="4"/>
      <c r="D176" s="4"/>
      <c r="G176" s="4"/>
      <c r="H176" s="4"/>
      <c r="I176" s="5"/>
      <c r="J176" s="4"/>
      <c r="L176" s="4"/>
      <c r="O176" s="4"/>
      <c r="Q176" s="4"/>
      <c r="R176" s="4"/>
      <c r="S176" s="4"/>
      <c r="T176" s="4"/>
      <c r="V176" s="11"/>
      <c r="W176" s="11"/>
      <c r="X176" s="11"/>
      <c r="Y176" s="11"/>
      <c r="Z176" s="11"/>
    </row>
    <row r="177">
      <c r="A177" s="5"/>
      <c r="B177" s="4"/>
      <c r="D177" s="4"/>
      <c r="G177" s="4"/>
      <c r="H177" s="4"/>
      <c r="I177" s="5"/>
      <c r="J177" s="4"/>
      <c r="L177" s="4"/>
      <c r="O177" s="4"/>
      <c r="Q177" s="4"/>
      <c r="R177" s="4"/>
      <c r="S177" s="4"/>
      <c r="T177" s="4"/>
      <c r="V177" s="11"/>
      <c r="W177" s="11"/>
      <c r="X177" s="11"/>
      <c r="Y177" s="11"/>
      <c r="Z177" s="11"/>
    </row>
    <row r="178">
      <c r="A178" s="5"/>
      <c r="B178" s="4"/>
      <c r="D178" s="4"/>
      <c r="G178" s="4"/>
      <c r="H178" s="4"/>
      <c r="I178" s="5"/>
      <c r="J178" s="4"/>
      <c r="L178" s="4"/>
      <c r="O178" s="4"/>
      <c r="Q178" s="4"/>
      <c r="R178" s="4"/>
      <c r="S178" s="4"/>
      <c r="T178" s="4"/>
      <c r="V178" s="11"/>
      <c r="W178" s="11"/>
      <c r="X178" s="11"/>
      <c r="Y178" s="11"/>
      <c r="Z178" s="11"/>
    </row>
    <row r="179">
      <c r="A179" s="5"/>
      <c r="B179" s="4"/>
      <c r="D179" s="4"/>
      <c r="G179" s="4"/>
      <c r="H179" s="4"/>
      <c r="I179" s="5"/>
      <c r="J179" s="4"/>
      <c r="L179" s="4"/>
      <c r="O179" s="4"/>
      <c r="Q179" s="4"/>
      <c r="R179" s="4"/>
      <c r="S179" s="4"/>
      <c r="T179" s="4"/>
      <c r="V179" s="11"/>
      <c r="W179" s="11"/>
      <c r="X179" s="11"/>
      <c r="Y179" s="11"/>
      <c r="Z179" s="11"/>
    </row>
    <row r="180">
      <c r="A180" s="5"/>
      <c r="B180" s="4"/>
      <c r="D180" s="4"/>
      <c r="G180" s="4"/>
      <c r="H180" s="4"/>
      <c r="I180" s="5"/>
      <c r="J180" s="4"/>
      <c r="L180" s="4"/>
      <c r="O180" s="4"/>
      <c r="Q180" s="4"/>
      <c r="R180" s="4"/>
      <c r="S180" s="4"/>
      <c r="T180" s="4"/>
      <c r="V180" s="11"/>
      <c r="W180" s="11"/>
      <c r="X180" s="11"/>
      <c r="Y180" s="11"/>
      <c r="Z180" s="11"/>
    </row>
    <row r="181">
      <c r="A181" s="5"/>
      <c r="B181" s="4"/>
      <c r="D181" s="4"/>
      <c r="G181" s="4"/>
      <c r="H181" s="4"/>
      <c r="I181" s="5"/>
      <c r="J181" s="4"/>
      <c r="L181" s="4"/>
      <c r="O181" s="4"/>
      <c r="Q181" s="4"/>
      <c r="R181" s="4"/>
      <c r="S181" s="4"/>
      <c r="T181" s="4"/>
      <c r="V181" s="11"/>
      <c r="W181" s="11"/>
      <c r="X181" s="11"/>
      <c r="Y181" s="11"/>
      <c r="Z181" s="11"/>
    </row>
    <row r="182">
      <c r="A182" s="5"/>
      <c r="B182" s="4"/>
      <c r="D182" s="4"/>
      <c r="G182" s="4"/>
      <c r="H182" s="4"/>
      <c r="I182" s="5"/>
      <c r="J182" s="4"/>
      <c r="L182" s="4"/>
      <c r="O182" s="4"/>
      <c r="Q182" s="4"/>
      <c r="R182" s="4"/>
      <c r="S182" s="4"/>
      <c r="T182" s="4"/>
      <c r="V182" s="11"/>
      <c r="W182" s="11"/>
      <c r="X182" s="11"/>
      <c r="Y182" s="11"/>
      <c r="Z182" s="11"/>
    </row>
    <row r="183">
      <c r="A183" s="5"/>
      <c r="B183" s="4"/>
      <c r="D183" s="4"/>
      <c r="G183" s="4"/>
      <c r="H183" s="4"/>
      <c r="I183" s="5"/>
      <c r="J183" s="4"/>
      <c r="L183" s="4"/>
      <c r="O183" s="4"/>
      <c r="Q183" s="4"/>
      <c r="R183" s="4"/>
      <c r="S183" s="4"/>
      <c r="T183" s="4"/>
      <c r="V183" s="11"/>
      <c r="W183" s="11"/>
      <c r="X183" s="11"/>
      <c r="Y183" s="11"/>
      <c r="Z183" s="11"/>
    </row>
    <row r="184">
      <c r="A184" s="5"/>
      <c r="B184" s="4"/>
      <c r="D184" s="4"/>
      <c r="G184" s="4"/>
      <c r="H184" s="4"/>
      <c r="I184" s="5"/>
      <c r="J184" s="4"/>
      <c r="L184" s="4"/>
      <c r="O184" s="4"/>
      <c r="Q184" s="4"/>
      <c r="R184" s="4"/>
      <c r="S184" s="4"/>
      <c r="T184" s="4"/>
      <c r="V184" s="11"/>
      <c r="W184" s="11"/>
      <c r="X184" s="11"/>
      <c r="Y184" s="11"/>
      <c r="Z184" s="11"/>
    </row>
    <row r="185">
      <c r="A185" s="5"/>
      <c r="B185" s="4"/>
      <c r="D185" s="4"/>
      <c r="G185" s="4"/>
      <c r="H185" s="4"/>
      <c r="I185" s="5"/>
      <c r="J185" s="4"/>
      <c r="L185" s="4"/>
      <c r="O185" s="4"/>
      <c r="Q185" s="4"/>
      <c r="R185" s="4"/>
      <c r="S185" s="4"/>
      <c r="T185" s="4"/>
      <c r="V185" s="11"/>
      <c r="W185" s="11"/>
      <c r="X185" s="11"/>
      <c r="Y185" s="11"/>
      <c r="Z185" s="11"/>
    </row>
    <row r="186">
      <c r="A186" s="5"/>
      <c r="B186" s="4"/>
      <c r="D186" s="4"/>
      <c r="G186" s="4"/>
      <c r="H186" s="4"/>
      <c r="I186" s="5"/>
      <c r="J186" s="4"/>
      <c r="L186" s="4"/>
      <c r="O186" s="4"/>
      <c r="Q186" s="4"/>
      <c r="R186" s="4"/>
      <c r="S186" s="4"/>
      <c r="T186" s="4"/>
      <c r="V186" s="11"/>
      <c r="W186" s="11"/>
      <c r="X186" s="11"/>
      <c r="Y186" s="11"/>
      <c r="Z186" s="11"/>
    </row>
    <row r="187">
      <c r="A187" s="5"/>
      <c r="B187" s="4"/>
      <c r="D187" s="4"/>
      <c r="G187" s="4"/>
      <c r="H187" s="4"/>
      <c r="I187" s="5"/>
      <c r="J187" s="4"/>
      <c r="L187" s="4"/>
      <c r="O187" s="4"/>
      <c r="Q187" s="4"/>
      <c r="R187" s="4"/>
      <c r="S187" s="4"/>
      <c r="T187" s="4"/>
      <c r="V187" s="11"/>
      <c r="W187" s="11"/>
      <c r="X187" s="11"/>
      <c r="Y187" s="11"/>
      <c r="Z187" s="11"/>
    </row>
    <row r="188">
      <c r="A188" s="5"/>
      <c r="B188" s="4"/>
      <c r="D188" s="4"/>
      <c r="G188" s="4"/>
      <c r="H188" s="4"/>
      <c r="I188" s="5"/>
      <c r="J188" s="4"/>
      <c r="L188" s="4"/>
      <c r="O188" s="4"/>
      <c r="Q188" s="4"/>
      <c r="R188" s="4"/>
      <c r="S188" s="4"/>
      <c r="T188" s="4"/>
      <c r="V188" s="11"/>
      <c r="W188" s="11"/>
      <c r="X188" s="11"/>
      <c r="Y188" s="11"/>
      <c r="Z188" s="11"/>
    </row>
    <row r="189">
      <c r="A189" s="5"/>
      <c r="B189" s="4"/>
      <c r="D189" s="4"/>
      <c r="G189" s="4"/>
      <c r="H189" s="4"/>
      <c r="I189" s="5"/>
      <c r="J189" s="4"/>
      <c r="L189" s="4"/>
      <c r="O189" s="4"/>
      <c r="Q189" s="4"/>
      <c r="R189" s="4"/>
      <c r="S189" s="4"/>
      <c r="T189" s="4"/>
      <c r="V189" s="11"/>
      <c r="W189" s="11"/>
      <c r="X189" s="11"/>
      <c r="Y189" s="11"/>
      <c r="Z189" s="11"/>
    </row>
    <row r="190">
      <c r="A190" s="5"/>
      <c r="B190" s="4"/>
      <c r="D190" s="4"/>
      <c r="G190" s="4"/>
      <c r="H190" s="4"/>
      <c r="I190" s="5"/>
      <c r="J190" s="4"/>
      <c r="L190" s="4"/>
      <c r="O190" s="4"/>
      <c r="Q190" s="4"/>
      <c r="R190" s="4"/>
      <c r="S190" s="4"/>
      <c r="T190" s="4"/>
      <c r="V190" s="11"/>
      <c r="W190" s="11"/>
      <c r="X190" s="11"/>
      <c r="Y190" s="11"/>
      <c r="Z190" s="11"/>
    </row>
    <row r="191">
      <c r="A191" s="5"/>
      <c r="B191" s="4"/>
      <c r="D191" s="4"/>
      <c r="G191" s="4"/>
      <c r="H191" s="4"/>
      <c r="I191" s="5"/>
      <c r="J191" s="4"/>
      <c r="L191" s="4"/>
      <c r="O191" s="4"/>
      <c r="Q191" s="4"/>
      <c r="R191" s="4"/>
      <c r="S191" s="4"/>
      <c r="T191" s="4"/>
      <c r="V191" s="11"/>
      <c r="W191" s="11"/>
      <c r="X191" s="11"/>
      <c r="Y191" s="11"/>
      <c r="Z191" s="11"/>
    </row>
    <row r="192">
      <c r="A192" s="5"/>
      <c r="B192" s="4"/>
      <c r="D192" s="4"/>
      <c r="G192" s="4"/>
      <c r="H192" s="4"/>
      <c r="I192" s="5"/>
      <c r="J192" s="4"/>
      <c r="L192" s="4"/>
      <c r="O192" s="4"/>
      <c r="Q192" s="4"/>
      <c r="R192" s="4"/>
      <c r="S192" s="4"/>
      <c r="T192" s="4"/>
      <c r="V192" s="11"/>
      <c r="W192" s="11"/>
      <c r="X192" s="11"/>
      <c r="Y192" s="11"/>
      <c r="Z192" s="11"/>
    </row>
    <row r="193">
      <c r="A193" s="5"/>
      <c r="B193" s="4"/>
      <c r="D193" s="4"/>
      <c r="G193" s="4"/>
      <c r="H193" s="4"/>
      <c r="I193" s="5"/>
      <c r="J193" s="4"/>
      <c r="L193" s="4"/>
      <c r="O193" s="4"/>
      <c r="Q193" s="4"/>
      <c r="R193" s="4"/>
      <c r="S193" s="4"/>
      <c r="T193" s="4"/>
      <c r="V193" s="11"/>
      <c r="W193" s="11"/>
      <c r="X193" s="11"/>
      <c r="Y193" s="11"/>
      <c r="Z193" s="11"/>
    </row>
    <row r="194">
      <c r="A194" s="5"/>
      <c r="B194" s="4"/>
      <c r="D194" s="4"/>
      <c r="G194" s="4"/>
      <c r="H194" s="4"/>
      <c r="I194" s="5"/>
      <c r="J194" s="4"/>
      <c r="L194" s="4"/>
      <c r="O194" s="4"/>
      <c r="Q194" s="4"/>
      <c r="R194" s="4"/>
      <c r="S194" s="4"/>
      <c r="T194" s="4"/>
      <c r="V194" s="11"/>
      <c r="W194" s="11"/>
      <c r="X194" s="11"/>
      <c r="Y194" s="11"/>
      <c r="Z194" s="11"/>
    </row>
    <row r="195">
      <c r="A195" s="5"/>
      <c r="B195" s="4"/>
      <c r="D195" s="4"/>
      <c r="G195" s="4"/>
      <c r="H195" s="4"/>
      <c r="I195" s="5"/>
      <c r="J195" s="4"/>
      <c r="L195" s="4"/>
      <c r="O195" s="4"/>
      <c r="Q195" s="4"/>
      <c r="R195" s="4"/>
      <c r="S195" s="4"/>
      <c r="T195" s="4"/>
      <c r="V195" s="11"/>
      <c r="W195" s="11"/>
      <c r="X195" s="11"/>
      <c r="Y195" s="11"/>
      <c r="Z195" s="11"/>
    </row>
    <row r="196">
      <c r="A196" s="5"/>
      <c r="B196" s="4"/>
      <c r="D196" s="4"/>
      <c r="G196" s="4"/>
      <c r="H196" s="4"/>
      <c r="I196" s="5"/>
      <c r="J196" s="4"/>
      <c r="L196" s="4"/>
      <c r="O196" s="4"/>
      <c r="Q196" s="4"/>
      <c r="R196" s="4"/>
      <c r="S196" s="4"/>
      <c r="T196" s="4"/>
      <c r="V196" s="11"/>
      <c r="W196" s="11"/>
      <c r="X196" s="11"/>
      <c r="Y196" s="11"/>
      <c r="Z196" s="11"/>
    </row>
    <row r="197">
      <c r="A197" s="5"/>
      <c r="B197" s="4"/>
      <c r="D197" s="4"/>
      <c r="G197" s="4"/>
      <c r="H197" s="4"/>
      <c r="I197" s="5"/>
      <c r="J197" s="4"/>
      <c r="L197" s="4"/>
      <c r="O197" s="4"/>
      <c r="Q197" s="4"/>
      <c r="R197" s="4"/>
      <c r="S197" s="4"/>
      <c r="T197" s="4"/>
      <c r="V197" s="11"/>
      <c r="W197" s="11"/>
      <c r="X197" s="11"/>
      <c r="Y197" s="11"/>
      <c r="Z197" s="11"/>
    </row>
    <row r="198">
      <c r="A198" s="5"/>
      <c r="B198" s="4"/>
      <c r="D198" s="4"/>
      <c r="G198" s="4"/>
      <c r="H198" s="4"/>
      <c r="I198" s="5"/>
      <c r="J198" s="4"/>
      <c r="L198" s="4"/>
      <c r="O198" s="4"/>
      <c r="Q198" s="4"/>
      <c r="R198" s="4"/>
      <c r="S198" s="4"/>
      <c r="T198" s="4"/>
      <c r="V198" s="11"/>
      <c r="W198" s="11"/>
      <c r="X198" s="11"/>
      <c r="Y198" s="11"/>
      <c r="Z198" s="11"/>
    </row>
    <row r="199">
      <c r="A199" s="5"/>
      <c r="B199" s="4"/>
      <c r="D199" s="4"/>
      <c r="G199" s="4"/>
      <c r="H199" s="4"/>
      <c r="I199" s="5"/>
      <c r="J199" s="4"/>
      <c r="L199" s="4"/>
      <c r="O199" s="4"/>
      <c r="Q199" s="4"/>
      <c r="R199" s="4"/>
      <c r="S199" s="4"/>
      <c r="T199" s="4"/>
      <c r="V199" s="11"/>
      <c r="W199" s="11"/>
      <c r="X199" s="11"/>
      <c r="Y199" s="11"/>
      <c r="Z199" s="11"/>
    </row>
    <row r="200">
      <c r="A200" s="5"/>
      <c r="B200" s="4"/>
      <c r="D200" s="4"/>
      <c r="G200" s="4"/>
      <c r="H200" s="4"/>
      <c r="I200" s="5"/>
      <c r="J200" s="4"/>
      <c r="L200" s="4"/>
      <c r="O200" s="4"/>
      <c r="Q200" s="4"/>
      <c r="R200" s="4"/>
      <c r="S200" s="4"/>
      <c r="T200" s="4"/>
      <c r="V200" s="11"/>
      <c r="W200" s="11"/>
      <c r="X200" s="11"/>
      <c r="Y200" s="11"/>
      <c r="Z200" s="11"/>
    </row>
    <row r="201">
      <c r="A201" s="5"/>
      <c r="B201" s="4"/>
      <c r="D201" s="4"/>
      <c r="G201" s="4"/>
      <c r="H201" s="4"/>
      <c r="I201" s="5"/>
      <c r="J201" s="4"/>
      <c r="L201" s="4"/>
      <c r="O201" s="4"/>
      <c r="Q201" s="4"/>
      <c r="R201" s="4"/>
      <c r="S201" s="4"/>
      <c r="T201" s="4"/>
      <c r="V201" s="11"/>
      <c r="W201" s="11"/>
      <c r="X201" s="11"/>
      <c r="Y201" s="11"/>
      <c r="Z201" s="11"/>
    </row>
    <row r="202">
      <c r="A202" s="5"/>
      <c r="B202" s="4"/>
      <c r="D202" s="4"/>
      <c r="G202" s="4"/>
      <c r="H202" s="4"/>
      <c r="I202" s="5"/>
      <c r="J202" s="4"/>
      <c r="L202" s="4"/>
      <c r="O202" s="4"/>
      <c r="Q202" s="4"/>
      <c r="R202" s="4"/>
      <c r="S202" s="4"/>
      <c r="T202" s="4"/>
      <c r="V202" s="11"/>
      <c r="W202" s="11"/>
      <c r="X202" s="11"/>
      <c r="Y202" s="11"/>
      <c r="Z202" s="11"/>
    </row>
    <row r="203">
      <c r="A203" s="5"/>
      <c r="B203" s="4"/>
      <c r="D203" s="4"/>
      <c r="G203" s="4"/>
      <c r="H203" s="4"/>
      <c r="I203" s="5"/>
      <c r="J203" s="4"/>
      <c r="L203" s="4"/>
      <c r="O203" s="4"/>
      <c r="Q203" s="4"/>
      <c r="R203" s="4"/>
      <c r="S203" s="4"/>
      <c r="T203" s="4"/>
      <c r="V203" s="11"/>
      <c r="W203" s="11"/>
      <c r="X203" s="11"/>
      <c r="Y203" s="11"/>
      <c r="Z203" s="11"/>
    </row>
    <row r="204">
      <c r="A204" s="5"/>
      <c r="B204" s="4"/>
      <c r="D204" s="4"/>
      <c r="G204" s="4"/>
      <c r="H204" s="4"/>
      <c r="I204" s="5"/>
      <c r="J204" s="4"/>
      <c r="L204" s="4"/>
      <c r="O204" s="4"/>
      <c r="Q204" s="4"/>
      <c r="R204" s="4"/>
      <c r="S204" s="4"/>
      <c r="T204" s="4"/>
      <c r="V204" s="11"/>
      <c r="W204" s="11"/>
      <c r="X204" s="11"/>
      <c r="Y204" s="11"/>
      <c r="Z204" s="11"/>
    </row>
    <row r="205">
      <c r="A205" s="5"/>
      <c r="B205" s="4"/>
      <c r="D205" s="4"/>
      <c r="G205" s="4"/>
      <c r="H205" s="4"/>
      <c r="I205" s="5"/>
      <c r="J205" s="4"/>
      <c r="L205" s="4"/>
      <c r="O205" s="4"/>
      <c r="Q205" s="4"/>
      <c r="R205" s="4"/>
      <c r="S205" s="4"/>
      <c r="T205" s="4"/>
      <c r="V205" s="11"/>
      <c r="W205" s="11"/>
      <c r="X205" s="11"/>
      <c r="Y205" s="11"/>
      <c r="Z205" s="11"/>
    </row>
    <row r="206">
      <c r="A206" s="5"/>
      <c r="B206" s="4"/>
      <c r="D206" s="4"/>
      <c r="G206" s="4"/>
      <c r="H206" s="4"/>
      <c r="I206" s="5"/>
      <c r="J206" s="4"/>
      <c r="L206" s="4"/>
      <c r="O206" s="4"/>
      <c r="Q206" s="4"/>
      <c r="R206" s="4"/>
      <c r="S206" s="4"/>
      <c r="T206" s="4"/>
      <c r="V206" s="11"/>
      <c r="W206" s="11"/>
      <c r="X206" s="11"/>
      <c r="Y206" s="11"/>
      <c r="Z206" s="11"/>
    </row>
    <row r="207">
      <c r="A207" s="5"/>
      <c r="B207" s="4"/>
      <c r="D207" s="4"/>
      <c r="G207" s="4"/>
      <c r="H207" s="4"/>
      <c r="I207" s="5"/>
      <c r="J207" s="4"/>
      <c r="L207" s="4"/>
      <c r="O207" s="4"/>
      <c r="Q207" s="4"/>
      <c r="R207" s="4"/>
      <c r="S207" s="4"/>
      <c r="T207" s="4"/>
      <c r="V207" s="11"/>
      <c r="W207" s="11"/>
      <c r="X207" s="11"/>
      <c r="Y207" s="11"/>
      <c r="Z207" s="11"/>
    </row>
    <row r="208">
      <c r="A208" s="5"/>
      <c r="B208" s="4"/>
      <c r="D208" s="4"/>
      <c r="G208" s="4"/>
      <c r="H208" s="4"/>
      <c r="I208" s="5"/>
      <c r="J208" s="4"/>
      <c r="L208" s="4"/>
      <c r="O208" s="4"/>
      <c r="Q208" s="4"/>
      <c r="R208" s="4"/>
      <c r="S208" s="4"/>
      <c r="T208" s="4"/>
      <c r="V208" s="11"/>
      <c r="W208" s="11"/>
      <c r="X208" s="11"/>
      <c r="Y208" s="11"/>
      <c r="Z208" s="11"/>
    </row>
    <row r="209">
      <c r="A209" s="5"/>
      <c r="B209" s="4"/>
      <c r="D209" s="4"/>
      <c r="G209" s="4"/>
      <c r="H209" s="4"/>
      <c r="I209" s="5"/>
      <c r="J209" s="4"/>
      <c r="L209" s="4"/>
      <c r="O209" s="4"/>
      <c r="Q209" s="4"/>
      <c r="R209" s="4"/>
      <c r="S209" s="4"/>
      <c r="T209" s="4"/>
      <c r="V209" s="11"/>
      <c r="W209" s="11"/>
      <c r="X209" s="11"/>
      <c r="Y209" s="11"/>
      <c r="Z209" s="11"/>
    </row>
    <row r="210">
      <c r="A210" s="5"/>
      <c r="B210" s="4"/>
      <c r="D210" s="4"/>
      <c r="G210" s="4"/>
      <c r="H210" s="4"/>
      <c r="I210" s="5"/>
      <c r="J210" s="4"/>
      <c r="L210" s="4"/>
      <c r="O210" s="4"/>
      <c r="Q210" s="4"/>
      <c r="R210" s="4"/>
      <c r="S210" s="4"/>
      <c r="T210" s="4"/>
      <c r="V210" s="11"/>
      <c r="W210" s="11"/>
      <c r="X210" s="11"/>
      <c r="Y210" s="11"/>
      <c r="Z210" s="11"/>
    </row>
    <row r="211">
      <c r="A211" s="5"/>
      <c r="B211" s="4"/>
      <c r="D211" s="4"/>
      <c r="G211" s="4"/>
      <c r="H211" s="4"/>
      <c r="I211" s="5"/>
      <c r="J211" s="4"/>
      <c r="L211" s="4"/>
      <c r="O211" s="4"/>
      <c r="Q211" s="4"/>
      <c r="R211" s="4"/>
      <c r="S211" s="4"/>
      <c r="T211" s="4"/>
      <c r="V211" s="11"/>
      <c r="W211" s="11"/>
      <c r="X211" s="11"/>
      <c r="Y211" s="11"/>
      <c r="Z211" s="11"/>
    </row>
    <row r="212">
      <c r="A212" s="5"/>
      <c r="B212" s="4"/>
      <c r="D212" s="4"/>
      <c r="G212" s="4"/>
      <c r="H212" s="4"/>
      <c r="I212" s="5"/>
      <c r="J212" s="4"/>
      <c r="L212" s="4"/>
      <c r="O212" s="4"/>
      <c r="Q212" s="4"/>
      <c r="R212" s="4"/>
      <c r="S212" s="4"/>
      <c r="T212" s="4"/>
      <c r="V212" s="11"/>
      <c r="W212" s="11"/>
      <c r="X212" s="11"/>
      <c r="Y212" s="11"/>
      <c r="Z212" s="11"/>
    </row>
    <row r="213">
      <c r="A213" s="5"/>
      <c r="B213" s="4"/>
      <c r="D213" s="4"/>
      <c r="G213" s="4"/>
      <c r="H213" s="4"/>
      <c r="I213" s="5"/>
      <c r="J213" s="4"/>
      <c r="L213" s="4"/>
      <c r="O213" s="4"/>
      <c r="Q213" s="4"/>
      <c r="R213" s="4"/>
      <c r="S213" s="4"/>
      <c r="T213" s="4"/>
      <c r="V213" s="11"/>
      <c r="W213" s="11"/>
      <c r="X213" s="11"/>
      <c r="Y213" s="11"/>
      <c r="Z213" s="11"/>
    </row>
    <row r="214">
      <c r="A214" s="5"/>
      <c r="B214" s="4"/>
      <c r="D214" s="4"/>
      <c r="G214" s="4"/>
      <c r="H214" s="4"/>
      <c r="I214" s="5"/>
      <c r="J214" s="4"/>
      <c r="L214" s="4"/>
      <c r="O214" s="4"/>
      <c r="Q214" s="4"/>
      <c r="R214" s="4"/>
      <c r="S214" s="4"/>
      <c r="T214" s="4"/>
      <c r="V214" s="11"/>
      <c r="W214" s="11"/>
      <c r="X214" s="11"/>
      <c r="Y214" s="11"/>
      <c r="Z214" s="11"/>
    </row>
    <row r="215">
      <c r="A215" s="5"/>
      <c r="B215" s="4"/>
      <c r="D215" s="4"/>
      <c r="G215" s="4"/>
      <c r="H215" s="4"/>
      <c r="I215" s="5"/>
      <c r="J215" s="4"/>
      <c r="L215" s="4"/>
      <c r="O215" s="4"/>
      <c r="Q215" s="4"/>
      <c r="R215" s="4"/>
      <c r="S215" s="4"/>
      <c r="T215" s="4"/>
      <c r="V215" s="11"/>
      <c r="W215" s="11"/>
      <c r="X215" s="11"/>
      <c r="Y215" s="11"/>
      <c r="Z215" s="11"/>
    </row>
    <row r="216">
      <c r="A216" s="5"/>
      <c r="B216" s="4"/>
      <c r="D216" s="4"/>
      <c r="G216" s="4"/>
      <c r="H216" s="4"/>
      <c r="I216" s="5"/>
      <c r="J216" s="4"/>
      <c r="L216" s="4"/>
      <c r="O216" s="4"/>
      <c r="Q216" s="4"/>
      <c r="R216" s="4"/>
      <c r="S216" s="4"/>
      <c r="T216" s="4"/>
      <c r="V216" s="11"/>
      <c r="W216" s="11"/>
      <c r="X216" s="11"/>
      <c r="Y216" s="11"/>
      <c r="Z216" s="11"/>
    </row>
    <row r="217">
      <c r="A217" s="5"/>
      <c r="B217" s="4"/>
      <c r="D217" s="4"/>
      <c r="G217" s="4"/>
      <c r="H217" s="4"/>
      <c r="I217" s="5"/>
      <c r="J217" s="4"/>
      <c r="L217" s="4"/>
      <c r="O217" s="4"/>
      <c r="Q217" s="4"/>
      <c r="R217" s="4"/>
      <c r="S217" s="4"/>
      <c r="T217" s="4"/>
      <c r="V217" s="11"/>
      <c r="W217" s="11"/>
      <c r="X217" s="11"/>
      <c r="Y217" s="11"/>
      <c r="Z217" s="11"/>
    </row>
    <row r="218">
      <c r="A218" s="5"/>
      <c r="B218" s="4"/>
      <c r="D218" s="4"/>
      <c r="G218" s="4"/>
      <c r="H218" s="4"/>
      <c r="I218" s="5"/>
      <c r="J218" s="4"/>
      <c r="L218" s="4"/>
      <c r="O218" s="4"/>
      <c r="Q218" s="4"/>
      <c r="R218" s="4"/>
      <c r="S218" s="4"/>
      <c r="T218" s="4"/>
      <c r="V218" s="11"/>
      <c r="W218" s="11"/>
      <c r="X218" s="11"/>
      <c r="Y218" s="11"/>
      <c r="Z218" s="11"/>
    </row>
    <row r="219">
      <c r="A219" s="5"/>
      <c r="B219" s="4"/>
      <c r="D219" s="4"/>
      <c r="G219" s="4"/>
      <c r="H219" s="4"/>
      <c r="I219" s="5"/>
      <c r="J219" s="4"/>
      <c r="L219" s="4"/>
      <c r="O219" s="4"/>
      <c r="Q219" s="4"/>
      <c r="R219" s="4"/>
      <c r="S219" s="4"/>
      <c r="T219" s="4"/>
      <c r="V219" s="11"/>
      <c r="W219" s="11"/>
      <c r="X219" s="11"/>
      <c r="Y219" s="11"/>
      <c r="Z219" s="11"/>
    </row>
    <row r="220">
      <c r="A220" s="5"/>
      <c r="B220" s="4"/>
      <c r="D220" s="4"/>
      <c r="G220" s="4"/>
      <c r="H220" s="4"/>
      <c r="I220" s="5"/>
      <c r="J220" s="4"/>
      <c r="L220" s="4"/>
      <c r="O220" s="4"/>
      <c r="Q220" s="4"/>
      <c r="R220" s="4"/>
      <c r="S220" s="4"/>
      <c r="T220" s="4"/>
      <c r="V220" s="11"/>
      <c r="W220" s="11"/>
      <c r="X220" s="11"/>
      <c r="Y220" s="11"/>
      <c r="Z220" s="11"/>
    </row>
    <row r="221">
      <c r="A221" s="5"/>
      <c r="B221" s="4"/>
      <c r="D221" s="4"/>
      <c r="G221" s="4"/>
      <c r="H221" s="4"/>
      <c r="I221" s="5"/>
      <c r="J221" s="4"/>
      <c r="L221" s="4"/>
      <c r="O221" s="4"/>
      <c r="Q221" s="4"/>
      <c r="R221" s="4"/>
      <c r="S221" s="4"/>
      <c r="T221" s="4"/>
      <c r="V221" s="11"/>
      <c r="W221" s="11"/>
      <c r="X221" s="11"/>
      <c r="Y221" s="11"/>
      <c r="Z221" s="11"/>
    </row>
    <row r="222">
      <c r="A222" s="5"/>
      <c r="B222" s="4"/>
      <c r="D222" s="4"/>
      <c r="G222" s="4"/>
      <c r="H222" s="4"/>
      <c r="I222" s="5"/>
      <c r="J222" s="4"/>
      <c r="L222" s="4"/>
      <c r="O222" s="4"/>
      <c r="Q222" s="4"/>
      <c r="R222" s="4"/>
      <c r="S222" s="4"/>
      <c r="T222" s="4"/>
      <c r="V222" s="11"/>
      <c r="W222" s="11"/>
      <c r="X222" s="11"/>
      <c r="Y222" s="11"/>
      <c r="Z222" s="11"/>
    </row>
    <row r="223">
      <c r="A223" s="5"/>
      <c r="B223" s="4"/>
      <c r="D223" s="4"/>
      <c r="G223" s="4"/>
      <c r="H223" s="4"/>
      <c r="I223" s="5"/>
      <c r="J223" s="4"/>
      <c r="L223" s="4"/>
      <c r="O223" s="4"/>
      <c r="Q223" s="4"/>
      <c r="R223" s="4"/>
      <c r="S223" s="4"/>
      <c r="T223" s="4"/>
      <c r="V223" s="11"/>
      <c r="W223" s="11"/>
      <c r="X223" s="11"/>
      <c r="Y223" s="11"/>
      <c r="Z223" s="11"/>
    </row>
    <row r="224">
      <c r="A224" s="5"/>
      <c r="B224" s="4"/>
      <c r="D224" s="4"/>
      <c r="G224" s="4"/>
      <c r="H224" s="4"/>
      <c r="I224" s="5"/>
      <c r="J224" s="4"/>
      <c r="L224" s="4"/>
      <c r="O224" s="4"/>
      <c r="Q224" s="4"/>
      <c r="R224" s="4"/>
      <c r="S224" s="4"/>
      <c r="T224" s="4"/>
      <c r="V224" s="11"/>
      <c r="W224" s="11"/>
      <c r="X224" s="11"/>
      <c r="Y224" s="11"/>
      <c r="Z224" s="11"/>
    </row>
    <row r="225">
      <c r="A225" s="5"/>
      <c r="B225" s="4"/>
      <c r="D225" s="4"/>
      <c r="G225" s="4"/>
      <c r="H225" s="4"/>
      <c r="I225" s="5"/>
      <c r="J225" s="4"/>
      <c r="L225" s="4"/>
      <c r="O225" s="4"/>
      <c r="Q225" s="4"/>
      <c r="R225" s="4"/>
      <c r="S225" s="4"/>
      <c r="T225" s="4"/>
      <c r="V225" s="11"/>
      <c r="W225" s="11"/>
      <c r="X225" s="11"/>
      <c r="Y225" s="11"/>
      <c r="Z225" s="11"/>
    </row>
    <row r="226">
      <c r="A226" s="5"/>
      <c r="B226" s="4"/>
      <c r="D226" s="4"/>
      <c r="G226" s="4"/>
      <c r="H226" s="4"/>
      <c r="I226" s="5"/>
      <c r="J226" s="4"/>
      <c r="L226" s="4"/>
      <c r="O226" s="4"/>
      <c r="Q226" s="4"/>
      <c r="R226" s="4"/>
      <c r="S226" s="4"/>
      <c r="T226" s="4"/>
      <c r="V226" s="11"/>
      <c r="W226" s="11"/>
      <c r="X226" s="11"/>
      <c r="Y226" s="11"/>
      <c r="Z226" s="11"/>
    </row>
    <row r="227">
      <c r="A227" s="5"/>
      <c r="B227" s="4"/>
      <c r="D227" s="4"/>
      <c r="G227" s="4"/>
      <c r="H227" s="4"/>
      <c r="I227" s="5"/>
      <c r="J227" s="4"/>
      <c r="L227" s="4"/>
      <c r="O227" s="4"/>
      <c r="Q227" s="4"/>
      <c r="R227" s="4"/>
      <c r="S227" s="4"/>
      <c r="T227" s="4"/>
      <c r="V227" s="11"/>
      <c r="W227" s="11"/>
      <c r="X227" s="11"/>
      <c r="Y227" s="11"/>
      <c r="Z227" s="11"/>
    </row>
    <row r="228">
      <c r="A228" s="5"/>
      <c r="B228" s="4"/>
      <c r="D228" s="4"/>
      <c r="G228" s="4"/>
      <c r="H228" s="4"/>
      <c r="I228" s="5"/>
      <c r="J228" s="4"/>
      <c r="L228" s="4"/>
      <c r="O228" s="4"/>
      <c r="Q228" s="4"/>
      <c r="R228" s="4"/>
      <c r="S228" s="4"/>
      <c r="T228" s="4"/>
      <c r="V228" s="11"/>
      <c r="W228" s="11"/>
      <c r="X228" s="11"/>
      <c r="Y228" s="11"/>
      <c r="Z228" s="11"/>
    </row>
    <row r="229">
      <c r="A229" s="5"/>
      <c r="B229" s="4"/>
      <c r="D229" s="4"/>
      <c r="G229" s="4"/>
      <c r="H229" s="4"/>
      <c r="I229" s="5"/>
      <c r="J229" s="4"/>
      <c r="L229" s="4"/>
      <c r="O229" s="4"/>
      <c r="Q229" s="4"/>
      <c r="R229" s="4"/>
      <c r="S229" s="4"/>
      <c r="T229" s="4"/>
      <c r="V229" s="11"/>
      <c r="W229" s="11"/>
      <c r="X229" s="11"/>
      <c r="Y229" s="11"/>
      <c r="Z229" s="11"/>
    </row>
    <row r="230">
      <c r="A230" s="5"/>
      <c r="B230" s="4"/>
      <c r="D230" s="4"/>
      <c r="G230" s="4"/>
      <c r="H230" s="4"/>
      <c r="I230" s="5"/>
      <c r="J230" s="4"/>
      <c r="L230" s="4"/>
      <c r="O230" s="4"/>
      <c r="Q230" s="4"/>
      <c r="R230" s="4"/>
      <c r="S230" s="4"/>
      <c r="T230" s="4"/>
      <c r="V230" s="11"/>
      <c r="W230" s="11"/>
      <c r="X230" s="11"/>
      <c r="Y230" s="11"/>
      <c r="Z230" s="11"/>
    </row>
    <row r="231">
      <c r="A231" s="5"/>
      <c r="B231" s="4"/>
      <c r="D231" s="4"/>
      <c r="G231" s="4"/>
      <c r="H231" s="4"/>
      <c r="I231" s="5"/>
      <c r="J231" s="4"/>
      <c r="L231" s="4"/>
      <c r="O231" s="4"/>
      <c r="Q231" s="4"/>
      <c r="R231" s="4"/>
      <c r="S231" s="4"/>
      <c r="T231" s="4"/>
      <c r="V231" s="11"/>
      <c r="W231" s="11"/>
      <c r="X231" s="11"/>
      <c r="Y231" s="11"/>
      <c r="Z231" s="11"/>
    </row>
    <row r="232">
      <c r="A232" s="5"/>
      <c r="B232" s="4"/>
      <c r="D232" s="4"/>
      <c r="G232" s="4"/>
      <c r="H232" s="4"/>
      <c r="I232" s="5"/>
      <c r="J232" s="4"/>
      <c r="L232" s="4"/>
      <c r="O232" s="4"/>
      <c r="Q232" s="4"/>
      <c r="R232" s="4"/>
      <c r="S232" s="4"/>
      <c r="T232" s="4"/>
      <c r="V232" s="11"/>
      <c r="W232" s="11"/>
      <c r="X232" s="11"/>
      <c r="Y232" s="11"/>
      <c r="Z232" s="11"/>
    </row>
    <row r="233">
      <c r="A233" s="5"/>
      <c r="B233" s="4"/>
      <c r="D233" s="4"/>
      <c r="G233" s="4"/>
      <c r="H233" s="4"/>
      <c r="I233" s="5"/>
      <c r="J233" s="4"/>
      <c r="L233" s="4"/>
      <c r="O233" s="4"/>
      <c r="Q233" s="4"/>
      <c r="R233" s="4"/>
      <c r="S233" s="4"/>
      <c r="T233" s="4"/>
      <c r="V233" s="11"/>
      <c r="W233" s="11"/>
      <c r="X233" s="11"/>
      <c r="Y233" s="11"/>
      <c r="Z233" s="11"/>
    </row>
    <row r="234">
      <c r="A234" s="5"/>
      <c r="B234" s="4"/>
      <c r="D234" s="4"/>
      <c r="G234" s="4"/>
      <c r="H234" s="4"/>
      <c r="I234" s="5"/>
      <c r="J234" s="4"/>
      <c r="L234" s="4"/>
      <c r="O234" s="4"/>
      <c r="Q234" s="4"/>
      <c r="R234" s="4"/>
      <c r="S234" s="4"/>
      <c r="T234" s="4"/>
      <c r="V234" s="11"/>
      <c r="W234" s="11"/>
      <c r="X234" s="11"/>
      <c r="Y234" s="11"/>
      <c r="Z234" s="11"/>
    </row>
    <row r="235">
      <c r="A235" s="5"/>
      <c r="B235" s="4"/>
      <c r="D235" s="4"/>
      <c r="G235" s="4"/>
      <c r="H235" s="4"/>
      <c r="I235" s="5"/>
      <c r="J235" s="4"/>
      <c r="L235" s="4"/>
      <c r="O235" s="4"/>
      <c r="Q235" s="4"/>
      <c r="R235" s="4"/>
      <c r="S235" s="4"/>
      <c r="T235" s="4"/>
      <c r="V235" s="11"/>
      <c r="W235" s="11"/>
      <c r="X235" s="11"/>
      <c r="Y235" s="11"/>
      <c r="Z235" s="11"/>
    </row>
    <row r="236">
      <c r="A236" s="5"/>
      <c r="B236" s="4"/>
      <c r="D236" s="4"/>
      <c r="G236" s="4"/>
      <c r="H236" s="4"/>
      <c r="I236" s="5"/>
      <c r="J236" s="4"/>
      <c r="L236" s="4"/>
      <c r="O236" s="4"/>
      <c r="Q236" s="4"/>
      <c r="R236" s="4"/>
      <c r="S236" s="4"/>
      <c r="T236" s="4"/>
      <c r="V236" s="11"/>
      <c r="W236" s="11"/>
      <c r="X236" s="11"/>
      <c r="Y236" s="11"/>
      <c r="Z236" s="11"/>
    </row>
    <row r="237">
      <c r="A237" s="5"/>
      <c r="B237" s="4"/>
      <c r="D237" s="4"/>
      <c r="G237" s="4"/>
      <c r="H237" s="4"/>
      <c r="I237" s="5"/>
      <c r="J237" s="4"/>
      <c r="L237" s="4"/>
      <c r="O237" s="4"/>
      <c r="Q237" s="4"/>
      <c r="R237" s="4"/>
      <c r="S237" s="4"/>
      <c r="T237" s="4"/>
      <c r="V237" s="11"/>
      <c r="W237" s="11"/>
      <c r="X237" s="11"/>
      <c r="Y237" s="11"/>
      <c r="Z237" s="11"/>
    </row>
    <row r="238">
      <c r="A238" s="5"/>
      <c r="B238" s="4"/>
      <c r="D238" s="4"/>
      <c r="G238" s="4"/>
      <c r="H238" s="4"/>
      <c r="I238" s="5"/>
      <c r="J238" s="4"/>
      <c r="L238" s="4"/>
      <c r="O238" s="4"/>
      <c r="Q238" s="4"/>
      <c r="R238" s="4"/>
      <c r="S238" s="4"/>
      <c r="T238" s="4"/>
      <c r="V238" s="11"/>
      <c r="W238" s="11"/>
      <c r="X238" s="11"/>
      <c r="Y238" s="11"/>
      <c r="Z238" s="11"/>
    </row>
    <row r="239">
      <c r="A239" s="5"/>
      <c r="B239" s="4"/>
      <c r="D239" s="4"/>
      <c r="G239" s="4"/>
      <c r="H239" s="4"/>
      <c r="I239" s="5"/>
      <c r="J239" s="4"/>
      <c r="L239" s="4"/>
      <c r="O239" s="4"/>
      <c r="Q239" s="4"/>
      <c r="R239" s="4"/>
      <c r="S239" s="4"/>
      <c r="T239" s="4"/>
      <c r="V239" s="11"/>
      <c r="W239" s="11"/>
      <c r="X239" s="11"/>
      <c r="Y239" s="11"/>
      <c r="Z239" s="11"/>
    </row>
    <row r="240">
      <c r="A240" s="5"/>
      <c r="B240" s="4"/>
      <c r="D240" s="4"/>
      <c r="G240" s="4"/>
      <c r="H240" s="4"/>
      <c r="I240" s="5"/>
      <c r="J240" s="4"/>
      <c r="L240" s="4"/>
      <c r="O240" s="4"/>
      <c r="Q240" s="4"/>
      <c r="R240" s="4"/>
      <c r="S240" s="4"/>
      <c r="T240" s="4"/>
      <c r="V240" s="11"/>
      <c r="W240" s="11"/>
      <c r="X240" s="11"/>
      <c r="Y240" s="11"/>
      <c r="Z240" s="11"/>
    </row>
    <row r="241">
      <c r="A241" s="5"/>
      <c r="B241" s="4"/>
      <c r="D241" s="4"/>
      <c r="G241" s="4"/>
      <c r="H241" s="4"/>
      <c r="I241" s="5"/>
      <c r="J241" s="4"/>
      <c r="L241" s="4"/>
      <c r="O241" s="4"/>
      <c r="Q241" s="4"/>
      <c r="R241" s="4"/>
      <c r="S241" s="4"/>
      <c r="T241" s="4"/>
      <c r="V241" s="11"/>
      <c r="W241" s="11"/>
      <c r="X241" s="11"/>
      <c r="Y241" s="11"/>
      <c r="Z241" s="11"/>
    </row>
    <row r="242">
      <c r="A242" s="5"/>
      <c r="B242" s="4"/>
      <c r="D242" s="4"/>
      <c r="G242" s="4"/>
      <c r="H242" s="4"/>
      <c r="I242" s="5"/>
      <c r="J242" s="4"/>
      <c r="L242" s="4"/>
      <c r="O242" s="4"/>
      <c r="Q242" s="4"/>
      <c r="R242" s="4"/>
      <c r="S242" s="4"/>
      <c r="T242" s="4"/>
      <c r="V242" s="11"/>
      <c r="W242" s="11"/>
      <c r="X242" s="11"/>
      <c r="Y242" s="11"/>
      <c r="Z242" s="11"/>
    </row>
    <row r="243">
      <c r="A243" s="5"/>
      <c r="B243" s="4"/>
      <c r="D243" s="4"/>
      <c r="G243" s="4"/>
      <c r="H243" s="4"/>
      <c r="I243" s="5"/>
      <c r="J243" s="4"/>
      <c r="L243" s="4"/>
      <c r="O243" s="4"/>
      <c r="Q243" s="4"/>
      <c r="R243" s="4"/>
      <c r="S243" s="4"/>
      <c r="T243" s="4"/>
      <c r="V243" s="11"/>
      <c r="W243" s="11"/>
      <c r="X243" s="11"/>
      <c r="Y243" s="11"/>
      <c r="Z243" s="11"/>
    </row>
    <row r="244">
      <c r="A244" s="5"/>
      <c r="B244" s="4"/>
      <c r="D244" s="4"/>
      <c r="G244" s="4"/>
      <c r="H244" s="4"/>
      <c r="I244" s="5"/>
      <c r="J244" s="4"/>
      <c r="L244" s="4"/>
      <c r="O244" s="4"/>
      <c r="Q244" s="4"/>
      <c r="R244" s="4"/>
      <c r="S244" s="4"/>
      <c r="T244" s="4"/>
      <c r="V244" s="11"/>
      <c r="W244" s="11"/>
      <c r="X244" s="11"/>
      <c r="Y244" s="11"/>
      <c r="Z244" s="11"/>
    </row>
    <row r="245">
      <c r="A245" s="5"/>
      <c r="B245" s="4"/>
      <c r="D245" s="4"/>
      <c r="G245" s="4"/>
      <c r="H245" s="4"/>
      <c r="I245" s="5"/>
      <c r="J245" s="4"/>
      <c r="L245" s="4"/>
      <c r="O245" s="4"/>
      <c r="Q245" s="4"/>
      <c r="R245" s="4"/>
      <c r="S245" s="4"/>
      <c r="T245" s="4"/>
      <c r="V245" s="11"/>
      <c r="W245" s="11"/>
      <c r="X245" s="11"/>
      <c r="Y245" s="11"/>
      <c r="Z245" s="11"/>
    </row>
    <row r="246">
      <c r="A246" s="5"/>
      <c r="B246" s="4"/>
      <c r="D246" s="4"/>
      <c r="G246" s="4"/>
      <c r="H246" s="4"/>
      <c r="I246" s="5"/>
      <c r="J246" s="4"/>
      <c r="L246" s="4"/>
      <c r="O246" s="4"/>
      <c r="Q246" s="4"/>
      <c r="R246" s="4"/>
      <c r="S246" s="4"/>
      <c r="T246" s="4"/>
      <c r="V246" s="11"/>
      <c r="W246" s="11"/>
      <c r="X246" s="11"/>
      <c r="Y246" s="11"/>
      <c r="Z246" s="11"/>
    </row>
    <row r="247">
      <c r="A247" s="5"/>
      <c r="B247" s="4"/>
      <c r="D247" s="4"/>
      <c r="G247" s="4"/>
      <c r="H247" s="4"/>
      <c r="I247" s="5"/>
      <c r="J247" s="4"/>
      <c r="L247" s="4"/>
      <c r="O247" s="4"/>
      <c r="Q247" s="4"/>
      <c r="R247" s="4"/>
      <c r="S247" s="4"/>
      <c r="T247" s="4"/>
      <c r="V247" s="11"/>
      <c r="W247" s="11"/>
      <c r="X247" s="11"/>
      <c r="Y247" s="11"/>
      <c r="Z247" s="11"/>
    </row>
    <row r="248">
      <c r="A248" s="5"/>
      <c r="B248" s="4"/>
      <c r="D248" s="4"/>
      <c r="G248" s="4"/>
      <c r="H248" s="4"/>
      <c r="I248" s="5"/>
      <c r="J248" s="4"/>
      <c r="L248" s="4"/>
      <c r="O248" s="4"/>
      <c r="Q248" s="4"/>
      <c r="R248" s="4"/>
      <c r="S248" s="4"/>
      <c r="T248" s="4"/>
      <c r="V248" s="11"/>
      <c r="W248" s="11"/>
      <c r="X248" s="11"/>
      <c r="Y248" s="11"/>
      <c r="Z248" s="11"/>
    </row>
    <row r="249">
      <c r="A249" s="5"/>
      <c r="B249" s="4"/>
      <c r="D249" s="4"/>
      <c r="G249" s="4"/>
      <c r="H249" s="4"/>
      <c r="I249" s="5"/>
      <c r="J249" s="4"/>
      <c r="L249" s="4"/>
      <c r="O249" s="4"/>
      <c r="Q249" s="4"/>
      <c r="R249" s="4"/>
      <c r="S249" s="4"/>
      <c r="T249" s="4"/>
      <c r="V249" s="11"/>
      <c r="W249" s="11"/>
      <c r="X249" s="11"/>
      <c r="Y249" s="11"/>
      <c r="Z249" s="11"/>
    </row>
    <row r="250">
      <c r="A250" s="5"/>
      <c r="B250" s="4"/>
      <c r="D250" s="4"/>
      <c r="G250" s="4"/>
      <c r="H250" s="4"/>
      <c r="I250" s="5"/>
      <c r="J250" s="4"/>
      <c r="L250" s="4"/>
      <c r="O250" s="4"/>
      <c r="Q250" s="4"/>
      <c r="R250" s="4"/>
      <c r="S250" s="4"/>
      <c r="T250" s="4"/>
      <c r="V250" s="11"/>
      <c r="W250" s="11"/>
      <c r="X250" s="11"/>
      <c r="Y250" s="11"/>
      <c r="Z250" s="11"/>
    </row>
    <row r="251">
      <c r="A251" s="5"/>
      <c r="B251" s="4"/>
      <c r="D251" s="4"/>
      <c r="G251" s="4"/>
      <c r="H251" s="4"/>
      <c r="I251" s="5"/>
      <c r="J251" s="4"/>
      <c r="L251" s="4"/>
      <c r="O251" s="4"/>
      <c r="Q251" s="4"/>
      <c r="R251" s="4"/>
      <c r="S251" s="4"/>
      <c r="T251" s="4"/>
      <c r="V251" s="11"/>
      <c r="W251" s="11"/>
      <c r="X251" s="11"/>
      <c r="Y251" s="11"/>
      <c r="Z251" s="11"/>
    </row>
    <row r="252">
      <c r="A252" s="5"/>
      <c r="B252" s="4"/>
      <c r="D252" s="4"/>
      <c r="G252" s="4"/>
      <c r="H252" s="4"/>
      <c r="I252" s="5"/>
      <c r="J252" s="4"/>
      <c r="L252" s="4"/>
      <c r="O252" s="4"/>
      <c r="Q252" s="4"/>
      <c r="R252" s="4"/>
      <c r="S252" s="4"/>
      <c r="T252" s="4"/>
      <c r="V252" s="11"/>
      <c r="W252" s="11"/>
      <c r="X252" s="11"/>
      <c r="Y252" s="11"/>
      <c r="Z252" s="11"/>
    </row>
    <row r="253">
      <c r="A253" s="5"/>
      <c r="B253" s="4"/>
      <c r="D253" s="4"/>
      <c r="G253" s="4"/>
      <c r="H253" s="4"/>
      <c r="I253" s="5"/>
      <c r="J253" s="4"/>
      <c r="L253" s="4"/>
      <c r="O253" s="4"/>
      <c r="Q253" s="4"/>
      <c r="R253" s="4"/>
      <c r="S253" s="4"/>
      <c r="T253" s="4"/>
      <c r="V253" s="11"/>
      <c r="W253" s="11"/>
      <c r="X253" s="11"/>
      <c r="Y253" s="11"/>
      <c r="Z253" s="11"/>
    </row>
    <row r="254">
      <c r="A254" s="5"/>
      <c r="B254" s="4"/>
      <c r="D254" s="4"/>
      <c r="G254" s="4"/>
      <c r="H254" s="4"/>
      <c r="I254" s="5"/>
      <c r="J254" s="4"/>
      <c r="L254" s="4"/>
      <c r="O254" s="4"/>
      <c r="Q254" s="4"/>
      <c r="R254" s="4"/>
      <c r="S254" s="4"/>
      <c r="T254" s="4"/>
      <c r="V254" s="11"/>
      <c r="W254" s="11"/>
      <c r="X254" s="11"/>
      <c r="Y254" s="11"/>
      <c r="Z254" s="11"/>
    </row>
    <row r="255">
      <c r="A255" s="5"/>
      <c r="B255" s="4"/>
      <c r="D255" s="4"/>
      <c r="G255" s="4"/>
      <c r="H255" s="4"/>
      <c r="I255" s="5"/>
      <c r="J255" s="4"/>
      <c r="L255" s="4"/>
      <c r="O255" s="4"/>
      <c r="Q255" s="4"/>
      <c r="R255" s="4"/>
      <c r="S255" s="4"/>
      <c r="T255" s="4"/>
      <c r="V255" s="11"/>
      <c r="W255" s="11"/>
      <c r="X255" s="11"/>
      <c r="Y255" s="11"/>
      <c r="Z255" s="11"/>
    </row>
    <row r="256">
      <c r="A256" s="5"/>
      <c r="B256" s="4"/>
      <c r="D256" s="4"/>
      <c r="G256" s="4"/>
      <c r="H256" s="4"/>
      <c r="I256" s="5"/>
      <c r="J256" s="4"/>
      <c r="L256" s="4"/>
      <c r="O256" s="4"/>
      <c r="Q256" s="4"/>
      <c r="R256" s="4"/>
      <c r="S256" s="4"/>
      <c r="T256" s="4"/>
      <c r="V256" s="11"/>
      <c r="W256" s="11"/>
      <c r="X256" s="11"/>
      <c r="Y256" s="11"/>
      <c r="Z256" s="11"/>
    </row>
    <row r="257">
      <c r="A257" s="5"/>
      <c r="B257" s="4"/>
      <c r="D257" s="4"/>
      <c r="G257" s="4"/>
      <c r="H257" s="4"/>
      <c r="I257" s="5"/>
      <c r="J257" s="4"/>
      <c r="L257" s="4"/>
      <c r="O257" s="4"/>
      <c r="Q257" s="4"/>
      <c r="R257" s="4"/>
      <c r="S257" s="4"/>
      <c r="T257" s="4"/>
      <c r="V257" s="11"/>
      <c r="W257" s="11"/>
      <c r="X257" s="11"/>
      <c r="Y257" s="11"/>
      <c r="Z257" s="11"/>
    </row>
    <row r="258">
      <c r="A258" s="5"/>
      <c r="B258" s="4"/>
      <c r="D258" s="4"/>
      <c r="G258" s="4"/>
      <c r="H258" s="4"/>
      <c r="I258" s="5"/>
      <c r="J258" s="4"/>
      <c r="L258" s="4"/>
      <c r="O258" s="4"/>
      <c r="Q258" s="4"/>
      <c r="R258" s="4"/>
      <c r="S258" s="4"/>
      <c r="T258" s="4"/>
      <c r="V258" s="11"/>
      <c r="W258" s="11"/>
      <c r="X258" s="11"/>
      <c r="Y258" s="11"/>
      <c r="Z258" s="11"/>
    </row>
    <row r="259">
      <c r="A259" s="5"/>
      <c r="B259" s="4"/>
      <c r="D259" s="4"/>
      <c r="G259" s="4"/>
      <c r="H259" s="4"/>
      <c r="I259" s="5"/>
      <c r="J259" s="4"/>
      <c r="L259" s="4"/>
      <c r="O259" s="4"/>
      <c r="Q259" s="4"/>
      <c r="R259" s="4"/>
      <c r="S259" s="4"/>
      <c r="T259" s="4"/>
      <c r="V259" s="11"/>
      <c r="W259" s="11"/>
      <c r="X259" s="11"/>
      <c r="Y259" s="11"/>
      <c r="Z259" s="11"/>
    </row>
    <row r="260">
      <c r="A260" s="5"/>
      <c r="B260" s="4"/>
      <c r="D260" s="4"/>
      <c r="G260" s="4"/>
      <c r="H260" s="4"/>
      <c r="I260" s="5"/>
      <c r="J260" s="4"/>
      <c r="L260" s="4"/>
      <c r="O260" s="4"/>
      <c r="Q260" s="4"/>
      <c r="R260" s="4"/>
      <c r="S260" s="4"/>
      <c r="T260" s="4"/>
      <c r="V260" s="11"/>
      <c r="W260" s="11"/>
      <c r="X260" s="11"/>
      <c r="Y260" s="11"/>
      <c r="Z260" s="11"/>
    </row>
    <row r="261">
      <c r="A261" s="5"/>
      <c r="B261" s="4"/>
      <c r="D261" s="4"/>
      <c r="G261" s="4"/>
      <c r="H261" s="4"/>
      <c r="I261" s="5"/>
      <c r="J261" s="4"/>
      <c r="L261" s="4"/>
      <c r="O261" s="4"/>
      <c r="Q261" s="4"/>
      <c r="R261" s="4"/>
      <c r="S261" s="4"/>
      <c r="T261" s="4"/>
      <c r="V261" s="11"/>
      <c r="W261" s="11"/>
      <c r="X261" s="11"/>
      <c r="Y261" s="11"/>
      <c r="Z261" s="11"/>
    </row>
    <row r="262">
      <c r="A262" s="5"/>
      <c r="B262" s="4"/>
      <c r="D262" s="4"/>
      <c r="G262" s="4"/>
      <c r="H262" s="4"/>
      <c r="I262" s="5"/>
      <c r="J262" s="4"/>
      <c r="L262" s="4"/>
      <c r="O262" s="4"/>
      <c r="Q262" s="4"/>
      <c r="R262" s="4"/>
      <c r="S262" s="4"/>
      <c r="T262" s="4"/>
      <c r="V262" s="11"/>
      <c r="W262" s="11"/>
      <c r="X262" s="11"/>
      <c r="Y262" s="11"/>
      <c r="Z262" s="11"/>
    </row>
    <row r="263">
      <c r="A263" s="5"/>
      <c r="B263" s="4"/>
      <c r="D263" s="4"/>
      <c r="G263" s="4"/>
      <c r="H263" s="4"/>
      <c r="I263" s="5"/>
      <c r="J263" s="4"/>
      <c r="L263" s="4"/>
      <c r="O263" s="4"/>
      <c r="Q263" s="4"/>
      <c r="R263" s="4"/>
      <c r="S263" s="4"/>
      <c r="T263" s="4"/>
      <c r="V263" s="11"/>
      <c r="W263" s="11"/>
      <c r="X263" s="11"/>
      <c r="Y263" s="11"/>
      <c r="Z263" s="11"/>
    </row>
    <row r="264">
      <c r="A264" s="5"/>
      <c r="B264" s="4"/>
      <c r="D264" s="4"/>
      <c r="G264" s="4"/>
      <c r="H264" s="4"/>
      <c r="I264" s="5"/>
      <c r="J264" s="4"/>
      <c r="L264" s="4"/>
      <c r="O264" s="4"/>
      <c r="Q264" s="4"/>
      <c r="R264" s="4"/>
      <c r="S264" s="4"/>
      <c r="T264" s="4"/>
      <c r="V264" s="11"/>
      <c r="W264" s="11"/>
      <c r="X264" s="11"/>
      <c r="Y264" s="11"/>
      <c r="Z264" s="11"/>
    </row>
    <row r="265">
      <c r="A265" s="5"/>
      <c r="B265" s="4"/>
      <c r="D265" s="4"/>
      <c r="G265" s="4"/>
      <c r="H265" s="4"/>
      <c r="I265" s="5"/>
      <c r="J265" s="4"/>
      <c r="L265" s="4"/>
      <c r="O265" s="4"/>
      <c r="Q265" s="4"/>
      <c r="R265" s="4"/>
      <c r="S265" s="4"/>
      <c r="T265" s="4"/>
      <c r="V265" s="11"/>
      <c r="W265" s="11"/>
      <c r="X265" s="11"/>
      <c r="Y265" s="11"/>
      <c r="Z265" s="11"/>
    </row>
    <row r="266">
      <c r="A266" s="5"/>
      <c r="B266" s="4"/>
      <c r="D266" s="4"/>
      <c r="G266" s="4"/>
      <c r="H266" s="4"/>
      <c r="I266" s="5"/>
      <c r="J266" s="4"/>
      <c r="L266" s="4"/>
      <c r="O266" s="4"/>
      <c r="Q266" s="4"/>
      <c r="R266" s="4"/>
      <c r="S266" s="4"/>
      <c r="T266" s="4"/>
      <c r="V266" s="11"/>
      <c r="W266" s="11"/>
      <c r="X266" s="11"/>
      <c r="Y266" s="11"/>
      <c r="Z266" s="11"/>
    </row>
    <row r="267">
      <c r="A267" s="5"/>
      <c r="B267" s="4"/>
      <c r="D267" s="4"/>
      <c r="G267" s="4"/>
      <c r="H267" s="4"/>
      <c r="I267" s="5"/>
      <c r="J267" s="4"/>
      <c r="L267" s="4"/>
      <c r="O267" s="4"/>
      <c r="Q267" s="4"/>
      <c r="R267" s="4"/>
      <c r="S267" s="4"/>
      <c r="T267" s="4"/>
      <c r="V267" s="11"/>
      <c r="W267" s="11"/>
      <c r="X267" s="11"/>
      <c r="Y267" s="11"/>
      <c r="Z267" s="11"/>
    </row>
    <row r="268">
      <c r="A268" s="5"/>
      <c r="B268" s="4"/>
      <c r="D268" s="4"/>
      <c r="G268" s="4"/>
      <c r="H268" s="4"/>
      <c r="I268" s="5"/>
      <c r="J268" s="4"/>
      <c r="L268" s="4"/>
      <c r="O268" s="4"/>
      <c r="Q268" s="4"/>
      <c r="R268" s="4"/>
      <c r="S268" s="4"/>
      <c r="T268" s="4"/>
      <c r="V268" s="11"/>
      <c r="W268" s="11"/>
      <c r="X268" s="11"/>
      <c r="Y268" s="11"/>
      <c r="Z268" s="11"/>
    </row>
    <row r="269">
      <c r="A269" s="5"/>
      <c r="B269" s="4"/>
      <c r="D269" s="4"/>
      <c r="G269" s="4"/>
      <c r="H269" s="4"/>
      <c r="I269" s="5"/>
      <c r="J269" s="4"/>
      <c r="L269" s="4"/>
      <c r="O269" s="4"/>
      <c r="Q269" s="4"/>
      <c r="R269" s="4"/>
      <c r="S269" s="4"/>
      <c r="T269" s="4"/>
      <c r="V269" s="11"/>
      <c r="W269" s="11"/>
      <c r="X269" s="11"/>
      <c r="Y269" s="11"/>
      <c r="Z269" s="11"/>
    </row>
    <row r="270">
      <c r="A270" s="5"/>
      <c r="B270" s="4"/>
      <c r="D270" s="4"/>
      <c r="G270" s="4"/>
      <c r="H270" s="4"/>
      <c r="I270" s="5"/>
      <c r="J270" s="4"/>
      <c r="L270" s="4"/>
      <c r="O270" s="4"/>
      <c r="Q270" s="4"/>
      <c r="R270" s="4"/>
      <c r="S270" s="4"/>
      <c r="T270" s="4"/>
      <c r="V270" s="11"/>
      <c r="W270" s="11"/>
      <c r="X270" s="11"/>
      <c r="Y270" s="11"/>
      <c r="Z270" s="11"/>
    </row>
    <row r="271">
      <c r="A271" s="5"/>
      <c r="B271" s="4"/>
      <c r="D271" s="4"/>
      <c r="G271" s="4"/>
      <c r="H271" s="4"/>
      <c r="I271" s="5"/>
      <c r="J271" s="4"/>
      <c r="L271" s="4"/>
      <c r="O271" s="4"/>
      <c r="Q271" s="4"/>
      <c r="R271" s="4"/>
      <c r="S271" s="4"/>
      <c r="T271" s="4"/>
      <c r="V271" s="11"/>
      <c r="W271" s="11"/>
      <c r="X271" s="11"/>
      <c r="Y271" s="11"/>
      <c r="Z271" s="11"/>
    </row>
    <row r="272">
      <c r="A272" s="5"/>
      <c r="B272" s="4"/>
      <c r="D272" s="4"/>
      <c r="G272" s="4"/>
      <c r="H272" s="4"/>
      <c r="I272" s="5"/>
      <c r="J272" s="4"/>
      <c r="L272" s="4"/>
      <c r="O272" s="4"/>
      <c r="Q272" s="4"/>
      <c r="R272" s="4"/>
      <c r="S272" s="4"/>
      <c r="T272" s="4"/>
      <c r="V272" s="11"/>
      <c r="W272" s="11"/>
      <c r="X272" s="11"/>
      <c r="Y272" s="11"/>
      <c r="Z272" s="11"/>
    </row>
    <row r="273">
      <c r="A273" s="5"/>
      <c r="B273" s="4"/>
      <c r="D273" s="4"/>
      <c r="G273" s="4"/>
      <c r="H273" s="4"/>
      <c r="I273" s="5"/>
      <c r="J273" s="4"/>
      <c r="L273" s="4"/>
      <c r="O273" s="4"/>
      <c r="Q273" s="4"/>
      <c r="R273" s="4"/>
      <c r="S273" s="4"/>
      <c r="T273" s="4"/>
      <c r="V273" s="11"/>
      <c r="W273" s="11"/>
      <c r="X273" s="11"/>
      <c r="Y273" s="11"/>
      <c r="Z273" s="11"/>
    </row>
    <row r="274">
      <c r="A274" s="5"/>
      <c r="B274" s="4"/>
      <c r="D274" s="4"/>
      <c r="G274" s="4"/>
      <c r="H274" s="4"/>
      <c r="I274" s="5"/>
      <c r="J274" s="4"/>
      <c r="L274" s="4"/>
      <c r="O274" s="4"/>
      <c r="Q274" s="4"/>
      <c r="R274" s="4"/>
      <c r="S274" s="4"/>
      <c r="T274" s="4"/>
      <c r="V274" s="11"/>
      <c r="W274" s="11"/>
      <c r="X274" s="11"/>
      <c r="Y274" s="11"/>
      <c r="Z274" s="11"/>
    </row>
    <row r="275">
      <c r="A275" s="5"/>
      <c r="B275" s="4"/>
      <c r="D275" s="4"/>
      <c r="G275" s="4"/>
      <c r="H275" s="4"/>
      <c r="I275" s="5"/>
      <c r="J275" s="4"/>
      <c r="L275" s="4"/>
      <c r="O275" s="4"/>
      <c r="Q275" s="4"/>
      <c r="R275" s="4"/>
      <c r="S275" s="4"/>
      <c r="T275" s="4"/>
      <c r="V275" s="11"/>
      <c r="W275" s="11"/>
      <c r="X275" s="11"/>
      <c r="Y275" s="11"/>
      <c r="Z275" s="11"/>
    </row>
    <row r="276">
      <c r="A276" s="5"/>
      <c r="B276" s="4"/>
      <c r="D276" s="4"/>
      <c r="G276" s="4"/>
      <c r="H276" s="4"/>
      <c r="I276" s="5"/>
      <c r="J276" s="4"/>
      <c r="L276" s="4"/>
      <c r="O276" s="4"/>
      <c r="Q276" s="4"/>
      <c r="R276" s="4"/>
      <c r="S276" s="4"/>
      <c r="T276" s="4"/>
      <c r="V276" s="11"/>
      <c r="W276" s="11"/>
      <c r="X276" s="11"/>
      <c r="Y276" s="11"/>
      <c r="Z276" s="11"/>
    </row>
    <row r="277">
      <c r="A277" s="5"/>
      <c r="B277" s="4"/>
      <c r="D277" s="4"/>
      <c r="G277" s="4"/>
      <c r="H277" s="4"/>
      <c r="I277" s="5"/>
      <c r="J277" s="4"/>
      <c r="L277" s="4"/>
      <c r="O277" s="4"/>
      <c r="Q277" s="4"/>
      <c r="R277" s="4"/>
      <c r="S277" s="4"/>
      <c r="T277" s="4"/>
      <c r="V277" s="11"/>
      <c r="W277" s="11"/>
      <c r="X277" s="11"/>
      <c r="Y277" s="11"/>
      <c r="Z277" s="11"/>
    </row>
    <row r="278">
      <c r="A278" s="5"/>
      <c r="B278" s="4"/>
      <c r="D278" s="4"/>
      <c r="G278" s="4"/>
      <c r="H278" s="4"/>
      <c r="I278" s="5"/>
      <c r="J278" s="4"/>
      <c r="L278" s="4"/>
      <c r="O278" s="4"/>
      <c r="Q278" s="4"/>
      <c r="R278" s="4"/>
      <c r="S278" s="4"/>
      <c r="T278" s="4"/>
      <c r="V278" s="11"/>
      <c r="W278" s="11"/>
      <c r="X278" s="11"/>
      <c r="Y278" s="11"/>
      <c r="Z278" s="11"/>
    </row>
    <row r="279">
      <c r="A279" s="5"/>
      <c r="B279" s="4"/>
      <c r="D279" s="4"/>
      <c r="G279" s="4"/>
      <c r="H279" s="4"/>
      <c r="I279" s="5"/>
      <c r="J279" s="4"/>
      <c r="L279" s="4"/>
      <c r="O279" s="4"/>
      <c r="Q279" s="4"/>
      <c r="R279" s="4"/>
      <c r="S279" s="4"/>
      <c r="T279" s="4"/>
      <c r="V279" s="11"/>
      <c r="W279" s="11"/>
      <c r="X279" s="11"/>
      <c r="Y279" s="11"/>
      <c r="Z279" s="11"/>
    </row>
    <row r="280">
      <c r="A280" s="5"/>
      <c r="B280" s="4"/>
      <c r="D280" s="4"/>
      <c r="G280" s="4"/>
      <c r="H280" s="4"/>
      <c r="I280" s="5"/>
      <c r="J280" s="4"/>
      <c r="L280" s="4"/>
      <c r="O280" s="4"/>
      <c r="Q280" s="4"/>
      <c r="R280" s="4"/>
      <c r="S280" s="4"/>
      <c r="T280" s="4"/>
      <c r="V280" s="11"/>
      <c r="W280" s="11"/>
      <c r="X280" s="11"/>
      <c r="Y280" s="11"/>
      <c r="Z280" s="11"/>
    </row>
    <row r="281">
      <c r="A281" s="5"/>
      <c r="B281" s="4"/>
      <c r="D281" s="4"/>
      <c r="G281" s="4"/>
      <c r="H281" s="4"/>
      <c r="I281" s="5"/>
      <c r="J281" s="4"/>
      <c r="L281" s="4"/>
      <c r="O281" s="4"/>
      <c r="Q281" s="4"/>
      <c r="R281" s="4"/>
      <c r="S281" s="4"/>
      <c r="T281" s="4"/>
      <c r="V281" s="11"/>
      <c r="W281" s="11"/>
      <c r="X281" s="11"/>
      <c r="Y281" s="11"/>
      <c r="Z281" s="11"/>
    </row>
    <row r="282">
      <c r="A282" s="5"/>
      <c r="B282" s="4"/>
      <c r="D282" s="4"/>
      <c r="G282" s="4"/>
      <c r="H282" s="4"/>
      <c r="I282" s="5"/>
      <c r="J282" s="4"/>
      <c r="L282" s="4"/>
      <c r="O282" s="4"/>
      <c r="Q282" s="4"/>
      <c r="R282" s="4"/>
      <c r="S282" s="4"/>
      <c r="T282" s="4"/>
      <c r="V282" s="11"/>
      <c r="W282" s="11"/>
      <c r="X282" s="11"/>
      <c r="Y282" s="11"/>
      <c r="Z282" s="11"/>
    </row>
    <row r="283">
      <c r="A283" s="5"/>
      <c r="B283" s="4"/>
      <c r="D283" s="4"/>
      <c r="G283" s="4"/>
      <c r="H283" s="4"/>
      <c r="I283" s="5"/>
      <c r="J283" s="4"/>
      <c r="L283" s="4"/>
      <c r="O283" s="4"/>
      <c r="Q283" s="4"/>
      <c r="R283" s="4"/>
      <c r="S283" s="4"/>
      <c r="T283" s="4"/>
      <c r="V283" s="11"/>
      <c r="W283" s="11"/>
      <c r="X283" s="11"/>
      <c r="Y283" s="11"/>
      <c r="Z283" s="11"/>
    </row>
    <row r="284">
      <c r="A284" s="5"/>
      <c r="B284" s="4"/>
      <c r="D284" s="4"/>
      <c r="G284" s="4"/>
      <c r="H284" s="4"/>
      <c r="I284" s="5"/>
      <c r="J284" s="4"/>
      <c r="L284" s="4"/>
      <c r="O284" s="4"/>
      <c r="Q284" s="4"/>
      <c r="R284" s="4"/>
      <c r="S284" s="4"/>
      <c r="T284" s="4"/>
      <c r="V284" s="11"/>
      <c r="W284" s="11"/>
      <c r="X284" s="11"/>
      <c r="Y284" s="11"/>
      <c r="Z284" s="11"/>
    </row>
    <row r="285">
      <c r="A285" s="5"/>
      <c r="B285" s="4"/>
      <c r="D285" s="4"/>
      <c r="G285" s="4"/>
      <c r="H285" s="4"/>
      <c r="I285" s="5"/>
      <c r="J285" s="4"/>
      <c r="L285" s="4"/>
      <c r="O285" s="4"/>
      <c r="Q285" s="4"/>
      <c r="R285" s="4"/>
      <c r="S285" s="4"/>
      <c r="T285" s="4"/>
      <c r="V285" s="11"/>
      <c r="W285" s="11"/>
      <c r="X285" s="11"/>
      <c r="Y285" s="11"/>
      <c r="Z285" s="11"/>
    </row>
    <row r="286">
      <c r="A286" s="5"/>
      <c r="B286" s="4"/>
      <c r="D286" s="4"/>
      <c r="G286" s="4"/>
      <c r="H286" s="4"/>
      <c r="I286" s="5"/>
      <c r="J286" s="4"/>
      <c r="L286" s="4"/>
      <c r="O286" s="4"/>
      <c r="Q286" s="4"/>
      <c r="R286" s="4"/>
      <c r="S286" s="4"/>
      <c r="T286" s="4"/>
      <c r="V286" s="11"/>
      <c r="W286" s="11"/>
      <c r="X286" s="11"/>
      <c r="Y286" s="11"/>
      <c r="Z286" s="11"/>
    </row>
    <row r="287">
      <c r="A287" s="5"/>
      <c r="B287" s="4"/>
      <c r="D287" s="4"/>
      <c r="G287" s="4"/>
      <c r="H287" s="4"/>
      <c r="I287" s="5"/>
      <c r="J287" s="4"/>
      <c r="L287" s="4"/>
      <c r="O287" s="4"/>
      <c r="Q287" s="4"/>
      <c r="R287" s="4"/>
      <c r="S287" s="4"/>
      <c r="T287" s="4"/>
      <c r="V287" s="11"/>
      <c r="W287" s="11"/>
      <c r="X287" s="11"/>
      <c r="Y287" s="11"/>
      <c r="Z287" s="11"/>
    </row>
    <row r="288">
      <c r="A288" s="5"/>
      <c r="B288" s="4"/>
      <c r="D288" s="4"/>
      <c r="G288" s="4"/>
      <c r="H288" s="4"/>
      <c r="I288" s="5"/>
      <c r="J288" s="4"/>
      <c r="L288" s="4"/>
      <c r="O288" s="4"/>
      <c r="Q288" s="4"/>
      <c r="R288" s="4"/>
      <c r="S288" s="4"/>
      <c r="T288" s="4"/>
      <c r="V288" s="11"/>
      <c r="W288" s="11"/>
      <c r="X288" s="11"/>
      <c r="Y288" s="11"/>
      <c r="Z288" s="11"/>
    </row>
    <row r="289">
      <c r="A289" s="5"/>
      <c r="B289" s="4"/>
      <c r="D289" s="4"/>
      <c r="G289" s="4"/>
      <c r="H289" s="4"/>
      <c r="I289" s="5"/>
      <c r="J289" s="4"/>
      <c r="L289" s="4"/>
      <c r="O289" s="4"/>
      <c r="Q289" s="4"/>
      <c r="R289" s="4"/>
      <c r="S289" s="4"/>
      <c r="T289" s="4"/>
      <c r="V289" s="11"/>
      <c r="W289" s="11"/>
      <c r="X289" s="11"/>
      <c r="Y289" s="11"/>
      <c r="Z289" s="11"/>
    </row>
    <row r="290">
      <c r="A290" s="5"/>
      <c r="B290" s="4"/>
      <c r="D290" s="4"/>
      <c r="G290" s="4"/>
      <c r="H290" s="4"/>
      <c r="I290" s="5"/>
      <c r="J290" s="4"/>
      <c r="L290" s="4"/>
      <c r="O290" s="4"/>
      <c r="Q290" s="4"/>
      <c r="R290" s="4"/>
      <c r="S290" s="4"/>
      <c r="T290" s="4"/>
      <c r="V290" s="11"/>
      <c r="W290" s="11"/>
      <c r="X290" s="11"/>
      <c r="Y290" s="11"/>
      <c r="Z290" s="11"/>
    </row>
    <row r="291">
      <c r="A291" s="5"/>
      <c r="B291" s="4"/>
      <c r="D291" s="4"/>
      <c r="G291" s="4"/>
      <c r="H291" s="4"/>
      <c r="I291" s="5"/>
      <c r="J291" s="4"/>
      <c r="L291" s="4"/>
      <c r="O291" s="4"/>
      <c r="Q291" s="4"/>
      <c r="R291" s="4"/>
      <c r="S291" s="4"/>
      <c r="T291" s="4"/>
      <c r="V291" s="11"/>
      <c r="W291" s="11"/>
      <c r="X291" s="11"/>
      <c r="Y291" s="11"/>
      <c r="Z291" s="11"/>
    </row>
    <row r="292">
      <c r="A292" s="5"/>
      <c r="B292" s="4"/>
      <c r="D292" s="4"/>
      <c r="G292" s="4"/>
      <c r="H292" s="4"/>
      <c r="I292" s="5"/>
      <c r="J292" s="4"/>
      <c r="L292" s="4"/>
      <c r="O292" s="4"/>
      <c r="Q292" s="4"/>
      <c r="R292" s="4"/>
      <c r="S292" s="4"/>
      <c r="T292" s="4"/>
      <c r="V292" s="11"/>
      <c r="W292" s="11"/>
      <c r="X292" s="11"/>
      <c r="Y292" s="11"/>
      <c r="Z292" s="11"/>
    </row>
    <row r="293">
      <c r="A293" s="5"/>
      <c r="B293" s="4"/>
      <c r="D293" s="4"/>
      <c r="G293" s="4"/>
      <c r="H293" s="4"/>
      <c r="I293" s="5"/>
      <c r="J293" s="4"/>
      <c r="L293" s="4"/>
      <c r="O293" s="4"/>
      <c r="Q293" s="4"/>
      <c r="R293" s="4"/>
      <c r="S293" s="4"/>
      <c r="T293" s="4"/>
      <c r="V293" s="11"/>
      <c r="W293" s="11"/>
      <c r="X293" s="11"/>
      <c r="Y293" s="11"/>
      <c r="Z293" s="11"/>
    </row>
    <row r="294">
      <c r="A294" s="5"/>
      <c r="B294" s="4"/>
      <c r="D294" s="4"/>
      <c r="G294" s="4"/>
      <c r="H294" s="4"/>
      <c r="I294" s="5"/>
      <c r="J294" s="4"/>
      <c r="L294" s="4"/>
      <c r="O294" s="4"/>
      <c r="Q294" s="4"/>
      <c r="R294" s="4"/>
      <c r="S294" s="4"/>
      <c r="T294" s="4"/>
      <c r="V294" s="11"/>
      <c r="W294" s="11"/>
      <c r="X294" s="11"/>
      <c r="Y294" s="11"/>
      <c r="Z294" s="11"/>
    </row>
    <row r="295">
      <c r="A295" s="5"/>
      <c r="B295" s="4"/>
      <c r="D295" s="4"/>
      <c r="G295" s="4"/>
      <c r="H295" s="4"/>
      <c r="I295" s="5"/>
      <c r="J295" s="4"/>
      <c r="L295" s="4"/>
      <c r="O295" s="4"/>
      <c r="Q295" s="4"/>
      <c r="R295" s="4"/>
      <c r="S295" s="4"/>
      <c r="T295" s="4"/>
      <c r="V295" s="11"/>
      <c r="W295" s="11"/>
      <c r="X295" s="11"/>
      <c r="Y295" s="11"/>
      <c r="Z295" s="11"/>
    </row>
    <row r="296">
      <c r="A296" s="5"/>
      <c r="B296" s="4"/>
      <c r="D296" s="4"/>
      <c r="G296" s="4"/>
      <c r="H296" s="4"/>
      <c r="I296" s="5"/>
      <c r="J296" s="4"/>
      <c r="L296" s="4"/>
      <c r="O296" s="4"/>
      <c r="Q296" s="4"/>
      <c r="R296" s="4"/>
      <c r="S296" s="4"/>
      <c r="T296" s="4"/>
      <c r="V296" s="11"/>
      <c r="W296" s="11"/>
      <c r="X296" s="11"/>
      <c r="Y296" s="11"/>
      <c r="Z296" s="11"/>
    </row>
    <row r="297">
      <c r="A297" s="5"/>
      <c r="B297" s="4"/>
      <c r="D297" s="4"/>
      <c r="G297" s="4"/>
      <c r="H297" s="4"/>
      <c r="I297" s="5"/>
      <c r="J297" s="4"/>
      <c r="L297" s="4"/>
      <c r="O297" s="4"/>
      <c r="Q297" s="4"/>
      <c r="R297" s="4"/>
      <c r="S297" s="4"/>
      <c r="T297" s="4"/>
      <c r="V297" s="11"/>
      <c r="W297" s="11"/>
      <c r="X297" s="11"/>
      <c r="Y297" s="11"/>
      <c r="Z297" s="11"/>
    </row>
    <row r="298">
      <c r="A298" s="5"/>
      <c r="B298" s="4"/>
      <c r="D298" s="4"/>
      <c r="G298" s="4"/>
      <c r="H298" s="4"/>
      <c r="I298" s="5"/>
      <c r="J298" s="4"/>
      <c r="L298" s="4"/>
      <c r="O298" s="4"/>
      <c r="Q298" s="4"/>
      <c r="R298" s="4"/>
      <c r="S298" s="4"/>
      <c r="T298" s="4"/>
      <c r="V298" s="11"/>
      <c r="W298" s="11"/>
      <c r="X298" s="11"/>
      <c r="Y298" s="11"/>
      <c r="Z298" s="11"/>
    </row>
    <row r="299">
      <c r="A299" s="5"/>
      <c r="B299" s="4"/>
      <c r="D299" s="4"/>
      <c r="G299" s="4"/>
      <c r="H299" s="4"/>
      <c r="I299" s="5"/>
      <c r="J299" s="4"/>
      <c r="L299" s="4"/>
      <c r="O299" s="4"/>
      <c r="Q299" s="4"/>
      <c r="R299" s="4"/>
      <c r="S299" s="4"/>
      <c r="T299" s="4"/>
      <c r="V299" s="11"/>
      <c r="W299" s="11"/>
      <c r="X299" s="11"/>
      <c r="Y299" s="11"/>
      <c r="Z299" s="11"/>
    </row>
    <row r="300">
      <c r="A300" s="5"/>
      <c r="B300" s="4"/>
      <c r="D300" s="4"/>
      <c r="G300" s="4"/>
      <c r="H300" s="4"/>
      <c r="I300" s="5"/>
      <c r="J300" s="4"/>
      <c r="L300" s="4"/>
      <c r="O300" s="4"/>
      <c r="Q300" s="4"/>
      <c r="R300" s="4"/>
      <c r="S300" s="4"/>
      <c r="T300" s="4"/>
      <c r="V300" s="11"/>
      <c r="W300" s="11"/>
      <c r="X300" s="11"/>
      <c r="Y300" s="11"/>
      <c r="Z300" s="11"/>
    </row>
    <row r="301">
      <c r="A301" s="5"/>
      <c r="B301" s="4"/>
      <c r="D301" s="4"/>
      <c r="G301" s="4"/>
      <c r="H301" s="4"/>
      <c r="I301" s="5"/>
      <c r="J301" s="4"/>
      <c r="L301" s="4"/>
      <c r="O301" s="4"/>
      <c r="Q301" s="4"/>
      <c r="R301" s="4"/>
      <c r="S301" s="4"/>
      <c r="T301" s="4"/>
      <c r="V301" s="11"/>
      <c r="W301" s="11"/>
      <c r="X301" s="11"/>
      <c r="Y301" s="11"/>
      <c r="Z301" s="11"/>
    </row>
    <row r="302">
      <c r="A302" s="5"/>
      <c r="B302" s="4"/>
      <c r="D302" s="4"/>
      <c r="G302" s="4"/>
      <c r="H302" s="4"/>
      <c r="I302" s="5"/>
      <c r="J302" s="4"/>
      <c r="L302" s="4"/>
      <c r="O302" s="4"/>
      <c r="Q302" s="4"/>
      <c r="R302" s="4"/>
      <c r="S302" s="4"/>
      <c r="T302" s="4"/>
      <c r="V302" s="11"/>
      <c r="W302" s="11"/>
      <c r="X302" s="11"/>
      <c r="Y302" s="11"/>
      <c r="Z302" s="11"/>
    </row>
    <row r="303">
      <c r="A303" s="5"/>
      <c r="B303" s="4"/>
      <c r="D303" s="4"/>
      <c r="G303" s="4"/>
      <c r="H303" s="4"/>
      <c r="I303" s="5"/>
      <c r="J303" s="4"/>
      <c r="L303" s="4"/>
      <c r="O303" s="4"/>
      <c r="Q303" s="4"/>
      <c r="R303" s="4"/>
      <c r="S303" s="4"/>
      <c r="T303" s="4"/>
      <c r="V303" s="11"/>
      <c r="W303" s="11"/>
      <c r="X303" s="11"/>
      <c r="Y303" s="11"/>
      <c r="Z303" s="11"/>
    </row>
    <row r="304">
      <c r="A304" s="5"/>
      <c r="B304" s="4"/>
      <c r="D304" s="4"/>
      <c r="G304" s="4"/>
      <c r="H304" s="4"/>
      <c r="I304" s="5"/>
      <c r="J304" s="4"/>
      <c r="L304" s="4"/>
      <c r="O304" s="4"/>
      <c r="Q304" s="4"/>
      <c r="R304" s="4"/>
      <c r="S304" s="4"/>
      <c r="T304" s="4"/>
      <c r="V304" s="11"/>
      <c r="W304" s="11"/>
      <c r="X304" s="11"/>
      <c r="Y304" s="11"/>
      <c r="Z304" s="11"/>
    </row>
    <row r="305">
      <c r="A305" s="5"/>
      <c r="B305" s="4"/>
      <c r="D305" s="4"/>
      <c r="G305" s="4"/>
      <c r="H305" s="4"/>
      <c r="I305" s="5"/>
      <c r="J305" s="4"/>
      <c r="L305" s="4"/>
      <c r="O305" s="4"/>
      <c r="Q305" s="4"/>
      <c r="R305" s="4"/>
      <c r="S305" s="4"/>
      <c r="T305" s="4"/>
      <c r="V305" s="11"/>
      <c r="W305" s="11"/>
      <c r="X305" s="11"/>
      <c r="Y305" s="11"/>
      <c r="Z305" s="11"/>
    </row>
    <row r="306">
      <c r="A306" s="5"/>
      <c r="B306" s="4"/>
      <c r="D306" s="4"/>
      <c r="G306" s="4"/>
      <c r="H306" s="4"/>
      <c r="I306" s="5"/>
      <c r="J306" s="4"/>
      <c r="L306" s="4"/>
      <c r="O306" s="4"/>
      <c r="Q306" s="4"/>
      <c r="R306" s="4"/>
      <c r="S306" s="4"/>
      <c r="T306" s="4"/>
      <c r="V306" s="11"/>
      <c r="W306" s="11"/>
      <c r="X306" s="11"/>
      <c r="Y306" s="11"/>
      <c r="Z306" s="11"/>
    </row>
    <row r="307">
      <c r="A307" s="5"/>
      <c r="B307" s="4"/>
      <c r="D307" s="4"/>
      <c r="G307" s="4"/>
      <c r="H307" s="4"/>
      <c r="I307" s="5"/>
      <c r="J307" s="4"/>
      <c r="L307" s="4"/>
      <c r="O307" s="4"/>
      <c r="Q307" s="4"/>
      <c r="R307" s="4"/>
      <c r="S307" s="4"/>
      <c r="T307" s="4"/>
      <c r="V307" s="11"/>
      <c r="W307" s="11"/>
      <c r="X307" s="11"/>
      <c r="Y307" s="11"/>
      <c r="Z307" s="11"/>
    </row>
    <row r="308">
      <c r="A308" s="5"/>
      <c r="B308" s="4"/>
      <c r="D308" s="4"/>
      <c r="G308" s="4"/>
      <c r="H308" s="4"/>
      <c r="I308" s="5"/>
      <c r="J308" s="4"/>
      <c r="L308" s="4"/>
      <c r="O308" s="4"/>
      <c r="Q308" s="4"/>
      <c r="R308" s="4"/>
      <c r="S308" s="4"/>
      <c r="T308" s="4"/>
      <c r="V308" s="11"/>
      <c r="W308" s="11"/>
      <c r="X308" s="11"/>
      <c r="Y308" s="11"/>
      <c r="Z308" s="11"/>
    </row>
    <row r="309">
      <c r="A309" s="5"/>
      <c r="B309" s="4"/>
      <c r="D309" s="4"/>
      <c r="G309" s="4"/>
      <c r="H309" s="4"/>
      <c r="I309" s="5"/>
      <c r="J309" s="4"/>
      <c r="L309" s="4"/>
      <c r="O309" s="4"/>
      <c r="Q309" s="4"/>
      <c r="R309" s="4"/>
      <c r="S309" s="4"/>
      <c r="T309" s="4"/>
      <c r="V309" s="11"/>
      <c r="W309" s="11"/>
      <c r="X309" s="11"/>
      <c r="Y309" s="11"/>
      <c r="Z309" s="11"/>
    </row>
    <row r="310">
      <c r="A310" s="5"/>
      <c r="B310" s="4"/>
      <c r="D310" s="4"/>
      <c r="G310" s="4"/>
      <c r="H310" s="4"/>
      <c r="I310" s="5"/>
      <c r="J310" s="4"/>
      <c r="L310" s="4"/>
      <c r="O310" s="4"/>
      <c r="Q310" s="4"/>
      <c r="R310" s="4"/>
      <c r="S310" s="4"/>
      <c r="T310" s="4"/>
      <c r="V310" s="11"/>
      <c r="W310" s="11"/>
      <c r="X310" s="11"/>
      <c r="Y310" s="11"/>
      <c r="Z310" s="11"/>
    </row>
    <row r="311">
      <c r="A311" s="5"/>
      <c r="B311" s="4"/>
      <c r="D311" s="4"/>
      <c r="G311" s="4"/>
      <c r="H311" s="4"/>
      <c r="I311" s="5"/>
      <c r="J311" s="4"/>
      <c r="L311" s="4"/>
      <c r="O311" s="4"/>
      <c r="Q311" s="4"/>
      <c r="R311" s="4"/>
      <c r="S311" s="4"/>
      <c r="T311" s="4"/>
      <c r="V311" s="11"/>
      <c r="W311" s="11"/>
      <c r="X311" s="11"/>
      <c r="Y311" s="11"/>
      <c r="Z311" s="11"/>
    </row>
    <row r="312">
      <c r="A312" s="5"/>
      <c r="B312" s="4"/>
      <c r="D312" s="4"/>
      <c r="G312" s="4"/>
      <c r="H312" s="4"/>
      <c r="I312" s="5"/>
      <c r="J312" s="4"/>
      <c r="L312" s="4"/>
      <c r="O312" s="4"/>
      <c r="Q312" s="4"/>
      <c r="R312" s="4"/>
      <c r="S312" s="4"/>
      <c r="T312" s="4"/>
      <c r="V312" s="11"/>
      <c r="W312" s="11"/>
      <c r="X312" s="11"/>
      <c r="Y312" s="11"/>
      <c r="Z312" s="11"/>
    </row>
    <row r="313">
      <c r="A313" s="5"/>
      <c r="B313" s="4"/>
      <c r="D313" s="4"/>
      <c r="G313" s="4"/>
      <c r="H313" s="4"/>
      <c r="I313" s="5"/>
      <c r="J313" s="4"/>
      <c r="L313" s="4"/>
      <c r="O313" s="4"/>
      <c r="Q313" s="4"/>
      <c r="R313" s="4"/>
      <c r="S313" s="4"/>
      <c r="T313" s="4"/>
      <c r="V313" s="11"/>
      <c r="W313" s="11"/>
      <c r="X313" s="11"/>
      <c r="Y313" s="11"/>
      <c r="Z313" s="11"/>
    </row>
    <row r="314">
      <c r="A314" s="5"/>
      <c r="B314" s="4"/>
      <c r="D314" s="4"/>
      <c r="G314" s="4"/>
      <c r="H314" s="4"/>
      <c r="I314" s="5"/>
      <c r="J314" s="4"/>
      <c r="L314" s="4"/>
      <c r="O314" s="4"/>
      <c r="Q314" s="4"/>
      <c r="R314" s="4"/>
      <c r="S314" s="4"/>
      <c r="T314" s="4"/>
      <c r="V314" s="11"/>
      <c r="W314" s="11"/>
      <c r="X314" s="11"/>
      <c r="Y314" s="11"/>
      <c r="Z314" s="11"/>
    </row>
    <row r="315">
      <c r="A315" s="5"/>
      <c r="B315" s="4"/>
      <c r="D315" s="4"/>
      <c r="G315" s="4"/>
      <c r="H315" s="4"/>
      <c r="I315" s="5"/>
      <c r="J315" s="4"/>
      <c r="L315" s="4"/>
      <c r="O315" s="4"/>
      <c r="Q315" s="4"/>
      <c r="R315" s="4"/>
      <c r="S315" s="4"/>
      <c r="T315" s="4"/>
      <c r="V315" s="11"/>
      <c r="W315" s="11"/>
      <c r="X315" s="11"/>
      <c r="Y315" s="11"/>
      <c r="Z315" s="11"/>
    </row>
    <row r="316">
      <c r="A316" s="5"/>
      <c r="B316" s="4"/>
      <c r="D316" s="4"/>
      <c r="G316" s="4"/>
      <c r="H316" s="4"/>
      <c r="I316" s="5"/>
      <c r="J316" s="4"/>
      <c r="L316" s="4"/>
      <c r="O316" s="4"/>
      <c r="Q316" s="4"/>
      <c r="R316" s="4"/>
      <c r="S316" s="4"/>
      <c r="T316" s="4"/>
      <c r="V316" s="11"/>
      <c r="W316" s="11"/>
      <c r="X316" s="11"/>
      <c r="Y316" s="11"/>
      <c r="Z316" s="11"/>
    </row>
    <row r="317">
      <c r="A317" s="5"/>
      <c r="B317" s="4"/>
      <c r="D317" s="4"/>
      <c r="G317" s="4"/>
      <c r="H317" s="4"/>
      <c r="I317" s="5"/>
      <c r="J317" s="4"/>
      <c r="L317" s="4"/>
      <c r="O317" s="4"/>
      <c r="Q317" s="4"/>
      <c r="R317" s="4"/>
      <c r="S317" s="4"/>
      <c r="T317" s="4"/>
      <c r="V317" s="11"/>
      <c r="W317" s="11"/>
      <c r="X317" s="11"/>
      <c r="Y317" s="11"/>
      <c r="Z317" s="11"/>
    </row>
    <row r="318">
      <c r="A318" s="5"/>
      <c r="B318" s="4"/>
      <c r="D318" s="4"/>
      <c r="G318" s="4"/>
      <c r="H318" s="4"/>
      <c r="I318" s="5"/>
      <c r="J318" s="4"/>
      <c r="L318" s="4"/>
      <c r="O318" s="4"/>
      <c r="Q318" s="4"/>
      <c r="R318" s="4"/>
      <c r="S318" s="4"/>
      <c r="T318" s="4"/>
      <c r="V318" s="11"/>
      <c r="W318" s="11"/>
      <c r="X318" s="11"/>
      <c r="Y318" s="11"/>
      <c r="Z318" s="11"/>
    </row>
    <row r="319">
      <c r="A319" s="5"/>
      <c r="B319" s="4"/>
      <c r="D319" s="4"/>
      <c r="G319" s="4"/>
      <c r="H319" s="4"/>
      <c r="I319" s="5"/>
      <c r="J319" s="4"/>
      <c r="L319" s="4"/>
      <c r="O319" s="4"/>
      <c r="Q319" s="4"/>
      <c r="R319" s="4"/>
      <c r="S319" s="4"/>
      <c r="T319" s="4"/>
      <c r="V319" s="11"/>
      <c r="W319" s="11"/>
      <c r="X319" s="11"/>
      <c r="Y319" s="11"/>
      <c r="Z319" s="11"/>
    </row>
    <row r="320">
      <c r="A320" s="5"/>
      <c r="B320" s="4"/>
      <c r="D320" s="4"/>
      <c r="G320" s="4"/>
      <c r="H320" s="4"/>
      <c r="I320" s="5"/>
      <c r="J320" s="4"/>
      <c r="L320" s="4"/>
      <c r="O320" s="4"/>
      <c r="Q320" s="4"/>
      <c r="R320" s="4"/>
      <c r="S320" s="4"/>
      <c r="T320" s="4"/>
      <c r="V320" s="11"/>
      <c r="W320" s="11"/>
      <c r="X320" s="11"/>
      <c r="Y320" s="11"/>
      <c r="Z320" s="11"/>
    </row>
    <row r="321">
      <c r="A321" s="5"/>
      <c r="B321" s="4"/>
      <c r="D321" s="4"/>
      <c r="G321" s="4"/>
      <c r="H321" s="4"/>
      <c r="I321" s="5"/>
      <c r="J321" s="4"/>
      <c r="L321" s="4"/>
      <c r="O321" s="4"/>
      <c r="Q321" s="4"/>
      <c r="R321" s="4"/>
      <c r="S321" s="4"/>
      <c r="T321" s="4"/>
      <c r="V321" s="11"/>
      <c r="W321" s="11"/>
      <c r="X321" s="11"/>
      <c r="Y321" s="11"/>
      <c r="Z321" s="11"/>
    </row>
    <row r="322">
      <c r="A322" s="5"/>
      <c r="B322" s="4"/>
      <c r="D322" s="4"/>
      <c r="G322" s="4"/>
      <c r="H322" s="4"/>
      <c r="I322" s="5"/>
      <c r="J322" s="4"/>
      <c r="L322" s="4"/>
      <c r="O322" s="4"/>
      <c r="Q322" s="4"/>
      <c r="R322" s="4"/>
      <c r="S322" s="4"/>
      <c r="T322" s="4"/>
      <c r="V322" s="11"/>
      <c r="W322" s="11"/>
      <c r="X322" s="11"/>
      <c r="Y322" s="11"/>
      <c r="Z322" s="11"/>
    </row>
    <row r="323">
      <c r="A323" s="5"/>
      <c r="B323" s="4"/>
      <c r="D323" s="4"/>
      <c r="G323" s="4"/>
      <c r="H323" s="4"/>
      <c r="I323" s="5"/>
      <c r="J323" s="4"/>
      <c r="L323" s="4"/>
      <c r="O323" s="4"/>
      <c r="Q323" s="4"/>
      <c r="R323" s="4"/>
      <c r="S323" s="4"/>
      <c r="T323" s="4"/>
      <c r="V323" s="11"/>
      <c r="W323" s="11"/>
      <c r="X323" s="11"/>
      <c r="Y323" s="11"/>
      <c r="Z323" s="11"/>
    </row>
    <row r="324">
      <c r="A324" s="5"/>
      <c r="B324" s="4"/>
      <c r="D324" s="4"/>
      <c r="G324" s="4"/>
      <c r="H324" s="4"/>
      <c r="I324" s="5"/>
      <c r="J324" s="4"/>
      <c r="L324" s="4"/>
      <c r="O324" s="4"/>
      <c r="Q324" s="4"/>
      <c r="R324" s="4"/>
      <c r="S324" s="4"/>
      <c r="T324" s="4"/>
      <c r="V324" s="11"/>
      <c r="W324" s="11"/>
      <c r="X324" s="11"/>
      <c r="Y324" s="11"/>
      <c r="Z324" s="11"/>
    </row>
    <row r="325">
      <c r="A325" s="5"/>
      <c r="B325" s="4"/>
      <c r="D325" s="4"/>
      <c r="G325" s="4"/>
      <c r="H325" s="4"/>
      <c r="I325" s="5"/>
      <c r="J325" s="4"/>
      <c r="L325" s="4"/>
      <c r="O325" s="4"/>
      <c r="Q325" s="4"/>
      <c r="R325" s="4"/>
      <c r="S325" s="4"/>
      <c r="T325" s="4"/>
      <c r="V325" s="11"/>
      <c r="W325" s="11"/>
      <c r="X325" s="11"/>
      <c r="Y325" s="11"/>
      <c r="Z325" s="11"/>
    </row>
    <row r="326">
      <c r="A326" s="5"/>
      <c r="B326" s="4"/>
      <c r="D326" s="4"/>
      <c r="G326" s="4"/>
      <c r="H326" s="4"/>
      <c r="I326" s="5"/>
      <c r="J326" s="4"/>
      <c r="L326" s="4"/>
      <c r="O326" s="4"/>
      <c r="Q326" s="4"/>
      <c r="R326" s="4"/>
      <c r="S326" s="4"/>
      <c r="T326" s="4"/>
      <c r="V326" s="11"/>
      <c r="W326" s="11"/>
      <c r="X326" s="11"/>
      <c r="Y326" s="11"/>
      <c r="Z326" s="11"/>
    </row>
    <row r="327">
      <c r="A327" s="5"/>
      <c r="B327" s="4"/>
      <c r="D327" s="4"/>
      <c r="G327" s="4"/>
      <c r="H327" s="4"/>
      <c r="I327" s="5"/>
      <c r="J327" s="4"/>
      <c r="L327" s="4"/>
      <c r="O327" s="4"/>
      <c r="Q327" s="4"/>
      <c r="R327" s="4"/>
      <c r="S327" s="4"/>
      <c r="T327" s="4"/>
      <c r="V327" s="11"/>
      <c r="W327" s="11"/>
      <c r="X327" s="11"/>
      <c r="Y327" s="11"/>
      <c r="Z327" s="11"/>
    </row>
    <row r="328">
      <c r="A328" s="5"/>
      <c r="B328" s="4"/>
      <c r="D328" s="4"/>
      <c r="G328" s="4"/>
      <c r="H328" s="4"/>
      <c r="I328" s="5"/>
      <c r="J328" s="4"/>
      <c r="L328" s="4"/>
      <c r="O328" s="4"/>
      <c r="Q328" s="4"/>
      <c r="R328" s="4"/>
      <c r="S328" s="4"/>
      <c r="T328" s="4"/>
      <c r="V328" s="11"/>
      <c r="W328" s="11"/>
      <c r="X328" s="11"/>
      <c r="Y328" s="11"/>
      <c r="Z328" s="11"/>
    </row>
    <row r="329">
      <c r="A329" s="5"/>
      <c r="B329" s="4"/>
      <c r="D329" s="4"/>
      <c r="G329" s="4"/>
      <c r="H329" s="4"/>
      <c r="I329" s="5"/>
      <c r="J329" s="4"/>
      <c r="L329" s="4"/>
      <c r="O329" s="4"/>
      <c r="Q329" s="4"/>
      <c r="R329" s="4"/>
      <c r="S329" s="4"/>
      <c r="T329" s="4"/>
      <c r="V329" s="11"/>
      <c r="W329" s="11"/>
      <c r="X329" s="11"/>
      <c r="Y329" s="11"/>
      <c r="Z329" s="11"/>
    </row>
    <row r="330">
      <c r="A330" s="5"/>
      <c r="B330" s="4"/>
      <c r="D330" s="4"/>
      <c r="G330" s="4"/>
      <c r="H330" s="4"/>
      <c r="I330" s="5"/>
      <c r="J330" s="4"/>
      <c r="L330" s="4"/>
      <c r="O330" s="4"/>
      <c r="Q330" s="4"/>
      <c r="R330" s="4"/>
      <c r="S330" s="4"/>
      <c r="T330" s="4"/>
      <c r="V330" s="11"/>
      <c r="W330" s="11"/>
      <c r="X330" s="11"/>
      <c r="Y330" s="11"/>
      <c r="Z330" s="11"/>
    </row>
    <row r="331">
      <c r="A331" s="5"/>
      <c r="B331" s="4"/>
      <c r="D331" s="4"/>
      <c r="G331" s="4"/>
      <c r="H331" s="4"/>
      <c r="I331" s="5"/>
      <c r="J331" s="4"/>
      <c r="L331" s="4"/>
      <c r="O331" s="4"/>
      <c r="Q331" s="4"/>
      <c r="R331" s="4"/>
      <c r="S331" s="4"/>
      <c r="T331" s="4"/>
      <c r="V331" s="11"/>
      <c r="W331" s="11"/>
      <c r="X331" s="11"/>
      <c r="Y331" s="11"/>
      <c r="Z331" s="11"/>
    </row>
    <row r="332">
      <c r="A332" s="5"/>
      <c r="B332" s="4"/>
      <c r="D332" s="4"/>
      <c r="G332" s="4"/>
      <c r="H332" s="4"/>
      <c r="I332" s="5"/>
      <c r="J332" s="4"/>
      <c r="L332" s="4"/>
      <c r="O332" s="4"/>
      <c r="Q332" s="4"/>
      <c r="R332" s="4"/>
      <c r="S332" s="4"/>
      <c r="T332" s="4"/>
      <c r="V332" s="11"/>
      <c r="W332" s="11"/>
      <c r="X332" s="11"/>
      <c r="Y332" s="11"/>
      <c r="Z332" s="11"/>
    </row>
    <row r="333">
      <c r="A333" s="5"/>
      <c r="B333" s="4"/>
      <c r="D333" s="4"/>
      <c r="G333" s="4"/>
      <c r="H333" s="4"/>
      <c r="I333" s="5"/>
      <c r="J333" s="4"/>
      <c r="L333" s="4"/>
      <c r="O333" s="4"/>
      <c r="Q333" s="4"/>
      <c r="R333" s="4"/>
      <c r="S333" s="4"/>
      <c r="T333" s="4"/>
      <c r="V333" s="11"/>
      <c r="W333" s="11"/>
      <c r="X333" s="11"/>
      <c r="Y333" s="11"/>
      <c r="Z333" s="11"/>
    </row>
    <row r="334">
      <c r="A334" s="5"/>
      <c r="B334" s="4"/>
      <c r="D334" s="4"/>
      <c r="G334" s="4"/>
      <c r="H334" s="4"/>
      <c r="I334" s="5"/>
      <c r="J334" s="4"/>
      <c r="L334" s="4"/>
      <c r="O334" s="4"/>
      <c r="Q334" s="4"/>
      <c r="R334" s="4"/>
      <c r="S334" s="4"/>
      <c r="T334" s="4"/>
      <c r="V334" s="11"/>
      <c r="W334" s="11"/>
      <c r="X334" s="11"/>
      <c r="Y334" s="11"/>
      <c r="Z334" s="11"/>
    </row>
    <row r="335">
      <c r="A335" s="5"/>
      <c r="B335" s="4"/>
      <c r="D335" s="4"/>
      <c r="G335" s="4"/>
      <c r="H335" s="4"/>
      <c r="I335" s="5"/>
      <c r="J335" s="4"/>
      <c r="L335" s="4"/>
      <c r="O335" s="4"/>
      <c r="Q335" s="4"/>
      <c r="R335" s="4"/>
      <c r="S335" s="4"/>
      <c r="T335" s="4"/>
      <c r="V335" s="11"/>
      <c r="W335" s="11"/>
      <c r="X335" s="11"/>
      <c r="Y335" s="11"/>
      <c r="Z335" s="11"/>
    </row>
    <row r="336">
      <c r="A336" s="5"/>
      <c r="B336" s="4"/>
      <c r="D336" s="4"/>
      <c r="G336" s="4"/>
      <c r="H336" s="4"/>
      <c r="I336" s="5"/>
      <c r="J336" s="4"/>
      <c r="L336" s="4"/>
      <c r="O336" s="4"/>
      <c r="Q336" s="4"/>
      <c r="R336" s="4"/>
      <c r="S336" s="4"/>
      <c r="T336" s="4"/>
      <c r="V336" s="11"/>
      <c r="W336" s="11"/>
      <c r="X336" s="11"/>
      <c r="Y336" s="11"/>
      <c r="Z336" s="11"/>
    </row>
    <row r="337">
      <c r="A337" s="5"/>
      <c r="B337" s="4"/>
      <c r="D337" s="4"/>
      <c r="G337" s="4"/>
      <c r="H337" s="4"/>
      <c r="I337" s="5"/>
      <c r="J337" s="4"/>
      <c r="L337" s="4"/>
      <c r="O337" s="4"/>
      <c r="Q337" s="4"/>
      <c r="R337" s="4"/>
      <c r="S337" s="4"/>
      <c r="T337" s="4"/>
      <c r="V337" s="11"/>
      <c r="W337" s="11"/>
      <c r="X337" s="11"/>
      <c r="Y337" s="11"/>
      <c r="Z337" s="11"/>
    </row>
    <row r="338">
      <c r="A338" s="5"/>
      <c r="B338" s="4"/>
      <c r="D338" s="4"/>
      <c r="G338" s="4"/>
      <c r="H338" s="4"/>
      <c r="I338" s="5"/>
      <c r="J338" s="4"/>
      <c r="L338" s="4"/>
      <c r="O338" s="4"/>
      <c r="Q338" s="4"/>
      <c r="R338" s="4"/>
      <c r="S338" s="4"/>
      <c r="T338" s="4"/>
      <c r="V338" s="11"/>
      <c r="W338" s="11"/>
      <c r="X338" s="11"/>
      <c r="Y338" s="11"/>
      <c r="Z338" s="11"/>
    </row>
    <row r="339">
      <c r="A339" s="5"/>
      <c r="B339" s="4"/>
      <c r="D339" s="4"/>
      <c r="G339" s="4"/>
      <c r="H339" s="4"/>
      <c r="I339" s="5"/>
      <c r="J339" s="4"/>
      <c r="L339" s="4"/>
      <c r="O339" s="4"/>
      <c r="Q339" s="4"/>
      <c r="R339" s="4"/>
      <c r="S339" s="4"/>
      <c r="T339" s="4"/>
      <c r="V339" s="11"/>
      <c r="W339" s="11"/>
      <c r="X339" s="11"/>
      <c r="Y339" s="11"/>
      <c r="Z339" s="11"/>
    </row>
    <row r="340">
      <c r="A340" s="5"/>
      <c r="B340" s="4"/>
      <c r="D340" s="4"/>
      <c r="G340" s="4"/>
      <c r="H340" s="4"/>
      <c r="I340" s="5"/>
      <c r="J340" s="4"/>
      <c r="L340" s="4"/>
      <c r="O340" s="4"/>
      <c r="Q340" s="4"/>
      <c r="R340" s="4"/>
      <c r="S340" s="4"/>
      <c r="T340" s="4"/>
      <c r="V340" s="11"/>
      <c r="W340" s="11"/>
      <c r="X340" s="11"/>
      <c r="Y340" s="11"/>
      <c r="Z340" s="11"/>
    </row>
    <row r="341">
      <c r="A341" s="5"/>
      <c r="B341" s="4"/>
      <c r="D341" s="4"/>
      <c r="G341" s="4"/>
      <c r="H341" s="4"/>
      <c r="I341" s="5"/>
      <c r="J341" s="4"/>
      <c r="L341" s="4"/>
      <c r="O341" s="4"/>
      <c r="Q341" s="4"/>
      <c r="R341" s="4"/>
      <c r="S341" s="4"/>
      <c r="T341" s="4"/>
      <c r="V341" s="11"/>
      <c r="W341" s="11"/>
      <c r="X341" s="11"/>
      <c r="Y341" s="11"/>
      <c r="Z341" s="11"/>
    </row>
    <row r="342">
      <c r="A342" s="5"/>
      <c r="B342" s="4"/>
      <c r="D342" s="4"/>
      <c r="G342" s="4"/>
      <c r="H342" s="4"/>
      <c r="I342" s="5"/>
      <c r="J342" s="4"/>
      <c r="L342" s="4"/>
      <c r="O342" s="4"/>
      <c r="Q342" s="4"/>
      <c r="R342" s="4"/>
      <c r="S342" s="4"/>
      <c r="T342" s="4"/>
      <c r="V342" s="11"/>
      <c r="W342" s="11"/>
      <c r="X342" s="11"/>
      <c r="Y342" s="11"/>
      <c r="Z342" s="11"/>
    </row>
    <row r="343">
      <c r="A343" s="5"/>
      <c r="B343" s="4"/>
      <c r="D343" s="4"/>
      <c r="G343" s="4"/>
      <c r="H343" s="4"/>
      <c r="I343" s="5"/>
      <c r="J343" s="4"/>
      <c r="L343" s="4"/>
      <c r="O343" s="4"/>
      <c r="Q343" s="4"/>
      <c r="R343" s="4"/>
      <c r="S343" s="4"/>
      <c r="T343" s="4"/>
      <c r="V343" s="11"/>
      <c r="W343" s="11"/>
      <c r="X343" s="11"/>
      <c r="Y343" s="11"/>
      <c r="Z343" s="11"/>
    </row>
    <row r="344">
      <c r="A344" s="5"/>
      <c r="B344" s="4"/>
      <c r="D344" s="4"/>
      <c r="G344" s="4"/>
      <c r="H344" s="4"/>
      <c r="I344" s="5"/>
      <c r="J344" s="4"/>
      <c r="L344" s="4"/>
      <c r="O344" s="4"/>
      <c r="Q344" s="4"/>
      <c r="R344" s="4"/>
      <c r="S344" s="4"/>
      <c r="T344" s="4"/>
      <c r="V344" s="11"/>
      <c r="W344" s="11"/>
      <c r="X344" s="11"/>
      <c r="Y344" s="11"/>
      <c r="Z344" s="11"/>
    </row>
    <row r="345">
      <c r="A345" s="5"/>
      <c r="B345" s="4"/>
      <c r="D345" s="4"/>
      <c r="G345" s="4"/>
      <c r="H345" s="4"/>
      <c r="I345" s="5"/>
      <c r="J345" s="4"/>
      <c r="L345" s="4"/>
      <c r="O345" s="4"/>
      <c r="Q345" s="4"/>
      <c r="R345" s="4"/>
      <c r="S345" s="4"/>
      <c r="T345" s="4"/>
      <c r="V345" s="11"/>
      <c r="W345" s="11"/>
      <c r="X345" s="11"/>
      <c r="Y345" s="11"/>
      <c r="Z345" s="11"/>
    </row>
    <row r="346">
      <c r="A346" s="5"/>
      <c r="B346" s="4"/>
      <c r="D346" s="4"/>
      <c r="G346" s="4"/>
      <c r="H346" s="4"/>
      <c r="I346" s="5"/>
      <c r="J346" s="4"/>
      <c r="L346" s="4"/>
      <c r="O346" s="4"/>
      <c r="Q346" s="4"/>
      <c r="R346" s="4"/>
      <c r="S346" s="4"/>
      <c r="T346" s="4"/>
      <c r="V346" s="11"/>
      <c r="W346" s="11"/>
      <c r="X346" s="11"/>
      <c r="Y346" s="11"/>
      <c r="Z346" s="11"/>
    </row>
    <row r="347">
      <c r="A347" s="5"/>
      <c r="B347" s="4"/>
      <c r="D347" s="4"/>
      <c r="G347" s="4"/>
      <c r="H347" s="4"/>
      <c r="I347" s="5"/>
      <c r="J347" s="4"/>
      <c r="L347" s="4"/>
      <c r="O347" s="4"/>
      <c r="Q347" s="4"/>
      <c r="R347" s="4"/>
      <c r="S347" s="4"/>
      <c r="T347" s="4"/>
      <c r="V347" s="11"/>
      <c r="W347" s="11"/>
      <c r="X347" s="11"/>
      <c r="Y347" s="11"/>
      <c r="Z347" s="11"/>
    </row>
    <row r="348">
      <c r="A348" s="5"/>
      <c r="B348" s="4"/>
      <c r="D348" s="4"/>
      <c r="G348" s="4"/>
      <c r="H348" s="4"/>
      <c r="I348" s="5"/>
      <c r="J348" s="4"/>
      <c r="L348" s="4"/>
      <c r="O348" s="4"/>
      <c r="Q348" s="4"/>
      <c r="R348" s="4"/>
      <c r="S348" s="4"/>
      <c r="T348" s="4"/>
      <c r="V348" s="11"/>
      <c r="W348" s="11"/>
      <c r="X348" s="11"/>
      <c r="Y348" s="11"/>
      <c r="Z348" s="11"/>
    </row>
    <row r="349">
      <c r="A349" s="5"/>
      <c r="B349" s="4"/>
      <c r="D349" s="4"/>
      <c r="G349" s="4"/>
      <c r="H349" s="4"/>
      <c r="I349" s="5"/>
      <c r="J349" s="4"/>
      <c r="L349" s="4"/>
      <c r="O349" s="4"/>
      <c r="Q349" s="4"/>
      <c r="R349" s="4"/>
      <c r="S349" s="4"/>
      <c r="T349" s="4"/>
      <c r="V349" s="11"/>
      <c r="W349" s="11"/>
      <c r="X349" s="11"/>
      <c r="Y349" s="11"/>
      <c r="Z349" s="11"/>
    </row>
    <row r="350">
      <c r="A350" s="5"/>
      <c r="B350" s="4"/>
      <c r="D350" s="4"/>
      <c r="G350" s="4"/>
      <c r="H350" s="4"/>
      <c r="I350" s="5"/>
      <c r="J350" s="4"/>
      <c r="L350" s="4"/>
      <c r="O350" s="4"/>
      <c r="Q350" s="4"/>
      <c r="R350" s="4"/>
      <c r="S350" s="4"/>
      <c r="T350" s="4"/>
      <c r="V350" s="11"/>
      <c r="W350" s="11"/>
      <c r="X350" s="11"/>
      <c r="Y350" s="11"/>
      <c r="Z350" s="11"/>
    </row>
    <row r="351">
      <c r="A351" s="5"/>
      <c r="B351" s="4"/>
      <c r="D351" s="4"/>
      <c r="G351" s="4"/>
      <c r="H351" s="4"/>
      <c r="I351" s="5"/>
      <c r="J351" s="4"/>
      <c r="L351" s="4"/>
      <c r="O351" s="4"/>
      <c r="Q351" s="4"/>
      <c r="R351" s="4"/>
      <c r="S351" s="4"/>
      <c r="T351" s="4"/>
      <c r="V351" s="11"/>
      <c r="W351" s="11"/>
      <c r="X351" s="11"/>
      <c r="Y351" s="11"/>
      <c r="Z351" s="11"/>
    </row>
    <row r="352">
      <c r="A352" s="5"/>
      <c r="B352" s="4"/>
      <c r="D352" s="4"/>
      <c r="G352" s="4"/>
      <c r="H352" s="4"/>
      <c r="I352" s="5"/>
      <c r="J352" s="4"/>
      <c r="L352" s="4"/>
      <c r="O352" s="4"/>
      <c r="Q352" s="4"/>
      <c r="R352" s="4"/>
      <c r="S352" s="4"/>
      <c r="T352" s="4"/>
      <c r="V352" s="11"/>
      <c r="W352" s="11"/>
      <c r="X352" s="11"/>
      <c r="Y352" s="11"/>
      <c r="Z352" s="11"/>
    </row>
    <row r="353">
      <c r="A353" s="5"/>
      <c r="B353" s="4"/>
      <c r="D353" s="4"/>
      <c r="G353" s="4"/>
      <c r="H353" s="4"/>
      <c r="I353" s="5"/>
      <c r="J353" s="4"/>
      <c r="L353" s="4"/>
      <c r="O353" s="4"/>
      <c r="Q353" s="4"/>
      <c r="R353" s="4"/>
      <c r="S353" s="4"/>
      <c r="T353" s="4"/>
      <c r="V353" s="11"/>
      <c r="W353" s="11"/>
      <c r="X353" s="11"/>
      <c r="Y353" s="11"/>
      <c r="Z353" s="11"/>
    </row>
    <row r="354">
      <c r="A354" s="5"/>
      <c r="B354" s="4"/>
      <c r="D354" s="4"/>
      <c r="G354" s="4"/>
      <c r="H354" s="4"/>
      <c r="I354" s="5"/>
      <c r="J354" s="4"/>
      <c r="L354" s="4"/>
      <c r="O354" s="4"/>
      <c r="Q354" s="4"/>
      <c r="R354" s="4"/>
      <c r="S354" s="4"/>
      <c r="T354" s="4"/>
      <c r="V354" s="11"/>
      <c r="W354" s="11"/>
      <c r="X354" s="11"/>
      <c r="Y354" s="11"/>
      <c r="Z354" s="11"/>
    </row>
    <row r="355">
      <c r="A355" s="5"/>
      <c r="B355" s="4"/>
      <c r="D355" s="4"/>
      <c r="G355" s="4"/>
      <c r="H355" s="4"/>
      <c r="I355" s="5"/>
      <c r="J355" s="4"/>
      <c r="L355" s="4"/>
      <c r="O355" s="4"/>
      <c r="Q355" s="4"/>
      <c r="R355" s="4"/>
      <c r="S355" s="4"/>
      <c r="T355" s="4"/>
      <c r="V355" s="11"/>
      <c r="W355" s="11"/>
      <c r="X355" s="11"/>
      <c r="Y355" s="11"/>
      <c r="Z355" s="11"/>
    </row>
    <row r="356">
      <c r="A356" s="5"/>
      <c r="B356" s="4"/>
      <c r="D356" s="4"/>
      <c r="G356" s="4"/>
      <c r="H356" s="4"/>
      <c r="I356" s="5"/>
      <c r="J356" s="4"/>
      <c r="L356" s="4"/>
      <c r="O356" s="4"/>
      <c r="Q356" s="4"/>
      <c r="R356" s="4"/>
      <c r="S356" s="4"/>
      <c r="T356" s="4"/>
      <c r="V356" s="11"/>
      <c r="W356" s="11"/>
      <c r="X356" s="11"/>
      <c r="Y356" s="11"/>
      <c r="Z356" s="11"/>
    </row>
    <row r="357">
      <c r="A357" s="5"/>
      <c r="B357" s="4"/>
      <c r="D357" s="4"/>
      <c r="G357" s="4"/>
      <c r="H357" s="4"/>
      <c r="I357" s="5"/>
      <c r="J357" s="4"/>
      <c r="L357" s="4"/>
      <c r="O357" s="4"/>
      <c r="Q357" s="4"/>
      <c r="R357" s="4"/>
      <c r="S357" s="4"/>
      <c r="T357" s="4"/>
      <c r="V357" s="11"/>
      <c r="W357" s="11"/>
      <c r="X357" s="11"/>
      <c r="Y357" s="11"/>
      <c r="Z357" s="11"/>
    </row>
    <row r="358">
      <c r="A358" s="5"/>
      <c r="B358" s="4"/>
      <c r="D358" s="4"/>
      <c r="G358" s="4"/>
      <c r="H358" s="4"/>
      <c r="I358" s="5"/>
      <c r="J358" s="4"/>
      <c r="L358" s="4"/>
      <c r="O358" s="4"/>
      <c r="Q358" s="4"/>
      <c r="R358" s="4"/>
      <c r="S358" s="4"/>
      <c r="T358" s="4"/>
      <c r="V358" s="11"/>
      <c r="W358" s="11"/>
      <c r="X358" s="11"/>
      <c r="Y358" s="11"/>
      <c r="Z358" s="11"/>
    </row>
    <row r="359">
      <c r="A359" s="5"/>
      <c r="B359" s="4"/>
      <c r="D359" s="4"/>
      <c r="G359" s="4"/>
      <c r="H359" s="4"/>
      <c r="I359" s="5"/>
      <c r="J359" s="4"/>
      <c r="L359" s="4"/>
      <c r="O359" s="4"/>
      <c r="Q359" s="4"/>
      <c r="R359" s="4"/>
      <c r="S359" s="4"/>
      <c r="T359" s="4"/>
      <c r="V359" s="11"/>
      <c r="W359" s="11"/>
      <c r="X359" s="11"/>
      <c r="Y359" s="11"/>
      <c r="Z359" s="11"/>
    </row>
    <row r="360">
      <c r="A360" s="5"/>
      <c r="B360" s="4"/>
      <c r="D360" s="4"/>
      <c r="G360" s="4"/>
      <c r="H360" s="4"/>
      <c r="I360" s="5"/>
      <c r="J360" s="4"/>
      <c r="L360" s="4"/>
      <c r="O360" s="4"/>
      <c r="Q360" s="4"/>
      <c r="R360" s="4"/>
      <c r="S360" s="4"/>
      <c r="T360" s="4"/>
      <c r="V360" s="11"/>
      <c r="W360" s="11"/>
      <c r="X360" s="11"/>
      <c r="Y360" s="11"/>
      <c r="Z360" s="11"/>
    </row>
    <row r="361">
      <c r="A361" s="5"/>
      <c r="B361" s="4"/>
      <c r="D361" s="4"/>
      <c r="G361" s="4"/>
      <c r="H361" s="4"/>
      <c r="I361" s="5"/>
      <c r="J361" s="4"/>
      <c r="L361" s="4"/>
      <c r="O361" s="4"/>
      <c r="Q361" s="4"/>
      <c r="R361" s="4"/>
      <c r="S361" s="4"/>
      <c r="T361" s="4"/>
      <c r="V361" s="11"/>
      <c r="W361" s="11"/>
      <c r="X361" s="11"/>
      <c r="Y361" s="11"/>
      <c r="Z361" s="11"/>
    </row>
    <row r="362">
      <c r="A362" s="5"/>
      <c r="B362" s="4"/>
      <c r="D362" s="4"/>
      <c r="G362" s="4"/>
      <c r="H362" s="4"/>
      <c r="I362" s="5"/>
      <c r="J362" s="4"/>
      <c r="L362" s="4"/>
      <c r="O362" s="4"/>
      <c r="Q362" s="4"/>
      <c r="R362" s="4"/>
      <c r="S362" s="4"/>
      <c r="T362" s="4"/>
      <c r="V362" s="11"/>
      <c r="W362" s="11"/>
      <c r="X362" s="11"/>
      <c r="Y362" s="11"/>
      <c r="Z362" s="11"/>
    </row>
    <row r="363">
      <c r="A363" s="5"/>
      <c r="B363" s="4"/>
      <c r="D363" s="4"/>
      <c r="G363" s="4"/>
      <c r="H363" s="4"/>
      <c r="I363" s="5"/>
      <c r="J363" s="4"/>
      <c r="L363" s="4"/>
      <c r="O363" s="4"/>
      <c r="Q363" s="4"/>
      <c r="R363" s="4"/>
      <c r="S363" s="4"/>
      <c r="T363" s="4"/>
      <c r="V363" s="11"/>
      <c r="W363" s="11"/>
      <c r="X363" s="11"/>
      <c r="Y363" s="11"/>
      <c r="Z363" s="11"/>
    </row>
    <row r="364">
      <c r="A364" s="5"/>
      <c r="B364" s="4"/>
      <c r="D364" s="4"/>
      <c r="G364" s="4"/>
      <c r="H364" s="4"/>
      <c r="I364" s="5"/>
      <c r="J364" s="4"/>
      <c r="L364" s="4"/>
      <c r="O364" s="4"/>
      <c r="Q364" s="4"/>
      <c r="R364" s="4"/>
      <c r="S364" s="4"/>
      <c r="T364" s="4"/>
      <c r="V364" s="11"/>
      <c r="W364" s="11"/>
      <c r="X364" s="11"/>
      <c r="Y364" s="11"/>
      <c r="Z364" s="11"/>
    </row>
    <row r="365">
      <c r="A365" s="5"/>
      <c r="B365" s="4"/>
      <c r="D365" s="4"/>
      <c r="G365" s="4"/>
      <c r="H365" s="4"/>
      <c r="I365" s="5"/>
      <c r="J365" s="4"/>
      <c r="L365" s="4"/>
      <c r="O365" s="4"/>
      <c r="Q365" s="4"/>
      <c r="R365" s="4"/>
      <c r="S365" s="4"/>
      <c r="T365" s="4"/>
      <c r="V365" s="11"/>
      <c r="W365" s="11"/>
      <c r="X365" s="11"/>
      <c r="Y365" s="11"/>
      <c r="Z365" s="11"/>
    </row>
    <row r="366">
      <c r="A366" s="5"/>
      <c r="B366" s="4"/>
      <c r="D366" s="4"/>
      <c r="G366" s="4"/>
      <c r="H366" s="4"/>
      <c r="I366" s="5"/>
      <c r="J366" s="4"/>
      <c r="L366" s="4"/>
      <c r="O366" s="4"/>
      <c r="Q366" s="4"/>
      <c r="R366" s="4"/>
      <c r="S366" s="4"/>
      <c r="T366" s="4"/>
      <c r="V366" s="11"/>
      <c r="W366" s="11"/>
      <c r="X366" s="11"/>
      <c r="Y366" s="11"/>
      <c r="Z366" s="11"/>
    </row>
    <row r="367">
      <c r="A367" s="5"/>
      <c r="B367" s="4"/>
      <c r="D367" s="4"/>
      <c r="G367" s="4"/>
      <c r="H367" s="4"/>
      <c r="I367" s="5"/>
      <c r="J367" s="4"/>
      <c r="L367" s="4"/>
      <c r="O367" s="4"/>
      <c r="Q367" s="4"/>
      <c r="R367" s="4"/>
      <c r="S367" s="4"/>
      <c r="T367" s="4"/>
      <c r="V367" s="11"/>
      <c r="W367" s="11"/>
      <c r="X367" s="11"/>
      <c r="Y367" s="11"/>
      <c r="Z367" s="11"/>
    </row>
    <row r="368">
      <c r="A368" s="5"/>
      <c r="B368" s="4"/>
      <c r="D368" s="4"/>
      <c r="G368" s="4"/>
      <c r="H368" s="4"/>
      <c r="I368" s="5"/>
      <c r="J368" s="4"/>
      <c r="L368" s="4"/>
      <c r="O368" s="4"/>
      <c r="Q368" s="4"/>
      <c r="R368" s="4"/>
      <c r="S368" s="4"/>
      <c r="T368" s="4"/>
      <c r="V368" s="11"/>
      <c r="W368" s="11"/>
      <c r="X368" s="11"/>
      <c r="Y368" s="11"/>
      <c r="Z368" s="11"/>
    </row>
    <row r="369">
      <c r="A369" s="5"/>
      <c r="B369" s="4"/>
      <c r="D369" s="4"/>
      <c r="G369" s="4"/>
      <c r="H369" s="4"/>
      <c r="I369" s="5"/>
      <c r="J369" s="4"/>
      <c r="L369" s="4"/>
      <c r="O369" s="4"/>
      <c r="Q369" s="4"/>
      <c r="R369" s="4"/>
      <c r="S369" s="4"/>
      <c r="T369" s="4"/>
      <c r="V369" s="11"/>
      <c r="W369" s="11"/>
      <c r="X369" s="11"/>
      <c r="Y369" s="11"/>
      <c r="Z369" s="11"/>
    </row>
    <row r="370">
      <c r="A370" s="5"/>
      <c r="B370" s="4"/>
      <c r="D370" s="4"/>
      <c r="G370" s="4"/>
      <c r="H370" s="4"/>
      <c r="I370" s="5"/>
      <c r="J370" s="4"/>
      <c r="L370" s="4"/>
      <c r="O370" s="4"/>
      <c r="Q370" s="4"/>
      <c r="R370" s="4"/>
      <c r="S370" s="4"/>
      <c r="T370" s="4"/>
      <c r="V370" s="11"/>
      <c r="W370" s="11"/>
      <c r="X370" s="11"/>
      <c r="Y370" s="11"/>
      <c r="Z370" s="11"/>
    </row>
    <row r="371">
      <c r="A371" s="5"/>
      <c r="B371" s="4"/>
      <c r="D371" s="4"/>
      <c r="G371" s="4"/>
      <c r="H371" s="4"/>
      <c r="I371" s="5"/>
      <c r="J371" s="4"/>
      <c r="L371" s="4"/>
      <c r="O371" s="4"/>
      <c r="Q371" s="4"/>
      <c r="R371" s="4"/>
      <c r="S371" s="4"/>
      <c r="T371" s="4"/>
      <c r="V371" s="11"/>
      <c r="W371" s="11"/>
      <c r="X371" s="11"/>
      <c r="Y371" s="11"/>
      <c r="Z371" s="11"/>
    </row>
    <row r="372">
      <c r="A372" s="5"/>
      <c r="B372" s="4"/>
      <c r="D372" s="4"/>
      <c r="G372" s="4"/>
      <c r="H372" s="4"/>
      <c r="I372" s="5"/>
      <c r="J372" s="4"/>
      <c r="L372" s="4"/>
      <c r="O372" s="4"/>
      <c r="Q372" s="4"/>
      <c r="R372" s="4"/>
      <c r="S372" s="4"/>
      <c r="T372" s="4"/>
      <c r="V372" s="11"/>
      <c r="W372" s="11"/>
      <c r="X372" s="11"/>
      <c r="Y372" s="11"/>
      <c r="Z372" s="11"/>
    </row>
    <row r="373">
      <c r="A373" s="5"/>
      <c r="B373" s="4"/>
      <c r="D373" s="4"/>
      <c r="G373" s="4"/>
      <c r="H373" s="4"/>
      <c r="I373" s="5"/>
      <c r="J373" s="4"/>
      <c r="L373" s="4"/>
      <c r="O373" s="4"/>
      <c r="Q373" s="4"/>
      <c r="R373" s="4"/>
      <c r="S373" s="4"/>
      <c r="T373" s="4"/>
      <c r="V373" s="11"/>
      <c r="W373" s="11"/>
      <c r="X373" s="11"/>
      <c r="Y373" s="11"/>
      <c r="Z373" s="11"/>
    </row>
    <row r="374">
      <c r="A374" s="5"/>
      <c r="B374" s="4"/>
      <c r="D374" s="4"/>
      <c r="G374" s="4"/>
      <c r="H374" s="4"/>
      <c r="I374" s="5"/>
      <c r="J374" s="4"/>
      <c r="L374" s="4"/>
      <c r="O374" s="4"/>
      <c r="Q374" s="4"/>
      <c r="R374" s="4"/>
      <c r="S374" s="4"/>
      <c r="T374" s="4"/>
      <c r="V374" s="11"/>
      <c r="W374" s="11"/>
      <c r="X374" s="11"/>
      <c r="Y374" s="11"/>
      <c r="Z374" s="11"/>
    </row>
    <row r="375">
      <c r="A375" s="5"/>
      <c r="B375" s="4"/>
      <c r="D375" s="4"/>
      <c r="G375" s="4"/>
      <c r="H375" s="4"/>
      <c r="I375" s="5"/>
      <c r="J375" s="4"/>
      <c r="L375" s="4"/>
      <c r="O375" s="4"/>
      <c r="Q375" s="4"/>
      <c r="R375" s="4"/>
      <c r="S375" s="4"/>
      <c r="T375" s="4"/>
      <c r="V375" s="11"/>
      <c r="W375" s="11"/>
      <c r="X375" s="11"/>
      <c r="Y375" s="11"/>
      <c r="Z375" s="11"/>
    </row>
    <row r="376">
      <c r="A376" s="5"/>
      <c r="B376" s="4"/>
      <c r="D376" s="4"/>
      <c r="G376" s="4"/>
      <c r="H376" s="4"/>
      <c r="I376" s="5"/>
      <c r="J376" s="4"/>
      <c r="L376" s="4"/>
      <c r="O376" s="4"/>
      <c r="Q376" s="4"/>
      <c r="R376" s="4"/>
      <c r="S376" s="4"/>
      <c r="T376" s="4"/>
      <c r="V376" s="11"/>
      <c r="W376" s="11"/>
      <c r="X376" s="11"/>
      <c r="Y376" s="11"/>
      <c r="Z376" s="11"/>
    </row>
    <row r="377">
      <c r="A377" s="5"/>
      <c r="B377" s="4"/>
      <c r="D377" s="4"/>
      <c r="G377" s="4"/>
      <c r="H377" s="4"/>
      <c r="I377" s="5"/>
      <c r="J377" s="4"/>
      <c r="L377" s="4"/>
      <c r="O377" s="4"/>
      <c r="Q377" s="4"/>
      <c r="R377" s="4"/>
      <c r="S377" s="4"/>
      <c r="T377" s="4"/>
      <c r="V377" s="11"/>
      <c r="W377" s="11"/>
      <c r="X377" s="11"/>
      <c r="Y377" s="11"/>
      <c r="Z377" s="11"/>
    </row>
    <row r="378">
      <c r="A378" s="5"/>
      <c r="B378" s="4"/>
      <c r="D378" s="4"/>
      <c r="G378" s="4"/>
      <c r="H378" s="4"/>
      <c r="I378" s="5"/>
      <c r="J378" s="4"/>
      <c r="L378" s="4"/>
      <c r="O378" s="4"/>
      <c r="Q378" s="4"/>
      <c r="R378" s="4"/>
      <c r="S378" s="4"/>
      <c r="T378" s="4"/>
      <c r="V378" s="11"/>
      <c r="W378" s="11"/>
      <c r="X378" s="11"/>
      <c r="Y378" s="11"/>
      <c r="Z378" s="11"/>
    </row>
    <row r="379">
      <c r="A379" s="5"/>
      <c r="B379" s="4"/>
      <c r="D379" s="4"/>
      <c r="G379" s="4"/>
      <c r="H379" s="4"/>
      <c r="I379" s="5"/>
      <c r="J379" s="4"/>
      <c r="L379" s="4"/>
      <c r="O379" s="4"/>
      <c r="Q379" s="4"/>
      <c r="R379" s="4"/>
      <c r="S379" s="4"/>
      <c r="T379" s="4"/>
      <c r="V379" s="11"/>
      <c r="W379" s="11"/>
      <c r="X379" s="11"/>
      <c r="Y379" s="11"/>
      <c r="Z379" s="11"/>
    </row>
    <row r="380">
      <c r="A380" s="5"/>
      <c r="B380" s="4"/>
      <c r="D380" s="4"/>
      <c r="G380" s="4"/>
      <c r="H380" s="4"/>
      <c r="I380" s="5"/>
      <c r="J380" s="4"/>
      <c r="L380" s="4"/>
      <c r="O380" s="4"/>
      <c r="Q380" s="4"/>
      <c r="R380" s="4"/>
      <c r="S380" s="4"/>
      <c r="T380" s="4"/>
      <c r="V380" s="11"/>
      <c r="W380" s="11"/>
      <c r="X380" s="11"/>
      <c r="Y380" s="11"/>
      <c r="Z380" s="11"/>
    </row>
    <row r="381">
      <c r="A381" s="5"/>
      <c r="B381" s="4"/>
      <c r="D381" s="4"/>
      <c r="G381" s="4"/>
      <c r="H381" s="4"/>
      <c r="I381" s="5"/>
      <c r="J381" s="4"/>
      <c r="L381" s="4"/>
      <c r="O381" s="4"/>
      <c r="Q381" s="4"/>
      <c r="R381" s="4"/>
      <c r="S381" s="4"/>
      <c r="T381" s="4"/>
      <c r="V381" s="11"/>
      <c r="W381" s="11"/>
      <c r="X381" s="11"/>
      <c r="Y381" s="11"/>
      <c r="Z381" s="11"/>
    </row>
    <row r="382">
      <c r="A382" s="5"/>
      <c r="B382" s="4"/>
      <c r="D382" s="4"/>
      <c r="G382" s="4"/>
      <c r="H382" s="4"/>
      <c r="I382" s="5"/>
      <c r="J382" s="4"/>
      <c r="L382" s="4"/>
      <c r="O382" s="4"/>
      <c r="Q382" s="4"/>
      <c r="R382" s="4"/>
      <c r="S382" s="4"/>
      <c r="T382" s="4"/>
      <c r="V382" s="11"/>
      <c r="W382" s="11"/>
      <c r="X382" s="11"/>
      <c r="Y382" s="11"/>
      <c r="Z382" s="11"/>
    </row>
    <row r="383">
      <c r="A383" s="5"/>
      <c r="B383" s="4"/>
      <c r="D383" s="4"/>
      <c r="G383" s="4"/>
      <c r="H383" s="4"/>
      <c r="I383" s="5"/>
      <c r="J383" s="4"/>
      <c r="L383" s="4"/>
      <c r="O383" s="4"/>
      <c r="Q383" s="4"/>
      <c r="R383" s="4"/>
      <c r="S383" s="4"/>
      <c r="T383" s="4"/>
      <c r="V383" s="11"/>
      <c r="W383" s="11"/>
      <c r="X383" s="11"/>
      <c r="Y383" s="11"/>
      <c r="Z383" s="11"/>
    </row>
    <row r="384">
      <c r="A384" s="5"/>
      <c r="B384" s="4"/>
      <c r="D384" s="4"/>
      <c r="G384" s="4"/>
      <c r="H384" s="4"/>
      <c r="I384" s="5"/>
      <c r="J384" s="4"/>
      <c r="L384" s="4"/>
      <c r="O384" s="4"/>
      <c r="Q384" s="4"/>
      <c r="R384" s="4"/>
      <c r="S384" s="4"/>
      <c r="T384" s="4"/>
      <c r="V384" s="11"/>
      <c r="W384" s="11"/>
      <c r="X384" s="11"/>
      <c r="Y384" s="11"/>
      <c r="Z384" s="11"/>
    </row>
    <row r="385">
      <c r="A385" s="5"/>
      <c r="B385" s="4"/>
      <c r="D385" s="4"/>
      <c r="G385" s="4"/>
      <c r="H385" s="4"/>
      <c r="I385" s="5"/>
      <c r="J385" s="4"/>
      <c r="L385" s="4"/>
      <c r="O385" s="4"/>
      <c r="Q385" s="4"/>
      <c r="R385" s="4"/>
      <c r="S385" s="4"/>
      <c r="T385" s="4"/>
      <c r="V385" s="11"/>
      <c r="W385" s="11"/>
      <c r="X385" s="11"/>
      <c r="Y385" s="11"/>
      <c r="Z385" s="11"/>
    </row>
    <row r="386">
      <c r="A386" s="5"/>
      <c r="B386" s="4"/>
      <c r="D386" s="4"/>
      <c r="G386" s="4"/>
      <c r="H386" s="4"/>
      <c r="I386" s="5"/>
      <c r="J386" s="4"/>
      <c r="L386" s="4"/>
      <c r="O386" s="4"/>
      <c r="Q386" s="4"/>
      <c r="R386" s="4"/>
      <c r="S386" s="4"/>
      <c r="T386" s="4"/>
      <c r="V386" s="11"/>
      <c r="W386" s="11"/>
      <c r="X386" s="11"/>
      <c r="Y386" s="11"/>
      <c r="Z386" s="11"/>
    </row>
    <row r="387">
      <c r="A387" s="5"/>
      <c r="B387" s="4"/>
      <c r="D387" s="4"/>
      <c r="G387" s="4"/>
      <c r="H387" s="4"/>
      <c r="I387" s="5"/>
      <c r="J387" s="4"/>
      <c r="L387" s="4"/>
      <c r="O387" s="4"/>
      <c r="Q387" s="4"/>
      <c r="R387" s="4"/>
      <c r="S387" s="4"/>
      <c r="T387" s="4"/>
      <c r="V387" s="11"/>
      <c r="W387" s="11"/>
      <c r="X387" s="11"/>
      <c r="Y387" s="11"/>
      <c r="Z387" s="11"/>
    </row>
    <row r="388">
      <c r="A388" s="5"/>
      <c r="B388" s="4"/>
      <c r="D388" s="4"/>
      <c r="G388" s="4"/>
      <c r="H388" s="4"/>
      <c r="I388" s="5"/>
      <c r="J388" s="4"/>
      <c r="L388" s="4"/>
      <c r="O388" s="4"/>
      <c r="Q388" s="4"/>
      <c r="R388" s="4"/>
      <c r="S388" s="4"/>
      <c r="T388" s="4"/>
      <c r="V388" s="11"/>
      <c r="W388" s="11"/>
      <c r="X388" s="11"/>
      <c r="Y388" s="11"/>
      <c r="Z388" s="11"/>
    </row>
    <row r="389">
      <c r="A389" s="5"/>
      <c r="B389" s="4"/>
      <c r="D389" s="4"/>
      <c r="G389" s="4"/>
      <c r="H389" s="4"/>
      <c r="I389" s="5"/>
      <c r="J389" s="4"/>
      <c r="L389" s="4"/>
      <c r="O389" s="4"/>
      <c r="Q389" s="4"/>
      <c r="R389" s="4"/>
      <c r="S389" s="4"/>
      <c r="T389" s="4"/>
      <c r="V389" s="11"/>
      <c r="W389" s="11"/>
      <c r="X389" s="11"/>
      <c r="Y389" s="11"/>
      <c r="Z389" s="11"/>
    </row>
    <row r="390">
      <c r="A390" s="5"/>
      <c r="B390" s="4"/>
      <c r="D390" s="4"/>
      <c r="G390" s="4"/>
      <c r="H390" s="4"/>
      <c r="I390" s="5"/>
      <c r="J390" s="4"/>
      <c r="L390" s="4"/>
      <c r="O390" s="4"/>
      <c r="Q390" s="4"/>
      <c r="R390" s="4"/>
      <c r="S390" s="4"/>
      <c r="T390" s="4"/>
      <c r="V390" s="11"/>
      <c r="W390" s="11"/>
      <c r="X390" s="11"/>
      <c r="Y390" s="11"/>
      <c r="Z390" s="11"/>
    </row>
    <row r="391">
      <c r="A391" s="5"/>
      <c r="B391" s="4"/>
      <c r="D391" s="4"/>
      <c r="G391" s="4"/>
      <c r="H391" s="4"/>
      <c r="I391" s="5"/>
      <c r="J391" s="4"/>
      <c r="L391" s="4"/>
      <c r="O391" s="4"/>
      <c r="Q391" s="4"/>
      <c r="R391" s="4"/>
      <c r="S391" s="4"/>
      <c r="T391" s="4"/>
      <c r="V391" s="11"/>
      <c r="W391" s="11"/>
      <c r="X391" s="11"/>
      <c r="Y391" s="11"/>
      <c r="Z391" s="11"/>
    </row>
    <row r="392">
      <c r="A392" s="5"/>
      <c r="B392" s="4"/>
      <c r="D392" s="4"/>
      <c r="G392" s="4"/>
      <c r="H392" s="4"/>
      <c r="I392" s="5"/>
      <c r="J392" s="4"/>
      <c r="L392" s="4"/>
      <c r="O392" s="4"/>
      <c r="Q392" s="4"/>
      <c r="R392" s="4"/>
      <c r="S392" s="4"/>
      <c r="T392" s="4"/>
      <c r="V392" s="11"/>
      <c r="W392" s="11"/>
      <c r="X392" s="11"/>
      <c r="Y392" s="11"/>
      <c r="Z392" s="11"/>
    </row>
    <row r="393">
      <c r="A393" s="5"/>
      <c r="B393" s="4"/>
      <c r="D393" s="4"/>
      <c r="G393" s="4"/>
      <c r="H393" s="4"/>
      <c r="I393" s="5"/>
      <c r="J393" s="4"/>
      <c r="L393" s="4"/>
      <c r="O393" s="4"/>
      <c r="Q393" s="4"/>
      <c r="R393" s="4"/>
      <c r="S393" s="4"/>
      <c r="T393" s="4"/>
      <c r="V393" s="11"/>
      <c r="W393" s="11"/>
      <c r="X393" s="11"/>
      <c r="Y393" s="11"/>
      <c r="Z393" s="11"/>
    </row>
    <row r="394">
      <c r="A394" s="5"/>
      <c r="B394" s="4"/>
      <c r="D394" s="4"/>
      <c r="G394" s="4"/>
      <c r="H394" s="4"/>
      <c r="I394" s="5"/>
      <c r="J394" s="4"/>
      <c r="L394" s="4"/>
      <c r="O394" s="4"/>
      <c r="Q394" s="4"/>
      <c r="R394" s="4"/>
      <c r="S394" s="4"/>
      <c r="T394" s="4"/>
      <c r="V394" s="11"/>
      <c r="W394" s="11"/>
      <c r="X394" s="11"/>
      <c r="Y394" s="11"/>
      <c r="Z394" s="11"/>
    </row>
    <row r="395">
      <c r="A395" s="5"/>
      <c r="B395" s="4"/>
      <c r="D395" s="4"/>
      <c r="G395" s="4"/>
      <c r="H395" s="4"/>
      <c r="I395" s="5"/>
      <c r="J395" s="4"/>
      <c r="L395" s="4"/>
      <c r="O395" s="4"/>
      <c r="Q395" s="4"/>
      <c r="R395" s="4"/>
      <c r="S395" s="4"/>
      <c r="T395" s="4"/>
      <c r="V395" s="11"/>
      <c r="W395" s="11"/>
      <c r="X395" s="11"/>
      <c r="Y395" s="11"/>
      <c r="Z395" s="11"/>
    </row>
    <row r="396">
      <c r="A396" s="5"/>
      <c r="B396" s="4"/>
      <c r="D396" s="4"/>
      <c r="G396" s="4"/>
      <c r="H396" s="4"/>
      <c r="I396" s="5"/>
      <c r="J396" s="4"/>
      <c r="L396" s="4"/>
      <c r="O396" s="4"/>
      <c r="Q396" s="4"/>
      <c r="R396" s="4"/>
      <c r="S396" s="4"/>
      <c r="T396" s="4"/>
      <c r="V396" s="11"/>
      <c r="W396" s="11"/>
      <c r="X396" s="11"/>
      <c r="Y396" s="11"/>
      <c r="Z396" s="11"/>
    </row>
    <row r="397">
      <c r="A397" s="5"/>
      <c r="B397" s="4"/>
      <c r="D397" s="4"/>
      <c r="G397" s="4"/>
      <c r="H397" s="4"/>
      <c r="I397" s="5"/>
      <c r="J397" s="4"/>
      <c r="L397" s="4"/>
      <c r="O397" s="4"/>
      <c r="Q397" s="4"/>
      <c r="R397" s="4"/>
      <c r="S397" s="4"/>
      <c r="T397" s="4"/>
      <c r="V397" s="11"/>
      <c r="W397" s="11"/>
      <c r="X397" s="11"/>
      <c r="Y397" s="11"/>
      <c r="Z397" s="11"/>
    </row>
    <row r="398">
      <c r="A398" s="5"/>
      <c r="B398" s="4"/>
      <c r="D398" s="4"/>
      <c r="G398" s="4"/>
      <c r="H398" s="4"/>
      <c r="I398" s="5"/>
      <c r="J398" s="4"/>
      <c r="L398" s="4"/>
      <c r="O398" s="4"/>
      <c r="Q398" s="4"/>
      <c r="R398" s="4"/>
      <c r="S398" s="4"/>
      <c r="T398" s="4"/>
      <c r="V398" s="11"/>
      <c r="W398" s="11"/>
      <c r="X398" s="11"/>
      <c r="Y398" s="11"/>
      <c r="Z398" s="11"/>
    </row>
    <row r="399">
      <c r="A399" s="5"/>
      <c r="B399" s="4"/>
      <c r="D399" s="4"/>
      <c r="G399" s="4"/>
      <c r="H399" s="4"/>
      <c r="I399" s="5"/>
      <c r="J399" s="4"/>
      <c r="L399" s="4"/>
      <c r="O399" s="4"/>
      <c r="Q399" s="4"/>
      <c r="R399" s="4"/>
      <c r="S399" s="4"/>
      <c r="T399" s="4"/>
      <c r="V399" s="11"/>
      <c r="W399" s="11"/>
      <c r="X399" s="11"/>
      <c r="Y399" s="11"/>
      <c r="Z399" s="11"/>
    </row>
    <row r="400">
      <c r="A400" s="5"/>
      <c r="B400" s="4"/>
      <c r="D400" s="4"/>
      <c r="G400" s="4"/>
      <c r="H400" s="4"/>
      <c r="I400" s="5"/>
      <c r="J400" s="4"/>
      <c r="L400" s="4"/>
      <c r="O400" s="4"/>
      <c r="Q400" s="4"/>
      <c r="R400" s="4"/>
      <c r="S400" s="4"/>
      <c r="T400" s="4"/>
      <c r="V400" s="11"/>
      <c r="W400" s="11"/>
      <c r="X400" s="11"/>
      <c r="Y400" s="11"/>
      <c r="Z400" s="11"/>
    </row>
    <row r="401">
      <c r="A401" s="5"/>
      <c r="B401" s="4"/>
      <c r="D401" s="4"/>
      <c r="G401" s="4"/>
      <c r="H401" s="4"/>
      <c r="I401" s="5"/>
      <c r="J401" s="4"/>
      <c r="L401" s="4"/>
      <c r="O401" s="4"/>
      <c r="Q401" s="4"/>
      <c r="R401" s="4"/>
      <c r="S401" s="4"/>
      <c r="T401" s="4"/>
      <c r="V401" s="11"/>
      <c r="W401" s="11"/>
      <c r="X401" s="11"/>
      <c r="Y401" s="11"/>
      <c r="Z401" s="11"/>
    </row>
    <row r="402">
      <c r="A402" s="5"/>
      <c r="B402" s="4"/>
      <c r="D402" s="4"/>
      <c r="G402" s="4"/>
      <c r="H402" s="4"/>
      <c r="I402" s="5"/>
      <c r="J402" s="4"/>
      <c r="L402" s="4"/>
      <c r="O402" s="4"/>
      <c r="Q402" s="4"/>
      <c r="R402" s="4"/>
      <c r="S402" s="4"/>
      <c r="T402" s="4"/>
      <c r="V402" s="11"/>
      <c r="W402" s="11"/>
      <c r="X402" s="11"/>
      <c r="Y402" s="11"/>
      <c r="Z402" s="11"/>
    </row>
    <row r="403">
      <c r="A403" s="5"/>
      <c r="B403" s="4"/>
      <c r="D403" s="4"/>
      <c r="G403" s="4"/>
      <c r="H403" s="4"/>
      <c r="I403" s="5"/>
      <c r="J403" s="4"/>
      <c r="L403" s="4"/>
      <c r="O403" s="4"/>
      <c r="Q403" s="4"/>
      <c r="R403" s="4"/>
      <c r="S403" s="4"/>
      <c r="T403" s="4"/>
      <c r="V403" s="11"/>
      <c r="W403" s="11"/>
      <c r="X403" s="11"/>
      <c r="Y403" s="11"/>
      <c r="Z403" s="11"/>
    </row>
    <row r="404">
      <c r="A404" s="5"/>
      <c r="B404" s="4"/>
      <c r="D404" s="4"/>
      <c r="G404" s="4"/>
      <c r="H404" s="4"/>
      <c r="I404" s="5"/>
      <c r="J404" s="4"/>
      <c r="L404" s="4"/>
      <c r="O404" s="4"/>
      <c r="Q404" s="4"/>
      <c r="R404" s="4"/>
      <c r="S404" s="4"/>
      <c r="T404" s="4"/>
      <c r="V404" s="11"/>
      <c r="W404" s="11"/>
      <c r="X404" s="11"/>
      <c r="Y404" s="11"/>
      <c r="Z404" s="11"/>
    </row>
    <row r="405">
      <c r="A405" s="5"/>
      <c r="B405" s="4"/>
      <c r="D405" s="4"/>
      <c r="G405" s="4"/>
      <c r="H405" s="4"/>
      <c r="I405" s="5"/>
      <c r="J405" s="4"/>
      <c r="L405" s="4"/>
      <c r="O405" s="4"/>
      <c r="Q405" s="4"/>
      <c r="R405" s="4"/>
      <c r="S405" s="4"/>
      <c r="T405" s="4"/>
      <c r="V405" s="11"/>
      <c r="W405" s="11"/>
      <c r="X405" s="11"/>
      <c r="Y405" s="11"/>
      <c r="Z405" s="11"/>
    </row>
    <row r="406">
      <c r="A406" s="5"/>
      <c r="B406" s="4"/>
      <c r="D406" s="4"/>
      <c r="G406" s="4"/>
      <c r="H406" s="4"/>
      <c r="I406" s="5"/>
      <c r="J406" s="4"/>
      <c r="L406" s="4"/>
      <c r="O406" s="4"/>
      <c r="Q406" s="4"/>
      <c r="R406" s="4"/>
      <c r="S406" s="4"/>
      <c r="T406" s="4"/>
      <c r="V406" s="11"/>
      <c r="W406" s="11"/>
      <c r="X406" s="11"/>
      <c r="Y406" s="11"/>
      <c r="Z406" s="11"/>
    </row>
    <row r="407">
      <c r="A407" s="5"/>
      <c r="B407" s="4"/>
      <c r="D407" s="4"/>
      <c r="G407" s="4"/>
      <c r="H407" s="4"/>
      <c r="I407" s="5"/>
      <c r="J407" s="4"/>
      <c r="L407" s="4"/>
      <c r="O407" s="4"/>
      <c r="Q407" s="4"/>
      <c r="R407" s="4"/>
      <c r="S407" s="4"/>
      <c r="T407" s="4"/>
      <c r="V407" s="11"/>
      <c r="W407" s="11"/>
      <c r="X407" s="11"/>
      <c r="Y407" s="11"/>
      <c r="Z407" s="11"/>
    </row>
    <row r="408">
      <c r="A408" s="5"/>
      <c r="B408" s="4"/>
      <c r="D408" s="4"/>
      <c r="G408" s="4"/>
      <c r="H408" s="4"/>
      <c r="I408" s="5"/>
      <c r="J408" s="4"/>
      <c r="L408" s="4"/>
      <c r="O408" s="4"/>
      <c r="Q408" s="4"/>
      <c r="R408" s="4"/>
      <c r="S408" s="4"/>
      <c r="T408" s="4"/>
      <c r="V408" s="11"/>
      <c r="W408" s="11"/>
      <c r="X408" s="11"/>
      <c r="Y408" s="11"/>
      <c r="Z408" s="11"/>
    </row>
    <row r="409">
      <c r="A409" s="5"/>
      <c r="B409" s="4"/>
      <c r="D409" s="4"/>
      <c r="G409" s="4"/>
      <c r="H409" s="4"/>
      <c r="I409" s="5"/>
      <c r="J409" s="4"/>
      <c r="L409" s="4"/>
      <c r="O409" s="4"/>
      <c r="Q409" s="4"/>
      <c r="R409" s="4"/>
      <c r="S409" s="4"/>
      <c r="T409" s="4"/>
      <c r="V409" s="11"/>
      <c r="W409" s="11"/>
      <c r="X409" s="11"/>
      <c r="Y409" s="11"/>
      <c r="Z409" s="11"/>
    </row>
    <row r="410">
      <c r="A410" s="5"/>
      <c r="B410" s="4"/>
      <c r="D410" s="4"/>
      <c r="G410" s="4"/>
      <c r="H410" s="4"/>
      <c r="I410" s="5"/>
      <c r="J410" s="4"/>
      <c r="L410" s="4"/>
      <c r="O410" s="4"/>
      <c r="Q410" s="4"/>
      <c r="R410" s="4"/>
      <c r="S410" s="4"/>
      <c r="T410" s="4"/>
      <c r="V410" s="11"/>
      <c r="W410" s="11"/>
      <c r="X410" s="11"/>
      <c r="Y410" s="11"/>
      <c r="Z410" s="11"/>
    </row>
    <row r="411">
      <c r="A411" s="5"/>
      <c r="B411" s="4"/>
      <c r="D411" s="4"/>
      <c r="G411" s="4"/>
      <c r="H411" s="4"/>
      <c r="I411" s="5"/>
      <c r="J411" s="4"/>
      <c r="L411" s="4"/>
      <c r="O411" s="4"/>
      <c r="Q411" s="4"/>
      <c r="R411" s="4"/>
      <c r="S411" s="4"/>
      <c r="T411" s="4"/>
      <c r="V411" s="11"/>
      <c r="W411" s="11"/>
      <c r="X411" s="11"/>
      <c r="Y411" s="11"/>
      <c r="Z411" s="11"/>
    </row>
    <row r="412">
      <c r="A412" s="5"/>
      <c r="B412" s="4"/>
      <c r="D412" s="4"/>
      <c r="G412" s="4"/>
      <c r="H412" s="4"/>
      <c r="I412" s="5"/>
      <c r="J412" s="4"/>
      <c r="L412" s="4"/>
      <c r="O412" s="4"/>
      <c r="Q412" s="4"/>
      <c r="R412" s="4"/>
      <c r="S412" s="4"/>
      <c r="T412" s="4"/>
      <c r="V412" s="11"/>
      <c r="W412" s="11"/>
      <c r="X412" s="11"/>
      <c r="Y412" s="11"/>
      <c r="Z412" s="11"/>
    </row>
    <row r="413">
      <c r="A413" s="5"/>
      <c r="B413" s="4"/>
      <c r="D413" s="4"/>
      <c r="G413" s="4"/>
      <c r="H413" s="4"/>
      <c r="I413" s="5"/>
      <c r="J413" s="4"/>
      <c r="L413" s="4"/>
      <c r="O413" s="4"/>
      <c r="Q413" s="4"/>
      <c r="R413" s="4"/>
      <c r="S413" s="4"/>
      <c r="T413" s="4"/>
      <c r="V413" s="11"/>
      <c r="W413" s="11"/>
      <c r="X413" s="11"/>
      <c r="Y413" s="11"/>
      <c r="Z413" s="11"/>
    </row>
    <row r="414">
      <c r="A414" s="5"/>
      <c r="B414" s="4"/>
      <c r="D414" s="4"/>
      <c r="G414" s="4"/>
      <c r="H414" s="4"/>
      <c r="I414" s="5"/>
      <c r="J414" s="4"/>
      <c r="L414" s="4"/>
      <c r="O414" s="4"/>
      <c r="Q414" s="4"/>
      <c r="R414" s="4"/>
      <c r="S414" s="4"/>
      <c r="T414" s="4"/>
      <c r="V414" s="11"/>
      <c r="W414" s="11"/>
      <c r="X414" s="11"/>
      <c r="Y414" s="11"/>
      <c r="Z414" s="11"/>
    </row>
    <row r="415">
      <c r="A415" s="5"/>
      <c r="B415" s="4"/>
      <c r="D415" s="4"/>
      <c r="G415" s="4"/>
      <c r="H415" s="4"/>
      <c r="I415" s="5"/>
      <c r="J415" s="4"/>
      <c r="L415" s="4"/>
      <c r="O415" s="4"/>
      <c r="Q415" s="4"/>
      <c r="R415" s="4"/>
      <c r="S415" s="4"/>
      <c r="T415" s="4"/>
      <c r="V415" s="11"/>
      <c r="W415" s="11"/>
      <c r="X415" s="11"/>
      <c r="Y415" s="11"/>
      <c r="Z415" s="11"/>
    </row>
    <row r="416">
      <c r="A416" s="5"/>
      <c r="B416" s="4"/>
      <c r="D416" s="4"/>
      <c r="G416" s="4"/>
      <c r="H416" s="4"/>
      <c r="I416" s="5"/>
      <c r="J416" s="4"/>
      <c r="L416" s="4"/>
      <c r="O416" s="4"/>
      <c r="Q416" s="4"/>
      <c r="R416" s="4"/>
      <c r="S416" s="4"/>
      <c r="T416" s="4"/>
      <c r="V416" s="11"/>
      <c r="W416" s="11"/>
      <c r="X416" s="11"/>
      <c r="Y416" s="11"/>
      <c r="Z416" s="11"/>
    </row>
    <row r="417">
      <c r="A417" s="5"/>
      <c r="B417" s="4"/>
      <c r="D417" s="4"/>
      <c r="G417" s="4"/>
      <c r="H417" s="4"/>
      <c r="I417" s="5"/>
      <c r="J417" s="4"/>
      <c r="L417" s="4"/>
      <c r="O417" s="4"/>
      <c r="Q417" s="4"/>
      <c r="R417" s="4"/>
      <c r="S417" s="4"/>
      <c r="T417" s="4"/>
      <c r="V417" s="11"/>
      <c r="W417" s="11"/>
      <c r="X417" s="11"/>
      <c r="Y417" s="11"/>
      <c r="Z417" s="11"/>
    </row>
    <row r="418">
      <c r="A418" s="5"/>
      <c r="B418" s="4"/>
      <c r="D418" s="4"/>
      <c r="G418" s="4"/>
      <c r="H418" s="4"/>
      <c r="I418" s="5"/>
      <c r="J418" s="4"/>
      <c r="L418" s="4"/>
      <c r="O418" s="4"/>
      <c r="Q418" s="4"/>
      <c r="R418" s="4"/>
      <c r="S418" s="4"/>
      <c r="T418" s="4"/>
      <c r="V418" s="11"/>
      <c r="W418" s="11"/>
      <c r="X418" s="11"/>
      <c r="Y418" s="11"/>
      <c r="Z418" s="11"/>
    </row>
    <row r="419">
      <c r="A419" s="5"/>
      <c r="B419" s="4"/>
      <c r="D419" s="4"/>
      <c r="G419" s="4"/>
      <c r="H419" s="4"/>
      <c r="I419" s="5"/>
      <c r="J419" s="4"/>
      <c r="L419" s="4"/>
      <c r="O419" s="4"/>
      <c r="Q419" s="4"/>
      <c r="R419" s="4"/>
      <c r="S419" s="4"/>
      <c r="T419" s="4"/>
      <c r="V419" s="11"/>
      <c r="W419" s="11"/>
      <c r="X419" s="11"/>
      <c r="Y419" s="11"/>
      <c r="Z419" s="11"/>
    </row>
    <row r="420">
      <c r="A420" s="5"/>
      <c r="B420" s="4"/>
      <c r="D420" s="4"/>
      <c r="G420" s="4"/>
      <c r="H420" s="4"/>
      <c r="I420" s="5"/>
      <c r="J420" s="4"/>
      <c r="L420" s="4"/>
      <c r="O420" s="4"/>
      <c r="Q420" s="4"/>
      <c r="R420" s="4"/>
      <c r="S420" s="4"/>
      <c r="T420" s="4"/>
      <c r="V420" s="11"/>
      <c r="W420" s="11"/>
      <c r="X420" s="11"/>
      <c r="Y420" s="11"/>
      <c r="Z420" s="11"/>
    </row>
    <row r="421">
      <c r="A421" s="5"/>
      <c r="B421" s="4"/>
      <c r="D421" s="4"/>
      <c r="G421" s="4"/>
      <c r="H421" s="4"/>
      <c r="I421" s="5"/>
      <c r="J421" s="4"/>
      <c r="L421" s="4"/>
      <c r="O421" s="4"/>
      <c r="Q421" s="4"/>
      <c r="R421" s="4"/>
      <c r="S421" s="4"/>
      <c r="T421" s="4"/>
      <c r="V421" s="11"/>
      <c r="W421" s="11"/>
      <c r="X421" s="11"/>
      <c r="Y421" s="11"/>
      <c r="Z421" s="11"/>
    </row>
    <row r="422">
      <c r="A422" s="5"/>
      <c r="B422" s="4"/>
      <c r="D422" s="4"/>
      <c r="G422" s="4"/>
      <c r="H422" s="4"/>
      <c r="I422" s="5"/>
      <c r="J422" s="4"/>
      <c r="L422" s="4"/>
      <c r="O422" s="4"/>
      <c r="Q422" s="4"/>
      <c r="R422" s="4"/>
      <c r="S422" s="4"/>
      <c r="T422" s="4"/>
      <c r="V422" s="11"/>
      <c r="W422" s="11"/>
      <c r="X422" s="11"/>
      <c r="Y422" s="11"/>
      <c r="Z422" s="11"/>
    </row>
    <row r="423">
      <c r="A423" s="5"/>
      <c r="B423" s="4"/>
      <c r="D423" s="4"/>
      <c r="G423" s="4"/>
      <c r="H423" s="4"/>
      <c r="I423" s="5"/>
      <c r="J423" s="4"/>
      <c r="L423" s="4"/>
      <c r="O423" s="4"/>
      <c r="Q423" s="4"/>
      <c r="R423" s="4"/>
      <c r="S423" s="4"/>
      <c r="T423" s="4"/>
      <c r="V423" s="11"/>
      <c r="W423" s="11"/>
      <c r="X423" s="11"/>
      <c r="Y423" s="11"/>
      <c r="Z423" s="11"/>
    </row>
    <row r="424">
      <c r="A424" s="5"/>
      <c r="B424" s="4"/>
      <c r="D424" s="4"/>
      <c r="G424" s="4"/>
      <c r="H424" s="4"/>
      <c r="I424" s="5"/>
      <c r="J424" s="4"/>
      <c r="L424" s="4"/>
      <c r="O424" s="4"/>
      <c r="Q424" s="4"/>
      <c r="R424" s="4"/>
      <c r="S424" s="4"/>
      <c r="T424" s="4"/>
      <c r="V424" s="11"/>
      <c r="W424" s="11"/>
      <c r="X424" s="11"/>
      <c r="Y424" s="11"/>
      <c r="Z424" s="11"/>
    </row>
    <row r="425">
      <c r="A425" s="5"/>
      <c r="B425" s="4"/>
      <c r="D425" s="4"/>
      <c r="G425" s="4"/>
      <c r="H425" s="4"/>
      <c r="I425" s="5"/>
      <c r="J425" s="4"/>
      <c r="L425" s="4"/>
      <c r="O425" s="4"/>
      <c r="Q425" s="4"/>
      <c r="R425" s="4"/>
      <c r="S425" s="4"/>
      <c r="T425" s="4"/>
      <c r="V425" s="11"/>
      <c r="W425" s="11"/>
      <c r="X425" s="11"/>
      <c r="Y425" s="11"/>
      <c r="Z425" s="11"/>
    </row>
    <row r="426">
      <c r="A426" s="5"/>
      <c r="B426" s="4"/>
      <c r="D426" s="4"/>
      <c r="G426" s="4"/>
      <c r="H426" s="4"/>
      <c r="I426" s="5"/>
      <c r="J426" s="4"/>
      <c r="L426" s="4"/>
      <c r="O426" s="4"/>
      <c r="Q426" s="4"/>
      <c r="R426" s="4"/>
      <c r="S426" s="4"/>
      <c r="T426" s="4"/>
      <c r="V426" s="11"/>
      <c r="W426" s="11"/>
      <c r="X426" s="11"/>
      <c r="Y426" s="11"/>
      <c r="Z426" s="11"/>
    </row>
    <row r="427">
      <c r="A427" s="5"/>
      <c r="B427" s="4"/>
      <c r="D427" s="4"/>
      <c r="G427" s="4"/>
      <c r="H427" s="4"/>
      <c r="I427" s="5"/>
      <c r="J427" s="4"/>
      <c r="L427" s="4"/>
      <c r="O427" s="4"/>
      <c r="Q427" s="4"/>
      <c r="R427" s="4"/>
      <c r="S427" s="4"/>
      <c r="T427" s="4"/>
      <c r="V427" s="11"/>
      <c r="W427" s="11"/>
      <c r="X427" s="11"/>
      <c r="Y427" s="11"/>
      <c r="Z427" s="11"/>
    </row>
    <row r="428">
      <c r="A428" s="5"/>
      <c r="B428" s="4"/>
      <c r="D428" s="4"/>
      <c r="G428" s="4"/>
      <c r="H428" s="4"/>
      <c r="I428" s="5"/>
      <c r="J428" s="4"/>
      <c r="L428" s="4"/>
      <c r="O428" s="4"/>
      <c r="Q428" s="4"/>
      <c r="R428" s="4"/>
      <c r="S428" s="4"/>
      <c r="T428" s="4"/>
      <c r="V428" s="11"/>
      <c r="W428" s="11"/>
      <c r="X428" s="11"/>
      <c r="Y428" s="11"/>
      <c r="Z428" s="11"/>
    </row>
    <row r="429">
      <c r="A429" s="5"/>
      <c r="B429" s="4"/>
      <c r="D429" s="4"/>
      <c r="G429" s="4"/>
      <c r="H429" s="4"/>
      <c r="I429" s="5"/>
      <c r="J429" s="4"/>
      <c r="L429" s="4"/>
      <c r="O429" s="4"/>
      <c r="Q429" s="4"/>
      <c r="R429" s="4"/>
      <c r="S429" s="4"/>
      <c r="T429" s="4"/>
      <c r="V429" s="11"/>
      <c r="W429" s="11"/>
      <c r="X429" s="11"/>
      <c r="Y429" s="11"/>
      <c r="Z429" s="11"/>
    </row>
    <row r="430">
      <c r="A430" s="5"/>
      <c r="B430" s="4"/>
      <c r="D430" s="4"/>
      <c r="G430" s="4"/>
      <c r="H430" s="4"/>
      <c r="I430" s="5"/>
      <c r="J430" s="4"/>
      <c r="L430" s="4"/>
      <c r="O430" s="4"/>
      <c r="Q430" s="4"/>
      <c r="R430" s="4"/>
      <c r="S430" s="4"/>
      <c r="T430" s="4"/>
      <c r="V430" s="11"/>
      <c r="W430" s="11"/>
      <c r="X430" s="11"/>
      <c r="Y430" s="11"/>
      <c r="Z430" s="11"/>
    </row>
    <row r="431">
      <c r="A431" s="5"/>
      <c r="B431" s="4"/>
      <c r="D431" s="4"/>
      <c r="G431" s="4"/>
      <c r="H431" s="4"/>
      <c r="I431" s="5"/>
      <c r="J431" s="4"/>
      <c r="L431" s="4"/>
      <c r="O431" s="4"/>
      <c r="Q431" s="4"/>
      <c r="R431" s="4"/>
      <c r="S431" s="4"/>
      <c r="T431" s="4"/>
      <c r="V431" s="11"/>
      <c r="W431" s="11"/>
      <c r="X431" s="11"/>
      <c r="Y431" s="11"/>
      <c r="Z431" s="11"/>
    </row>
    <row r="432">
      <c r="A432" s="5"/>
      <c r="B432" s="4"/>
      <c r="D432" s="4"/>
      <c r="G432" s="4"/>
      <c r="H432" s="4"/>
      <c r="I432" s="5"/>
      <c r="J432" s="4"/>
      <c r="L432" s="4"/>
      <c r="O432" s="4"/>
      <c r="Q432" s="4"/>
      <c r="R432" s="4"/>
      <c r="S432" s="4"/>
      <c r="T432" s="4"/>
      <c r="V432" s="11"/>
      <c r="W432" s="11"/>
      <c r="X432" s="11"/>
      <c r="Y432" s="11"/>
      <c r="Z432" s="11"/>
    </row>
    <row r="433">
      <c r="A433" s="5"/>
      <c r="B433" s="4"/>
      <c r="D433" s="4"/>
      <c r="G433" s="4"/>
      <c r="H433" s="4"/>
      <c r="I433" s="5"/>
      <c r="J433" s="4"/>
      <c r="L433" s="4"/>
      <c r="O433" s="4"/>
      <c r="Q433" s="4"/>
      <c r="R433" s="4"/>
      <c r="S433" s="4"/>
      <c r="T433" s="4"/>
      <c r="V433" s="11"/>
      <c r="W433" s="11"/>
      <c r="X433" s="11"/>
      <c r="Y433" s="11"/>
      <c r="Z433" s="11"/>
    </row>
    <row r="434">
      <c r="A434" s="5"/>
      <c r="B434" s="4"/>
      <c r="D434" s="4"/>
      <c r="G434" s="4"/>
      <c r="H434" s="4"/>
      <c r="I434" s="5"/>
      <c r="J434" s="4"/>
      <c r="L434" s="4"/>
      <c r="O434" s="4"/>
      <c r="Q434" s="4"/>
      <c r="R434" s="4"/>
      <c r="S434" s="4"/>
      <c r="T434" s="4"/>
      <c r="V434" s="11"/>
      <c r="W434" s="11"/>
      <c r="X434" s="11"/>
      <c r="Y434" s="11"/>
      <c r="Z434" s="11"/>
    </row>
    <row r="435">
      <c r="A435" s="5"/>
      <c r="B435" s="4"/>
      <c r="D435" s="4"/>
      <c r="G435" s="4"/>
      <c r="H435" s="4"/>
      <c r="I435" s="5"/>
      <c r="J435" s="4"/>
      <c r="L435" s="4"/>
      <c r="O435" s="4"/>
      <c r="Q435" s="4"/>
      <c r="R435" s="4"/>
      <c r="S435" s="4"/>
      <c r="T435" s="4"/>
      <c r="V435" s="11"/>
      <c r="W435" s="11"/>
      <c r="X435" s="11"/>
      <c r="Y435" s="11"/>
      <c r="Z435" s="11"/>
    </row>
    <row r="436">
      <c r="A436" s="5"/>
      <c r="B436" s="4"/>
      <c r="D436" s="4"/>
      <c r="G436" s="4"/>
      <c r="H436" s="4"/>
      <c r="I436" s="5"/>
      <c r="J436" s="4"/>
      <c r="L436" s="4"/>
      <c r="O436" s="4"/>
      <c r="Q436" s="4"/>
      <c r="R436" s="4"/>
      <c r="S436" s="4"/>
      <c r="T436" s="4"/>
      <c r="V436" s="11"/>
      <c r="W436" s="11"/>
      <c r="X436" s="11"/>
      <c r="Y436" s="11"/>
      <c r="Z436" s="11"/>
    </row>
    <row r="437">
      <c r="A437" s="5"/>
      <c r="B437" s="4"/>
      <c r="D437" s="4"/>
      <c r="G437" s="4"/>
      <c r="H437" s="4"/>
      <c r="I437" s="5"/>
      <c r="J437" s="4"/>
      <c r="L437" s="4"/>
      <c r="O437" s="4"/>
      <c r="Q437" s="4"/>
      <c r="R437" s="4"/>
      <c r="S437" s="4"/>
      <c r="T437" s="4"/>
      <c r="V437" s="11"/>
      <c r="W437" s="11"/>
      <c r="X437" s="11"/>
      <c r="Y437" s="11"/>
      <c r="Z437" s="11"/>
    </row>
    <row r="438">
      <c r="A438" s="5"/>
      <c r="B438" s="4"/>
      <c r="D438" s="4"/>
      <c r="G438" s="4"/>
      <c r="H438" s="4"/>
      <c r="I438" s="5"/>
      <c r="J438" s="4"/>
      <c r="L438" s="4"/>
      <c r="O438" s="4"/>
      <c r="Q438" s="4"/>
      <c r="R438" s="4"/>
      <c r="S438" s="4"/>
      <c r="T438" s="4"/>
      <c r="V438" s="11"/>
      <c r="W438" s="11"/>
      <c r="X438" s="11"/>
      <c r="Y438" s="11"/>
      <c r="Z438" s="11"/>
    </row>
    <row r="439">
      <c r="A439" s="5"/>
      <c r="B439" s="4"/>
      <c r="D439" s="4"/>
      <c r="G439" s="4"/>
      <c r="H439" s="4"/>
      <c r="I439" s="5"/>
      <c r="J439" s="4"/>
      <c r="L439" s="4"/>
      <c r="O439" s="4"/>
      <c r="Q439" s="4"/>
      <c r="R439" s="4"/>
      <c r="S439" s="4"/>
      <c r="T439" s="4"/>
      <c r="V439" s="11"/>
      <c r="W439" s="11"/>
      <c r="X439" s="11"/>
      <c r="Y439" s="11"/>
      <c r="Z439" s="11"/>
    </row>
    <row r="440">
      <c r="A440" s="5"/>
      <c r="B440" s="4"/>
      <c r="D440" s="4"/>
      <c r="G440" s="4"/>
      <c r="H440" s="4"/>
      <c r="I440" s="5"/>
      <c r="J440" s="4"/>
      <c r="L440" s="4"/>
      <c r="O440" s="4"/>
      <c r="Q440" s="4"/>
      <c r="R440" s="4"/>
      <c r="S440" s="4"/>
      <c r="T440" s="4"/>
      <c r="V440" s="11"/>
      <c r="W440" s="11"/>
      <c r="X440" s="11"/>
      <c r="Y440" s="11"/>
      <c r="Z440" s="11"/>
    </row>
    <row r="441">
      <c r="A441" s="5"/>
      <c r="B441" s="4"/>
      <c r="D441" s="4"/>
      <c r="G441" s="4"/>
      <c r="H441" s="4"/>
      <c r="I441" s="5"/>
      <c r="J441" s="4"/>
      <c r="L441" s="4"/>
      <c r="O441" s="4"/>
      <c r="Q441" s="4"/>
      <c r="R441" s="4"/>
      <c r="S441" s="4"/>
      <c r="T441" s="4"/>
      <c r="V441" s="11"/>
      <c r="W441" s="11"/>
      <c r="X441" s="11"/>
      <c r="Y441" s="11"/>
      <c r="Z441" s="11"/>
    </row>
    <row r="442">
      <c r="A442" s="5"/>
      <c r="B442" s="4"/>
      <c r="D442" s="4"/>
      <c r="G442" s="4"/>
      <c r="H442" s="4"/>
      <c r="I442" s="5"/>
      <c r="J442" s="4"/>
      <c r="L442" s="4"/>
      <c r="O442" s="4"/>
      <c r="Q442" s="4"/>
      <c r="R442" s="4"/>
      <c r="S442" s="4"/>
      <c r="T442" s="4"/>
      <c r="V442" s="11"/>
      <c r="W442" s="11"/>
      <c r="X442" s="11"/>
      <c r="Y442" s="11"/>
      <c r="Z442" s="11"/>
    </row>
    <row r="443">
      <c r="A443" s="5"/>
      <c r="B443" s="4"/>
      <c r="D443" s="4"/>
      <c r="G443" s="4"/>
      <c r="H443" s="4"/>
      <c r="I443" s="5"/>
      <c r="J443" s="4"/>
      <c r="L443" s="4"/>
      <c r="O443" s="4"/>
      <c r="Q443" s="4"/>
      <c r="R443" s="4"/>
      <c r="S443" s="4"/>
      <c r="T443" s="4"/>
      <c r="V443" s="11"/>
      <c r="W443" s="11"/>
      <c r="X443" s="11"/>
      <c r="Y443" s="11"/>
      <c r="Z443" s="11"/>
    </row>
    <row r="444">
      <c r="A444" s="5"/>
      <c r="B444" s="4"/>
      <c r="D444" s="4"/>
      <c r="G444" s="4"/>
      <c r="H444" s="4"/>
      <c r="I444" s="5"/>
      <c r="J444" s="4"/>
      <c r="L444" s="4"/>
      <c r="O444" s="4"/>
      <c r="Q444" s="4"/>
      <c r="R444" s="4"/>
      <c r="S444" s="4"/>
      <c r="T444" s="4"/>
      <c r="V444" s="11"/>
      <c r="W444" s="11"/>
      <c r="X444" s="11"/>
      <c r="Y444" s="11"/>
      <c r="Z444" s="11"/>
    </row>
    <row r="445">
      <c r="A445" s="5"/>
      <c r="B445" s="4"/>
      <c r="D445" s="4"/>
      <c r="G445" s="4"/>
      <c r="H445" s="4"/>
      <c r="I445" s="5"/>
      <c r="J445" s="4"/>
      <c r="L445" s="4"/>
      <c r="O445" s="4"/>
      <c r="Q445" s="4"/>
      <c r="R445" s="4"/>
      <c r="S445" s="4"/>
      <c r="T445" s="4"/>
      <c r="V445" s="11"/>
      <c r="W445" s="11"/>
      <c r="X445" s="11"/>
      <c r="Y445" s="11"/>
      <c r="Z445" s="11"/>
    </row>
    <row r="446">
      <c r="A446" s="5"/>
      <c r="B446" s="4"/>
      <c r="D446" s="4"/>
      <c r="G446" s="4"/>
      <c r="H446" s="4"/>
      <c r="I446" s="5"/>
      <c r="J446" s="4"/>
      <c r="L446" s="4"/>
      <c r="O446" s="4"/>
      <c r="Q446" s="4"/>
      <c r="R446" s="4"/>
      <c r="S446" s="4"/>
      <c r="T446" s="4"/>
      <c r="V446" s="11"/>
      <c r="W446" s="11"/>
      <c r="X446" s="11"/>
      <c r="Y446" s="11"/>
      <c r="Z446" s="11"/>
    </row>
    <row r="447">
      <c r="A447" s="5"/>
      <c r="B447" s="4"/>
      <c r="D447" s="4"/>
      <c r="G447" s="4"/>
      <c r="H447" s="4"/>
      <c r="I447" s="5"/>
      <c r="J447" s="4"/>
      <c r="L447" s="4"/>
      <c r="O447" s="4"/>
      <c r="Q447" s="4"/>
      <c r="R447" s="4"/>
      <c r="S447" s="4"/>
      <c r="T447" s="4"/>
      <c r="V447" s="11"/>
      <c r="W447" s="11"/>
      <c r="X447" s="11"/>
      <c r="Y447" s="11"/>
      <c r="Z447" s="11"/>
    </row>
    <row r="448">
      <c r="A448" s="5"/>
      <c r="B448" s="4"/>
      <c r="D448" s="4"/>
      <c r="G448" s="4"/>
      <c r="H448" s="4"/>
      <c r="I448" s="5"/>
      <c r="J448" s="4"/>
      <c r="L448" s="4"/>
      <c r="O448" s="4"/>
      <c r="Q448" s="4"/>
      <c r="R448" s="4"/>
      <c r="S448" s="4"/>
      <c r="T448" s="4"/>
      <c r="V448" s="11"/>
      <c r="W448" s="11"/>
      <c r="X448" s="11"/>
      <c r="Y448" s="11"/>
      <c r="Z448" s="11"/>
    </row>
    <row r="449">
      <c r="A449" s="5"/>
      <c r="B449" s="4"/>
      <c r="D449" s="4"/>
      <c r="G449" s="4"/>
      <c r="H449" s="4"/>
      <c r="I449" s="5"/>
      <c r="J449" s="4"/>
      <c r="L449" s="4"/>
      <c r="O449" s="4"/>
      <c r="Q449" s="4"/>
      <c r="R449" s="4"/>
      <c r="S449" s="4"/>
      <c r="T449" s="4"/>
      <c r="V449" s="11"/>
      <c r="W449" s="11"/>
      <c r="X449" s="11"/>
      <c r="Y449" s="11"/>
      <c r="Z449" s="11"/>
    </row>
    <row r="450">
      <c r="A450" s="5"/>
      <c r="B450" s="4"/>
      <c r="D450" s="4"/>
      <c r="G450" s="4"/>
      <c r="H450" s="4"/>
      <c r="I450" s="5"/>
      <c r="J450" s="4"/>
      <c r="L450" s="4"/>
      <c r="O450" s="4"/>
      <c r="Q450" s="4"/>
      <c r="R450" s="4"/>
      <c r="S450" s="4"/>
      <c r="T450" s="4"/>
      <c r="V450" s="11"/>
      <c r="W450" s="11"/>
      <c r="X450" s="11"/>
      <c r="Y450" s="11"/>
      <c r="Z450" s="11"/>
    </row>
    <row r="451">
      <c r="A451" s="5"/>
      <c r="B451" s="4"/>
      <c r="D451" s="4"/>
      <c r="G451" s="4"/>
      <c r="H451" s="4"/>
      <c r="I451" s="5"/>
      <c r="J451" s="4"/>
      <c r="L451" s="4"/>
      <c r="O451" s="4"/>
      <c r="Q451" s="4"/>
      <c r="R451" s="4"/>
      <c r="S451" s="4"/>
      <c r="T451" s="4"/>
      <c r="V451" s="11"/>
      <c r="W451" s="11"/>
      <c r="X451" s="11"/>
      <c r="Y451" s="11"/>
      <c r="Z451" s="11"/>
    </row>
    <row r="452">
      <c r="A452" s="5"/>
      <c r="B452" s="4"/>
      <c r="D452" s="4"/>
      <c r="G452" s="4"/>
      <c r="H452" s="4"/>
      <c r="I452" s="5"/>
      <c r="J452" s="4"/>
      <c r="L452" s="4"/>
      <c r="O452" s="4"/>
      <c r="Q452" s="4"/>
      <c r="R452" s="4"/>
      <c r="S452" s="4"/>
      <c r="T452" s="4"/>
      <c r="V452" s="11"/>
      <c r="W452" s="11"/>
      <c r="X452" s="11"/>
      <c r="Y452" s="11"/>
      <c r="Z452" s="11"/>
    </row>
    <row r="453">
      <c r="A453" s="5"/>
      <c r="B453" s="4"/>
      <c r="D453" s="4"/>
      <c r="G453" s="4"/>
      <c r="H453" s="4"/>
      <c r="I453" s="5"/>
      <c r="J453" s="4"/>
      <c r="L453" s="4"/>
      <c r="O453" s="4"/>
      <c r="Q453" s="4"/>
      <c r="R453" s="4"/>
      <c r="S453" s="4"/>
      <c r="T453" s="4"/>
      <c r="V453" s="11"/>
      <c r="W453" s="11"/>
      <c r="X453" s="11"/>
      <c r="Y453" s="11"/>
      <c r="Z453" s="11"/>
    </row>
    <row r="454">
      <c r="A454" s="5"/>
      <c r="B454" s="4"/>
      <c r="D454" s="4"/>
      <c r="G454" s="4"/>
      <c r="H454" s="4"/>
      <c r="I454" s="5"/>
      <c r="J454" s="4"/>
      <c r="L454" s="4"/>
      <c r="O454" s="4"/>
      <c r="Q454" s="4"/>
      <c r="R454" s="4"/>
      <c r="S454" s="4"/>
      <c r="T454" s="4"/>
      <c r="V454" s="11"/>
      <c r="W454" s="11"/>
      <c r="X454" s="11"/>
      <c r="Y454" s="11"/>
      <c r="Z454" s="11"/>
    </row>
    <row r="455">
      <c r="A455" s="5"/>
      <c r="B455" s="4"/>
      <c r="D455" s="4"/>
      <c r="G455" s="4"/>
      <c r="H455" s="4"/>
      <c r="I455" s="5"/>
      <c r="J455" s="4"/>
      <c r="L455" s="4"/>
      <c r="O455" s="4"/>
      <c r="Q455" s="4"/>
      <c r="R455" s="4"/>
      <c r="S455" s="4"/>
      <c r="T455" s="4"/>
      <c r="V455" s="11"/>
      <c r="W455" s="11"/>
      <c r="X455" s="11"/>
      <c r="Y455" s="11"/>
      <c r="Z455" s="11"/>
    </row>
    <row r="456">
      <c r="A456" s="5"/>
      <c r="B456" s="4"/>
      <c r="D456" s="4"/>
      <c r="G456" s="4"/>
      <c r="H456" s="4"/>
      <c r="I456" s="5"/>
      <c r="J456" s="4"/>
      <c r="L456" s="4"/>
      <c r="O456" s="4"/>
      <c r="Q456" s="4"/>
      <c r="R456" s="4"/>
      <c r="S456" s="4"/>
      <c r="T456" s="4"/>
      <c r="V456" s="11"/>
      <c r="W456" s="11"/>
      <c r="X456" s="11"/>
      <c r="Y456" s="11"/>
      <c r="Z456" s="11"/>
    </row>
    <row r="457">
      <c r="A457" s="5"/>
      <c r="B457" s="4"/>
      <c r="D457" s="4"/>
      <c r="G457" s="4"/>
      <c r="H457" s="4"/>
      <c r="I457" s="5"/>
      <c r="J457" s="4"/>
      <c r="L457" s="4"/>
      <c r="O457" s="4"/>
      <c r="Q457" s="4"/>
      <c r="R457" s="4"/>
      <c r="S457" s="4"/>
      <c r="T457" s="4"/>
      <c r="V457" s="11"/>
      <c r="W457" s="11"/>
      <c r="X457" s="11"/>
      <c r="Y457" s="11"/>
      <c r="Z457" s="11"/>
    </row>
    <row r="458">
      <c r="A458" s="5"/>
      <c r="B458" s="4"/>
      <c r="D458" s="4"/>
      <c r="G458" s="4"/>
      <c r="H458" s="4"/>
      <c r="I458" s="5"/>
      <c r="J458" s="4"/>
      <c r="L458" s="4"/>
      <c r="O458" s="4"/>
      <c r="Q458" s="4"/>
      <c r="R458" s="4"/>
      <c r="S458" s="4"/>
      <c r="T458" s="4"/>
      <c r="V458" s="11"/>
      <c r="W458" s="11"/>
      <c r="X458" s="11"/>
      <c r="Y458" s="11"/>
      <c r="Z458" s="11"/>
    </row>
    <row r="459">
      <c r="A459" s="5"/>
      <c r="B459" s="4"/>
      <c r="D459" s="4"/>
      <c r="G459" s="4"/>
      <c r="H459" s="4"/>
      <c r="I459" s="5"/>
      <c r="J459" s="4"/>
      <c r="L459" s="4"/>
      <c r="O459" s="4"/>
      <c r="Q459" s="4"/>
      <c r="R459" s="4"/>
      <c r="S459" s="4"/>
      <c r="T459" s="4"/>
      <c r="V459" s="11"/>
      <c r="W459" s="11"/>
      <c r="X459" s="11"/>
      <c r="Y459" s="11"/>
      <c r="Z459" s="11"/>
    </row>
    <row r="460">
      <c r="A460" s="5"/>
      <c r="B460" s="4"/>
      <c r="D460" s="4"/>
      <c r="G460" s="4"/>
      <c r="H460" s="4"/>
      <c r="I460" s="5"/>
      <c r="J460" s="4"/>
      <c r="L460" s="4"/>
      <c r="O460" s="4"/>
      <c r="Q460" s="4"/>
      <c r="R460" s="4"/>
      <c r="S460" s="4"/>
      <c r="T460" s="4"/>
      <c r="V460" s="11"/>
      <c r="W460" s="11"/>
      <c r="X460" s="11"/>
      <c r="Y460" s="11"/>
      <c r="Z460" s="11"/>
    </row>
    <row r="461">
      <c r="A461" s="5"/>
      <c r="B461" s="4"/>
      <c r="D461" s="4"/>
      <c r="G461" s="4"/>
      <c r="H461" s="4"/>
      <c r="I461" s="5"/>
      <c r="J461" s="4"/>
      <c r="L461" s="4"/>
      <c r="O461" s="4"/>
      <c r="Q461" s="4"/>
      <c r="R461" s="4"/>
      <c r="S461" s="4"/>
      <c r="T461" s="4"/>
      <c r="V461" s="11"/>
      <c r="W461" s="11"/>
      <c r="X461" s="11"/>
      <c r="Y461" s="11"/>
      <c r="Z461" s="11"/>
    </row>
    <row r="462">
      <c r="A462" s="5"/>
      <c r="B462" s="4"/>
      <c r="D462" s="4"/>
      <c r="G462" s="4"/>
      <c r="H462" s="4"/>
      <c r="I462" s="5"/>
      <c r="J462" s="4"/>
      <c r="L462" s="4"/>
      <c r="O462" s="4"/>
      <c r="Q462" s="4"/>
      <c r="R462" s="4"/>
      <c r="S462" s="4"/>
      <c r="T462" s="4"/>
      <c r="V462" s="11"/>
      <c r="W462" s="11"/>
      <c r="X462" s="11"/>
      <c r="Y462" s="11"/>
      <c r="Z462" s="11"/>
    </row>
    <row r="463">
      <c r="A463" s="5"/>
      <c r="B463" s="4"/>
      <c r="D463" s="4"/>
      <c r="G463" s="4"/>
      <c r="H463" s="4"/>
      <c r="I463" s="5"/>
      <c r="J463" s="4"/>
      <c r="L463" s="4"/>
      <c r="O463" s="4"/>
      <c r="Q463" s="4"/>
      <c r="R463" s="4"/>
      <c r="S463" s="4"/>
      <c r="T463" s="4"/>
      <c r="V463" s="11"/>
      <c r="W463" s="11"/>
      <c r="X463" s="11"/>
      <c r="Y463" s="11"/>
      <c r="Z463" s="11"/>
    </row>
    <row r="464">
      <c r="A464" s="5"/>
      <c r="B464" s="4"/>
      <c r="D464" s="4"/>
      <c r="G464" s="4"/>
      <c r="H464" s="4"/>
      <c r="I464" s="5"/>
      <c r="J464" s="4"/>
      <c r="L464" s="4"/>
      <c r="O464" s="4"/>
      <c r="Q464" s="4"/>
      <c r="R464" s="4"/>
      <c r="S464" s="4"/>
      <c r="T464" s="4"/>
      <c r="V464" s="11"/>
      <c r="W464" s="11"/>
      <c r="X464" s="11"/>
      <c r="Y464" s="11"/>
      <c r="Z464" s="11"/>
    </row>
    <row r="465">
      <c r="A465" s="5"/>
      <c r="B465" s="4"/>
      <c r="D465" s="4"/>
      <c r="G465" s="4"/>
      <c r="H465" s="4"/>
      <c r="I465" s="5"/>
      <c r="J465" s="4"/>
      <c r="L465" s="4"/>
      <c r="O465" s="4"/>
      <c r="Q465" s="4"/>
      <c r="R465" s="4"/>
      <c r="S465" s="4"/>
      <c r="T465" s="4"/>
      <c r="V465" s="11"/>
      <c r="W465" s="11"/>
      <c r="X465" s="11"/>
      <c r="Y465" s="11"/>
      <c r="Z465" s="11"/>
    </row>
    <row r="466">
      <c r="A466" s="5"/>
      <c r="B466" s="4"/>
      <c r="D466" s="4"/>
      <c r="G466" s="4"/>
      <c r="H466" s="4"/>
      <c r="I466" s="5"/>
      <c r="J466" s="4"/>
      <c r="L466" s="4"/>
      <c r="O466" s="4"/>
      <c r="Q466" s="4"/>
      <c r="R466" s="4"/>
      <c r="S466" s="4"/>
      <c r="T466" s="4"/>
      <c r="V466" s="11"/>
      <c r="W466" s="11"/>
      <c r="X466" s="11"/>
      <c r="Y466" s="11"/>
      <c r="Z466" s="11"/>
    </row>
    <row r="467">
      <c r="A467" s="5"/>
      <c r="B467" s="4"/>
      <c r="D467" s="4"/>
      <c r="G467" s="4"/>
      <c r="H467" s="4"/>
      <c r="I467" s="5"/>
      <c r="J467" s="4"/>
      <c r="L467" s="4"/>
      <c r="O467" s="4"/>
      <c r="Q467" s="4"/>
      <c r="R467" s="4"/>
      <c r="S467" s="4"/>
      <c r="T467" s="4"/>
      <c r="V467" s="11"/>
      <c r="W467" s="11"/>
      <c r="X467" s="11"/>
      <c r="Y467" s="11"/>
      <c r="Z467" s="11"/>
    </row>
    <row r="468">
      <c r="A468" s="5"/>
      <c r="B468" s="4"/>
      <c r="D468" s="4"/>
      <c r="G468" s="4"/>
      <c r="H468" s="4"/>
      <c r="I468" s="5"/>
      <c r="J468" s="4"/>
      <c r="L468" s="4"/>
      <c r="O468" s="4"/>
      <c r="Q468" s="4"/>
      <c r="R468" s="4"/>
      <c r="S468" s="4"/>
      <c r="T468" s="4"/>
      <c r="V468" s="11"/>
      <c r="W468" s="11"/>
      <c r="X468" s="11"/>
      <c r="Y468" s="11"/>
      <c r="Z468" s="11"/>
    </row>
    <row r="469">
      <c r="A469" s="5"/>
      <c r="B469" s="4"/>
      <c r="D469" s="4"/>
      <c r="G469" s="4"/>
      <c r="H469" s="4"/>
      <c r="I469" s="5"/>
      <c r="J469" s="4"/>
      <c r="L469" s="4"/>
      <c r="O469" s="4"/>
      <c r="Q469" s="4"/>
      <c r="R469" s="4"/>
      <c r="S469" s="4"/>
      <c r="T469" s="4"/>
      <c r="V469" s="11"/>
      <c r="W469" s="11"/>
      <c r="X469" s="11"/>
      <c r="Y469" s="11"/>
      <c r="Z469" s="11"/>
    </row>
    <row r="470">
      <c r="A470" s="5"/>
      <c r="B470" s="4"/>
      <c r="D470" s="4"/>
      <c r="G470" s="4"/>
      <c r="H470" s="4"/>
      <c r="I470" s="5"/>
      <c r="J470" s="4"/>
      <c r="L470" s="4"/>
      <c r="O470" s="4"/>
      <c r="Q470" s="4"/>
      <c r="R470" s="4"/>
      <c r="S470" s="4"/>
      <c r="T470" s="4"/>
      <c r="V470" s="11"/>
      <c r="W470" s="11"/>
      <c r="X470" s="11"/>
      <c r="Y470" s="11"/>
      <c r="Z470" s="11"/>
    </row>
    <row r="471">
      <c r="A471" s="5"/>
      <c r="B471" s="4"/>
      <c r="D471" s="4"/>
      <c r="G471" s="4"/>
      <c r="H471" s="4"/>
      <c r="I471" s="5"/>
      <c r="J471" s="4"/>
      <c r="L471" s="4"/>
      <c r="O471" s="4"/>
      <c r="Q471" s="4"/>
      <c r="R471" s="4"/>
      <c r="S471" s="4"/>
      <c r="T471" s="4"/>
      <c r="V471" s="11"/>
      <c r="W471" s="11"/>
      <c r="X471" s="11"/>
      <c r="Y471" s="11"/>
      <c r="Z471" s="11"/>
    </row>
    <row r="472">
      <c r="A472" s="5"/>
      <c r="B472" s="4"/>
      <c r="D472" s="4"/>
      <c r="G472" s="4"/>
      <c r="H472" s="4"/>
      <c r="I472" s="5"/>
      <c r="J472" s="4"/>
      <c r="L472" s="4"/>
      <c r="O472" s="4"/>
      <c r="Q472" s="4"/>
      <c r="R472" s="4"/>
      <c r="S472" s="4"/>
      <c r="T472" s="4"/>
      <c r="V472" s="11"/>
      <c r="W472" s="11"/>
      <c r="X472" s="11"/>
      <c r="Y472" s="11"/>
      <c r="Z472" s="11"/>
    </row>
    <row r="473">
      <c r="A473" s="5"/>
      <c r="B473" s="4"/>
      <c r="D473" s="4"/>
      <c r="G473" s="4"/>
      <c r="H473" s="4"/>
      <c r="I473" s="5"/>
      <c r="J473" s="4"/>
      <c r="L473" s="4"/>
      <c r="O473" s="4"/>
      <c r="Q473" s="4"/>
      <c r="R473" s="4"/>
      <c r="S473" s="4"/>
      <c r="T473" s="4"/>
      <c r="V473" s="11"/>
      <c r="W473" s="11"/>
      <c r="X473" s="11"/>
      <c r="Y473" s="11"/>
      <c r="Z473" s="11"/>
    </row>
    <row r="474">
      <c r="A474" s="5"/>
      <c r="B474" s="4"/>
      <c r="D474" s="4"/>
      <c r="G474" s="4"/>
      <c r="H474" s="4"/>
      <c r="I474" s="5"/>
      <c r="J474" s="4"/>
      <c r="L474" s="4"/>
      <c r="O474" s="4"/>
      <c r="Q474" s="4"/>
      <c r="R474" s="4"/>
      <c r="S474" s="4"/>
      <c r="T474" s="4"/>
      <c r="V474" s="11"/>
      <c r="W474" s="11"/>
      <c r="X474" s="11"/>
      <c r="Y474" s="11"/>
      <c r="Z474" s="11"/>
    </row>
    <row r="475">
      <c r="A475" s="5"/>
      <c r="B475" s="4"/>
      <c r="D475" s="4"/>
      <c r="G475" s="4"/>
      <c r="H475" s="4"/>
      <c r="I475" s="5"/>
      <c r="J475" s="4"/>
      <c r="L475" s="4"/>
      <c r="O475" s="4"/>
      <c r="Q475" s="4"/>
      <c r="R475" s="4"/>
      <c r="S475" s="4"/>
      <c r="T475" s="4"/>
      <c r="V475" s="11"/>
      <c r="W475" s="11"/>
      <c r="X475" s="11"/>
      <c r="Y475" s="11"/>
      <c r="Z475" s="11"/>
    </row>
    <row r="476">
      <c r="A476" s="5"/>
      <c r="B476" s="4"/>
      <c r="D476" s="4"/>
      <c r="G476" s="4"/>
      <c r="H476" s="4"/>
      <c r="I476" s="5"/>
      <c r="J476" s="4"/>
      <c r="L476" s="4"/>
      <c r="O476" s="4"/>
      <c r="Q476" s="4"/>
      <c r="R476" s="4"/>
      <c r="S476" s="4"/>
      <c r="T476" s="4"/>
      <c r="V476" s="11"/>
      <c r="W476" s="11"/>
      <c r="X476" s="11"/>
      <c r="Y476" s="11"/>
      <c r="Z476" s="11"/>
    </row>
    <row r="477">
      <c r="A477" s="5"/>
      <c r="B477" s="4"/>
      <c r="D477" s="4"/>
      <c r="G477" s="4"/>
      <c r="H477" s="4"/>
      <c r="I477" s="5"/>
      <c r="J477" s="4"/>
      <c r="L477" s="4"/>
      <c r="O477" s="4"/>
      <c r="Q477" s="4"/>
      <c r="R477" s="4"/>
      <c r="S477" s="4"/>
      <c r="T477" s="4"/>
      <c r="V477" s="11"/>
      <c r="W477" s="11"/>
      <c r="X477" s="11"/>
      <c r="Y477" s="11"/>
      <c r="Z477" s="11"/>
    </row>
    <row r="478">
      <c r="A478" s="5"/>
      <c r="B478" s="4"/>
      <c r="D478" s="4"/>
      <c r="G478" s="4"/>
      <c r="H478" s="4"/>
      <c r="I478" s="5"/>
      <c r="J478" s="4"/>
      <c r="L478" s="4"/>
      <c r="O478" s="4"/>
      <c r="Q478" s="4"/>
      <c r="R478" s="4"/>
      <c r="S478" s="4"/>
      <c r="T478" s="4"/>
      <c r="V478" s="11"/>
      <c r="W478" s="11"/>
      <c r="X478" s="11"/>
      <c r="Y478" s="11"/>
      <c r="Z478" s="11"/>
    </row>
    <row r="479">
      <c r="A479" s="5"/>
      <c r="B479" s="4"/>
      <c r="D479" s="4"/>
      <c r="G479" s="4"/>
      <c r="H479" s="4"/>
      <c r="I479" s="5"/>
      <c r="J479" s="4"/>
      <c r="L479" s="4"/>
      <c r="O479" s="4"/>
      <c r="Q479" s="4"/>
      <c r="R479" s="4"/>
      <c r="S479" s="4"/>
      <c r="T479" s="4"/>
      <c r="V479" s="11"/>
      <c r="W479" s="11"/>
      <c r="X479" s="11"/>
      <c r="Y479" s="11"/>
      <c r="Z479" s="11"/>
    </row>
    <row r="480">
      <c r="A480" s="5"/>
      <c r="B480" s="4"/>
      <c r="D480" s="4"/>
      <c r="G480" s="4"/>
      <c r="H480" s="4"/>
      <c r="I480" s="5"/>
      <c r="J480" s="4"/>
      <c r="L480" s="4"/>
      <c r="O480" s="4"/>
      <c r="Q480" s="4"/>
      <c r="R480" s="4"/>
      <c r="S480" s="4"/>
      <c r="T480" s="4"/>
      <c r="V480" s="11"/>
      <c r="W480" s="11"/>
      <c r="X480" s="11"/>
      <c r="Y480" s="11"/>
      <c r="Z480" s="11"/>
    </row>
    <row r="481">
      <c r="A481" s="5"/>
      <c r="B481" s="4"/>
      <c r="D481" s="4"/>
      <c r="G481" s="4"/>
      <c r="H481" s="4"/>
      <c r="I481" s="5"/>
      <c r="J481" s="4"/>
      <c r="L481" s="4"/>
      <c r="O481" s="4"/>
      <c r="Q481" s="4"/>
      <c r="R481" s="4"/>
      <c r="S481" s="4"/>
      <c r="T481" s="4"/>
      <c r="V481" s="11"/>
      <c r="W481" s="11"/>
      <c r="X481" s="11"/>
      <c r="Y481" s="11"/>
      <c r="Z481" s="11"/>
    </row>
    <row r="482">
      <c r="A482" s="5"/>
      <c r="B482" s="4"/>
      <c r="D482" s="4"/>
      <c r="G482" s="4"/>
      <c r="H482" s="4"/>
      <c r="I482" s="5"/>
      <c r="J482" s="4"/>
      <c r="L482" s="4"/>
      <c r="O482" s="4"/>
      <c r="Q482" s="4"/>
      <c r="R482" s="4"/>
      <c r="S482" s="4"/>
      <c r="T482" s="4"/>
      <c r="V482" s="11"/>
      <c r="W482" s="11"/>
      <c r="X482" s="11"/>
      <c r="Y482" s="11"/>
      <c r="Z482" s="11"/>
    </row>
    <row r="483">
      <c r="A483" s="5"/>
      <c r="B483" s="4"/>
      <c r="D483" s="4"/>
      <c r="G483" s="4"/>
      <c r="H483" s="4"/>
      <c r="I483" s="5"/>
      <c r="J483" s="4"/>
      <c r="L483" s="4"/>
      <c r="O483" s="4"/>
      <c r="Q483" s="4"/>
      <c r="R483" s="4"/>
      <c r="S483" s="4"/>
      <c r="T483" s="4"/>
      <c r="V483" s="11"/>
      <c r="W483" s="11"/>
      <c r="X483" s="11"/>
      <c r="Y483" s="11"/>
      <c r="Z483" s="11"/>
    </row>
    <row r="484">
      <c r="A484" s="5"/>
      <c r="B484" s="4"/>
      <c r="D484" s="4"/>
      <c r="G484" s="4"/>
      <c r="H484" s="4"/>
      <c r="I484" s="5"/>
      <c r="J484" s="4"/>
      <c r="L484" s="4"/>
      <c r="O484" s="4"/>
      <c r="Q484" s="4"/>
      <c r="R484" s="4"/>
      <c r="S484" s="4"/>
      <c r="T484" s="4"/>
      <c r="V484" s="11"/>
      <c r="W484" s="11"/>
      <c r="X484" s="11"/>
      <c r="Y484" s="11"/>
      <c r="Z484" s="11"/>
    </row>
    <row r="485">
      <c r="A485" s="5"/>
      <c r="B485" s="4"/>
      <c r="D485" s="4"/>
      <c r="G485" s="4"/>
      <c r="H485" s="4"/>
      <c r="I485" s="5"/>
      <c r="J485" s="4"/>
      <c r="L485" s="4"/>
      <c r="O485" s="4"/>
      <c r="Q485" s="4"/>
      <c r="R485" s="4"/>
      <c r="S485" s="4"/>
      <c r="T485" s="4"/>
      <c r="V485" s="11"/>
      <c r="W485" s="11"/>
      <c r="X485" s="11"/>
      <c r="Y485" s="11"/>
      <c r="Z485" s="11"/>
    </row>
    <row r="486">
      <c r="A486" s="5"/>
      <c r="B486" s="4"/>
      <c r="D486" s="4"/>
      <c r="G486" s="4"/>
      <c r="H486" s="4"/>
      <c r="I486" s="5"/>
      <c r="J486" s="4"/>
      <c r="L486" s="4"/>
      <c r="O486" s="4"/>
      <c r="Q486" s="4"/>
      <c r="R486" s="4"/>
      <c r="S486" s="4"/>
      <c r="T486" s="4"/>
      <c r="V486" s="11"/>
      <c r="W486" s="11"/>
      <c r="X486" s="11"/>
      <c r="Y486" s="11"/>
      <c r="Z486" s="11"/>
    </row>
    <row r="487">
      <c r="A487" s="5"/>
      <c r="B487" s="4"/>
      <c r="D487" s="4"/>
      <c r="G487" s="4"/>
      <c r="H487" s="4"/>
      <c r="I487" s="5"/>
      <c r="J487" s="4"/>
      <c r="L487" s="4"/>
      <c r="O487" s="4"/>
      <c r="Q487" s="4"/>
      <c r="R487" s="4"/>
      <c r="S487" s="4"/>
      <c r="T487" s="4"/>
      <c r="V487" s="11"/>
      <c r="W487" s="11"/>
      <c r="X487" s="11"/>
      <c r="Y487" s="11"/>
      <c r="Z487" s="11"/>
    </row>
    <row r="488">
      <c r="A488" s="5"/>
      <c r="B488" s="4"/>
      <c r="D488" s="4"/>
      <c r="G488" s="4"/>
      <c r="H488" s="4"/>
      <c r="I488" s="5"/>
      <c r="J488" s="4"/>
      <c r="L488" s="4"/>
      <c r="O488" s="4"/>
      <c r="Q488" s="4"/>
      <c r="R488" s="4"/>
      <c r="S488" s="4"/>
      <c r="T488" s="4"/>
      <c r="V488" s="11"/>
      <c r="W488" s="11"/>
      <c r="X488" s="11"/>
      <c r="Y488" s="11"/>
      <c r="Z488" s="11"/>
    </row>
    <row r="489">
      <c r="A489" s="5"/>
      <c r="B489" s="4"/>
      <c r="D489" s="4"/>
      <c r="G489" s="4"/>
      <c r="H489" s="4"/>
      <c r="I489" s="5"/>
      <c r="J489" s="4"/>
      <c r="L489" s="4"/>
      <c r="O489" s="4"/>
      <c r="Q489" s="4"/>
      <c r="R489" s="4"/>
      <c r="S489" s="4"/>
      <c r="T489" s="4"/>
      <c r="V489" s="11"/>
      <c r="W489" s="11"/>
      <c r="X489" s="11"/>
      <c r="Y489" s="11"/>
      <c r="Z489" s="11"/>
    </row>
    <row r="490">
      <c r="A490" s="5"/>
      <c r="B490" s="4"/>
      <c r="D490" s="4"/>
      <c r="G490" s="4"/>
      <c r="H490" s="4"/>
      <c r="I490" s="5"/>
      <c r="J490" s="4"/>
      <c r="L490" s="4"/>
      <c r="O490" s="4"/>
      <c r="Q490" s="4"/>
      <c r="R490" s="4"/>
      <c r="S490" s="4"/>
      <c r="T490" s="4"/>
      <c r="V490" s="11"/>
      <c r="W490" s="11"/>
      <c r="X490" s="11"/>
      <c r="Y490" s="11"/>
      <c r="Z490" s="11"/>
    </row>
    <row r="491">
      <c r="A491" s="5"/>
      <c r="B491" s="4"/>
      <c r="D491" s="4"/>
      <c r="G491" s="4"/>
      <c r="H491" s="4"/>
      <c r="I491" s="5"/>
      <c r="J491" s="4"/>
      <c r="L491" s="4"/>
      <c r="O491" s="4"/>
      <c r="Q491" s="4"/>
      <c r="R491" s="4"/>
      <c r="S491" s="4"/>
      <c r="T491" s="4"/>
      <c r="V491" s="11"/>
      <c r="W491" s="11"/>
      <c r="X491" s="11"/>
      <c r="Y491" s="11"/>
      <c r="Z491" s="11"/>
    </row>
    <row r="492">
      <c r="A492" s="5"/>
      <c r="B492" s="4"/>
      <c r="D492" s="4"/>
      <c r="G492" s="4"/>
      <c r="H492" s="4"/>
      <c r="I492" s="5"/>
      <c r="J492" s="4"/>
      <c r="L492" s="4"/>
      <c r="O492" s="4"/>
      <c r="Q492" s="4"/>
      <c r="R492" s="4"/>
      <c r="S492" s="4"/>
      <c r="T492" s="4"/>
      <c r="V492" s="11"/>
      <c r="W492" s="11"/>
      <c r="X492" s="11"/>
      <c r="Y492" s="11"/>
      <c r="Z492" s="11"/>
    </row>
    <row r="493">
      <c r="A493" s="5"/>
      <c r="B493" s="4"/>
      <c r="D493" s="4"/>
      <c r="G493" s="4"/>
      <c r="H493" s="4"/>
      <c r="I493" s="5"/>
      <c r="J493" s="4"/>
      <c r="L493" s="4"/>
      <c r="O493" s="4"/>
      <c r="Q493" s="4"/>
      <c r="R493" s="4"/>
      <c r="S493" s="4"/>
      <c r="T493" s="4"/>
      <c r="V493" s="11"/>
      <c r="W493" s="11"/>
      <c r="X493" s="11"/>
      <c r="Y493" s="11"/>
      <c r="Z493" s="11"/>
    </row>
    <row r="494">
      <c r="A494" s="5"/>
      <c r="B494" s="4"/>
      <c r="D494" s="4"/>
      <c r="G494" s="4"/>
      <c r="H494" s="4"/>
      <c r="I494" s="5"/>
      <c r="J494" s="4"/>
      <c r="L494" s="4"/>
      <c r="O494" s="4"/>
      <c r="Q494" s="4"/>
      <c r="R494" s="4"/>
      <c r="S494" s="4"/>
      <c r="T494" s="4"/>
      <c r="V494" s="11"/>
      <c r="W494" s="11"/>
      <c r="X494" s="11"/>
      <c r="Y494" s="11"/>
      <c r="Z494" s="11"/>
    </row>
    <row r="495">
      <c r="A495" s="5"/>
      <c r="B495" s="4"/>
      <c r="D495" s="4"/>
      <c r="G495" s="4"/>
      <c r="H495" s="4"/>
      <c r="I495" s="5"/>
      <c r="J495" s="4"/>
      <c r="L495" s="4"/>
      <c r="O495" s="4"/>
      <c r="Q495" s="4"/>
      <c r="R495" s="4"/>
      <c r="S495" s="4"/>
      <c r="T495" s="4"/>
      <c r="V495" s="11"/>
      <c r="W495" s="11"/>
      <c r="X495" s="11"/>
      <c r="Y495" s="11"/>
      <c r="Z495" s="11"/>
    </row>
    <row r="496">
      <c r="A496" s="5"/>
      <c r="B496" s="4"/>
      <c r="D496" s="4"/>
      <c r="G496" s="4"/>
      <c r="H496" s="4"/>
      <c r="I496" s="5"/>
      <c r="J496" s="4"/>
      <c r="L496" s="4"/>
      <c r="O496" s="4"/>
      <c r="Q496" s="4"/>
      <c r="R496" s="4"/>
      <c r="S496" s="4"/>
      <c r="T496" s="4"/>
      <c r="V496" s="11"/>
      <c r="W496" s="11"/>
      <c r="X496" s="11"/>
      <c r="Y496" s="11"/>
      <c r="Z496" s="11"/>
    </row>
    <row r="497">
      <c r="A497" s="5"/>
      <c r="B497" s="4"/>
      <c r="D497" s="4"/>
      <c r="G497" s="4"/>
      <c r="H497" s="4"/>
      <c r="I497" s="5"/>
      <c r="J497" s="4"/>
      <c r="L497" s="4"/>
      <c r="O497" s="4"/>
      <c r="Q497" s="4"/>
      <c r="R497" s="4"/>
      <c r="S497" s="4"/>
      <c r="T497" s="4"/>
      <c r="V497" s="11"/>
      <c r="W497" s="11"/>
      <c r="X497" s="11"/>
      <c r="Y497" s="11"/>
      <c r="Z497" s="11"/>
    </row>
    <row r="498">
      <c r="A498" s="5"/>
      <c r="B498" s="4"/>
      <c r="D498" s="4"/>
      <c r="G498" s="4"/>
      <c r="H498" s="4"/>
      <c r="I498" s="5"/>
      <c r="J498" s="4"/>
      <c r="L498" s="4"/>
      <c r="O498" s="4"/>
      <c r="Q498" s="4"/>
      <c r="R498" s="4"/>
      <c r="S498" s="4"/>
      <c r="T498" s="4"/>
      <c r="V498" s="11"/>
      <c r="W498" s="11"/>
      <c r="X498" s="11"/>
      <c r="Y498" s="11"/>
      <c r="Z498" s="11"/>
    </row>
    <row r="499">
      <c r="A499" s="5"/>
      <c r="B499" s="4"/>
      <c r="D499" s="4"/>
      <c r="G499" s="4"/>
      <c r="H499" s="4"/>
      <c r="I499" s="5"/>
      <c r="J499" s="4"/>
      <c r="L499" s="4"/>
      <c r="O499" s="4"/>
      <c r="Q499" s="4"/>
      <c r="R499" s="4"/>
      <c r="S499" s="4"/>
      <c r="T499" s="4"/>
      <c r="V499" s="11"/>
      <c r="W499" s="11"/>
      <c r="X499" s="11"/>
      <c r="Y499" s="11"/>
      <c r="Z499" s="11"/>
    </row>
    <row r="500">
      <c r="A500" s="5"/>
      <c r="B500" s="4"/>
      <c r="D500" s="4"/>
      <c r="G500" s="4"/>
      <c r="H500" s="4"/>
      <c r="I500" s="5"/>
      <c r="J500" s="4"/>
      <c r="L500" s="4"/>
      <c r="O500" s="4"/>
      <c r="Q500" s="4"/>
      <c r="R500" s="4"/>
      <c r="S500" s="4"/>
      <c r="T500" s="4"/>
      <c r="V500" s="11"/>
      <c r="W500" s="11"/>
      <c r="X500" s="11"/>
      <c r="Y500" s="11"/>
      <c r="Z500" s="11"/>
    </row>
    <row r="501">
      <c r="A501" s="5"/>
      <c r="B501" s="4"/>
      <c r="D501" s="4"/>
      <c r="G501" s="4"/>
      <c r="H501" s="4"/>
      <c r="I501" s="5"/>
      <c r="J501" s="4"/>
      <c r="L501" s="4"/>
      <c r="O501" s="4"/>
      <c r="Q501" s="4"/>
      <c r="R501" s="4"/>
      <c r="S501" s="4"/>
      <c r="T501" s="4"/>
      <c r="V501" s="11"/>
      <c r="W501" s="11"/>
      <c r="X501" s="11"/>
      <c r="Y501" s="11"/>
      <c r="Z501" s="11"/>
    </row>
    <row r="502">
      <c r="A502" s="5"/>
      <c r="B502" s="4"/>
      <c r="D502" s="4"/>
      <c r="G502" s="4"/>
      <c r="H502" s="4"/>
      <c r="I502" s="5"/>
      <c r="J502" s="4"/>
      <c r="L502" s="4"/>
      <c r="O502" s="4"/>
      <c r="Q502" s="4"/>
      <c r="R502" s="4"/>
      <c r="S502" s="4"/>
      <c r="T502" s="4"/>
      <c r="V502" s="11"/>
      <c r="W502" s="11"/>
      <c r="X502" s="11"/>
      <c r="Y502" s="11"/>
      <c r="Z502" s="11"/>
    </row>
    <row r="503">
      <c r="A503" s="5"/>
      <c r="B503" s="4"/>
      <c r="D503" s="4"/>
      <c r="G503" s="4"/>
      <c r="H503" s="4"/>
      <c r="I503" s="5"/>
      <c r="J503" s="4"/>
      <c r="L503" s="4"/>
      <c r="O503" s="4"/>
      <c r="Q503" s="4"/>
      <c r="R503" s="4"/>
      <c r="S503" s="4"/>
      <c r="T503" s="4"/>
      <c r="V503" s="11"/>
      <c r="W503" s="11"/>
      <c r="X503" s="11"/>
      <c r="Y503" s="11"/>
      <c r="Z503" s="11"/>
    </row>
    <row r="504">
      <c r="A504" s="5"/>
      <c r="B504" s="4"/>
      <c r="D504" s="4"/>
      <c r="G504" s="4"/>
      <c r="H504" s="4"/>
      <c r="I504" s="5"/>
      <c r="J504" s="4"/>
      <c r="L504" s="4"/>
      <c r="O504" s="4"/>
      <c r="Q504" s="4"/>
      <c r="R504" s="4"/>
      <c r="S504" s="4"/>
      <c r="T504" s="4"/>
      <c r="V504" s="11"/>
      <c r="W504" s="11"/>
      <c r="X504" s="11"/>
      <c r="Y504" s="11"/>
      <c r="Z504" s="11"/>
    </row>
    <row r="505">
      <c r="A505" s="5"/>
      <c r="B505" s="4"/>
      <c r="D505" s="4"/>
      <c r="G505" s="4"/>
      <c r="H505" s="4"/>
      <c r="I505" s="5"/>
      <c r="J505" s="4"/>
      <c r="L505" s="4"/>
      <c r="O505" s="4"/>
      <c r="Q505" s="4"/>
      <c r="R505" s="4"/>
      <c r="S505" s="4"/>
      <c r="T505" s="4"/>
      <c r="V505" s="11"/>
      <c r="W505" s="11"/>
      <c r="X505" s="11"/>
      <c r="Y505" s="11"/>
      <c r="Z505" s="11"/>
    </row>
    <row r="506">
      <c r="A506" s="5"/>
      <c r="B506" s="4"/>
      <c r="D506" s="4"/>
      <c r="G506" s="4"/>
      <c r="H506" s="4"/>
      <c r="I506" s="5"/>
      <c r="J506" s="4"/>
      <c r="L506" s="4"/>
      <c r="O506" s="4"/>
      <c r="Q506" s="4"/>
      <c r="R506" s="4"/>
      <c r="S506" s="4"/>
      <c r="T506" s="4"/>
      <c r="V506" s="11"/>
      <c r="W506" s="11"/>
      <c r="X506" s="11"/>
      <c r="Y506" s="11"/>
      <c r="Z506" s="11"/>
    </row>
    <row r="507">
      <c r="A507" s="5"/>
      <c r="B507" s="4"/>
      <c r="D507" s="4"/>
      <c r="G507" s="4"/>
      <c r="H507" s="4"/>
      <c r="I507" s="5"/>
      <c r="J507" s="4"/>
      <c r="L507" s="4"/>
      <c r="O507" s="4"/>
      <c r="Q507" s="4"/>
      <c r="R507" s="4"/>
      <c r="S507" s="4"/>
      <c r="T507" s="4"/>
      <c r="V507" s="11"/>
      <c r="W507" s="11"/>
      <c r="X507" s="11"/>
      <c r="Y507" s="11"/>
      <c r="Z507" s="11"/>
    </row>
    <row r="508">
      <c r="A508" s="5"/>
      <c r="B508" s="4"/>
      <c r="D508" s="4"/>
      <c r="G508" s="4"/>
      <c r="H508" s="4"/>
      <c r="I508" s="5"/>
      <c r="J508" s="4"/>
      <c r="L508" s="4"/>
      <c r="O508" s="4"/>
      <c r="Q508" s="4"/>
      <c r="R508" s="4"/>
      <c r="S508" s="4"/>
      <c r="T508" s="4"/>
      <c r="V508" s="11"/>
      <c r="W508" s="11"/>
      <c r="X508" s="11"/>
      <c r="Y508" s="11"/>
      <c r="Z508" s="11"/>
    </row>
    <row r="509">
      <c r="A509" s="5"/>
      <c r="B509" s="4"/>
      <c r="D509" s="4"/>
      <c r="G509" s="4"/>
      <c r="H509" s="4"/>
      <c r="I509" s="5"/>
      <c r="J509" s="4"/>
      <c r="L509" s="4"/>
      <c r="O509" s="4"/>
      <c r="Q509" s="4"/>
      <c r="R509" s="4"/>
      <c r="S509" s="4"/>
      <c r="T509" s="4"/>
      <c r="V509" s="11"/>
      <c r="W509" s="11"/>
      <c r="X509" s="11"/>
      <c r="Y509" s="11"/>
      <c r="Z509" s="11"/>
    </row>
    <row r="510">
      <c r="A510" s="5"/>
      <c r="B510" s="4"/>
      <c r="D510" s="4"/>
      <c r="G510" s="4"/>
      <c r="H510" s="4"/>
      <c r="I510" s="5"/>
      <c r="J510" s="4"/>
      <c r="L510" s="4"/>
      <c r="O510" s="4"/>
      <c r="Q510" s="4"/>
      <c r="R510" s="4"/>
      <c r="S510" s="4"/>
      <c r="T510" s="4"/>
      <c r="V510" s="11"/>
      <c r="W510" s="11"/>
      <c r="X510" s="11"/>
      <c r="Y510" s="11"/>
      <c r="Z510" s="11"/>
    </row>
    <row r="511">
      <c r="A511" s="5"/>
      <c r="B511" s="4"/>
      <c r="D511" s="4"/>
      <c r="G511" s="4"/>
      <c r="H511" s="4"/>
      <c r="I511" s="5"/>
      <c r="J511" s="4"/>
      <c r="L511" s="4"/>
      <c r="O511" s="4"/>
      <c r="Q511" s="4"/>
      <c r="R511" s="4"/>
      <c r="S511" s="4"/>
      <c r="T511" s="4"/>
      <c r="V511" s="11"/>
      <c r="W511" s="11"/>
      <c r="X511" s="11"/>
      <c r="Y511" s="11"/>
      <c r="Z511" s="11"/>
    </row>
    <row r="512">
      <c r="A512" s="5"/>
      <c r="B512" s="4"/>
      <c r="D512" s="4"/>
      <c r="G512" s="4"/>
      <c r="H512" s="4"/>
      <c r="I512" s="5"/>
      <c r="J512" s="4"/>
      <c r="L512" s="4"/>
      <c r="O512" s="4"/>
      <c r="Q512" s="4"/>
      <c r="R512" s="4"/>
      <c r="S512" s="4"/>
      <c r="T512" s="4"/>
      <c r="V512" s="11"/>
      <c r="W512" s="11"/>
      <c r="X512" s="11"/>
      <c r="Y512" s="11"/>
      <c r="Z512" s="11"/>
    </row>
    <row r="513">
      <c r="A513" s="5"/>
      <c r="B513" s="4"/>
      <c r="D513" s="4"/>
      <c r="G513" s="4"/>
      <c r="H513" s="4"/>
      <c r="I513" s="5"/>
      <c r="J513" s="4"/>
      <c r="L513" s="4"/>
      <c r="O513" s="4"/>
      <c r="Q513" s="4"/>
      <c r="R513" s="4"/>
      <c r="S513" s="4"/>
      <c r="T513" s="4"/>
      <c r="V513" s="11"/>
      <c r="W513" s="11"/>
      <c r="X513" s="11"/>
      <c r="Y513" s="11"/>
      <c r="Z513" s="11"/>
    </row>
    <row r="514">
      <c r="A514" s="5"/>
      <c r="B514" s="4"/>
      <c r="D514" s="4"/>
      <c r="G514" s="4"/>
      <c r="H514" s="4"/>
      <c r="I514" s="5"/>
      <c r="J514" s="4"/>
      <c r="L514" s="4"/>
      <c r="O514" s="4"/>
      <c r="Q514" s="4"/>
      <c r="R514" s="4"/>
      <c r="S514" s="4"/>
      <c r="T514" s="4"/>
      <c r="V514" s="11"/>
      <c r="W514" s="11"/>
      <c r="X514" s="11"/>
      <c r="Y514" s="11"/>
      <c r="Z514" s="11"/>
    </row>
    <row r="515">
      <c r="A515" s="5"/>
      <c r="B515" s="4"/>
      <c r="D515" s="4"/>
      <c r="G515" s="4"/>
      <c r="H515" s="4"/>
      <c r="I515" s="5"/>
      <c r="J515" s="4"/>
      <c r="L515" s="4"/>
      <c r="O515" s="4"/>
      <c r="Q515" s="4"/>
      <c r="R515" s="4"/>
      <c r="S515" s="4"/>
      <c r="T515" s="4"/>
      <c r="V515" s="11"/>
      <c r="W515" s="11"/>
      <c r="X515" s="11"/>
      <c r="Y515" s="11"/>
      <c r="Z515" s="11"/>
    </row>
    <row r="516">
      <c r="A516" s="5"/>
      <c r="B516" s="4"/>
      <c r="D516" s="4"/>
      <c r="G516" s="4"/>
      <c r="H516" s="4"/>
      <c r="I516" s="5"/>
      <c r="J516" s="4"/>
      <c r="L516" s="4"/>
      <c r="O516" s="4"/>
      <c r="Q516" s="4"/>
      <c r="R516" s="4"/>
      <c r="S516" s="4"/>
      <c r="T516" s="4"/>
      <c r="V516" s="11"/>
      <c r="W516" s="11"/>
      <c r="X516" s="11"/>
      <c r="Y516" s="11"/>
      <c r="Z516" s="11"/>
    </row>
    <row r="517">
      <c r="A517" s="5"/>
      <c r="B517" s="4"/>
      <c r="D517" s="4"/>
      <c r="G517" s="4"/>
      <c r="H517" s="4"/>
      <c r="I517" s="5"/>
      <c r="J517" s="4"/>
      <c r="L517" s="4"/>
      <c r="O517" s="4"/>
      <c r="Q517" s="4"/>
      <c r="R517" s="4"/>
      <c r="S517" s="4"/>
      <c r="T517" s="4"/>
      <c r="V517" s="11"/>
      <c r="W517" s="11"/>
      <c r="X517" s="11"/>
      <c r="Y517" s="11"/>
      <c r="Z517" s="11"/>
    </row>
    <row r="518">
      <c r="A518" s="5"/>
      <c r="B518" s="4"/>
      <c r="D518" s="4"/>
      <c r="G518" s="4"/>
      <c r="H518" s="4"/>
      <c r="I518" s="5"/>
      <c r="J518" s="4"/>
      <c r="L518" s="4"/>
      <c r="O518" s="4"/>
      <c r="Q518" s="4"/>
      <c r="R518" s="4"/>
      <c r="S518" s="4"/>
      <c r="T518" s="4"/>
      <c r="V518" s="11"/>
      <c r="W518" s="11"/>
      <c r="X518" s="11"/>
      <c r="Y518" s="11"/>
      <c r="Z518" s="11"/>
    </row>
    <row r="519">
      <c r="A519" s="5"/>
      <c r="B519" s="4"/>
      <c r="D519" s="4"/>
      <c r="G519" s="4"/>
      <c r="H519" s="4"/>
      <c r="I519" s="5"/>
      <c r="J519" s="4"/>
      <c r="L519" s="4"/>
      <c r="O519" s="4"/>
      <c r="Q519" s="4"/>
      <c r="R519" s="4"/>
      <c r="S519" s="4"/>
      <c r="T519" s="4"/>
      <c r="V519" s="11"/>
      <c r="W519" s="11"/>
      <c r="X519" s="11"/>
      <c r="Y519" s="11"/>
      <c r="Z519" s="11"/>
    </row>
    <row r="520">
      <c r="A520" s="5"/>
      <c r="B520" s="4"/>
      <c r="D520" s="4"/>
      <c r="G520" s="4"/>
      <c r="H520" s="4"/>
      <c r="I520" s="5"/>
      <c r="J520" s="4"/>
      <c r="L520" s="4"/>
      <c r="O520" s="4"/>
      <c r="Q520" s="4"/>
      <c r="R520" s="4"/>
      <c r="S520" s="4"/>
      <c r="T520" s="4"/>
      <c r="V520" s="11"/>
      <c r="W520" s="11"/>
      <c r="X520" s="11"/>
      <c r="Y520" s="11"/>
      <c r="Z520" s="11"/>
    </row>
    <row r="521">
      <c r="A521" s="5"/>
      <c r="B521" s="4"/>
      <c r="D521" s="4"/>
      <c r="G521" s="4"/>
      <c r="H521" s="4"/>
      <c r="I521" s="5"/>
      <c r="J521" s="4"/>
      <c r="L521" s="4"/>
      <c r="O521" s="4"/>
      <c r="Q521" s="4"/>
      <c r="R521" s="4"/>
      <c r="S521" s="4"/>
      <c r="T521" s="4"/>
      <c r="V521" s="11"/>
      <c r="W521" s="11"/>
      <c r="X521" s="11"/>
      <c r="Y521" s="11"/>
      <c r="Z521" s="11"/>
    </row>
    <row r="522">
      <c r="A522" s="5"/>
      <c r="B522" s="4"/>
      <c r="D522" s="4"/>
      <c r="G522" s="4"/>
      <c r="H522" s="4"/>
      <c r="I522" s="5"/>
      <c r="J522" s="4"/>
      <c r="L522" s="4"/>
      <c r="O522" s="4"/>
      <c r="Q522" s="4"/>
      <c r="R522" s="4"/>
      <c r="S522" s="4"/>
      <c r="T522" s="4"/>
      <c r="V522" s="11"/>
      <c r="W522" s="11"/>
      <c r="X522" s="11"/>
      <c r="Y522" s="11"/>
      <c r="Z522" s="11"/>
    </row>
    <row r="523">
      <c r="A523" s="5"/>
      <c r="B523" s="4"/>
      <c r="D523" s="4"/>
      <c r="G523" s="4"/>
      <c r="H523" s="4"/>
      <c r="I523" s="5"/>
      <c r="J523" s="4"/>
      <c r="L523" s="4"/>
      <c r="O523" s="4"/>
      <c r="Q523" s="4"/>
      <c r="R523" s="4"/>
      <c r="S523" s="4"/>
      <c r="T523" s="4"/>
      <c r="V523" s="11"/>
      <c r="W523" s="11"/>
      <c r="X523" s="11"/>
      <c r="Y523" s="11"/>
      <c r="Z523" s="11"/>
    </row>
    <row r="524">
      <c r="A524" s="5"/>
      <c r="B524" s="4"/>
      <c r="D524" s="4"/>
      <c r="G524" s="4"/>
      <c r="H524" s="4"/>
      <c r="I524" s="5"/>
      <c r="J524" s="4"/>
      <c r="L524" s="4"/>
      <c r="O524" s="4"/>
      <c r="Q524" s="4"/>
      <c r="R524" s="4"/>
      <c r="S524" s="4"/>
      <c r="T524" s="4"/>
      <c r="V524" s="11"/>
      <c r="W524" s="11"/>
      <c r="X524" s="11"/>
      <c r="Y524" s="11"/>
      <c r="Z524" s="11"/>
    </row>
    <row r="525">
      <c r="A525" s="5"/>
      <c r="B525" s="4"/>
      <c r="D525" s="4"/>
      <c r="G525" s="4"/>
      <c r="H525" s="4"/>
      <c r="I525" s="5"/>
      <c r="J525" s="4"/>
      <c r="L525" s="4"/>
      <c r="O525" s="4"/>
      <c r="Q525" s="4"/>
      <c r="R525" s="4"/>
      <c r="S525" s="4"/>
      <c r="T525" s="4"/>
      <c r="V525" s="11"/>
      <c r="W525" s="11"/>
      <c r="X525" s="11"/>
      <c r="Y525" s="11"/>
      <c r="Z525" s="11"/>
    </row>
    <row r="526">
      <c r="A526" s="5"/>
      <c r="B526" s="4"/>
      <c r="D526" s="4"/>
      <c r="G526" s="4"/>
      <c r="H526" s="4"/>
      <c r="I526" s="5"/>
      <c r="J526" s="4"/>
      <c r="L526" s="4"/>
      <c r="O526" s="4"/>
      <c r="Q526" s="4"/>
      <c r="R526" s="4"/>
      <c r="S526" s="4"/>
      <c r="T526" s="4"/>
      <c r="V526" s="11"/>
      <c r="W526" s="11"/>
      <c r="X526" s="11"/>
      <c r="Y526" s="11"/>
      <c r="Z526" s="11"/>
    </row>
    <row r="527">
      <c r="A527" s="5"/>
      <c r="B527" s="4"/>
      <c r="D527" s="4"/>
      <c r="G527" s="4"/>
      <c r="H527" s="4"/>
      <c r="I527" s="5"/>
      <c r="J527" s="4"/>
      <c r="L527" s="4"/>
      <c r="O527" s="4"/>
      <c r="Q527" s="4"/>
      <c r="R527" s="4"/>
      <c r="S527" s="4"/>
      <c r="T527" s="4"/>
      <c r="V527" s="11"/>
      <c r="W527" s="11"/>
      <c r="X527" s="11"/>
      <c r="Y527" s="11"/>
      <c r="Z527" s="11"/>
    </row>
    <row r="528">
      <c r="A528" s="5"/>
      <c r="B528" s="4"/>
      <c r="D528" s="4"/>
      <c r="G528" s="4"/>
      <c r="H528" s="4"/>
      <c r="I528" s="5"/>
      <c r="J528" s="4"/>
      <c r="L528" s="4"/>
      <c r="O528" s="4"/>
      <c r="Q528" s="4"/>
      <c r="R528" s="4"/>
      <c r="S528" s="4"/>
      <c r="T528" s="4"/>
      <c r="V528" s="11"/>
      <c r="W528" s="11"/>
      <c r="X528" s="11"/>
      <c r="Y528" s="11"/>
      <c r="Z528" s="11"/>
    </row>
    <row r="529">
      <c r="A529" s="5"/>
      <c r="B529" s="4"/>
      <c r="D529" s="4"/>
      <c r="G529" s="4"/>
      <c r="H529" s="4"/>
      <c r="I529" s="5"/>
      <c r="J529" s="4"/>
      <c r="L529" s="4"/>
      <c r="O529" s="4"/>
      <c r="Q529" s="4"/>
      <c r="R529" s="4"/>
      <c r="S529" s="4"/>
      <c r="T529" s="4"/>
      <c r="V529" s="11"/>
      <c r="W529" s="11"/>
      <c r="X529" s="11"/>
      <c r="Y529" s="11"/>
      <c r="Z529" s="11"/>
    </row>
    <row r="530">
      <c r="A530" s="5"/>
      <c r="B530" s="4"/>
      <c r="D530" s="4"/>
      <c r="G530" s="4"/>
      <c r="H530" s="4"/>
      <c r="I530" s="5"/>
      <c r="J530" s="4"/>
      <c r="L530" s="4"/>
      <c r="O530" s="4"/>
      <c r="Q530" s="4"/>
      <c r="R530" s="4"/>
      <c r="S530" s="4"/>
      <c r="T530" s="4"/>
      <c r="V530" s="11"/>
      <c r="W530" s="11"/>
      <c r="X530" s="11"/>
      <c r="Y530" s="11"/>
      <c r="Z530" s="11"/>
    </row>
    <row r="531">
      <c r="A531" s="5"/>
      <c r="B531" s="4"/>
      <c r="D531" s="4"/>
      <c r="G531" s="4"/>
      <c r="H531" s="4"/>
      <c r="I531" s="5"/>
      <c r="J531" s="4"/>
      <c r="L531" s="4"/>
      <c r="O531" s="4"/>
      <c r="Q531" s="4"/>
      <c r="R531" s="4"/>
      <c r="S531" s="4"/>
      <c r="T531" s="4"/>
      <c r="V531" s="11"/>
      <c r="W531" s="11"/>
      <c r="X531" s="11"/>
      <c r="Y531" s="11"/>
      <c r="Z531" s="11"/>
    </row>
    <row r="532">
      <c r="A532" s="5"/>
      <c r="B532" s="4"/>
      <c r="D532" s="4"/>
      <c r="G532" s="4"/>
      <c r="H532" s="4"/>
      <c r="I532" s="5"/>
      <c r="J532" s="4"/>
      <c r="L532" s="4"/>
      <c r="O532" s="4"/>
      <c r="Q532" s="4"/>
      <c r="R532" s="4"/>
      <c r="S532" s="4"/>
      <c r="T532" s="4"/>
      <c r="V532" s="11"/>
      <c r="W532" s="11"/>
      <c r="X532" s="11"/>
      <c r="Y532" s="11"/>
      <c r="Z532" s="11"/>
    </row>
    <row r="533">
      <c r="A533" s="5"/>
      <c r="B533" s="4"/>
      <c r="D533" s="4"/>
      <c r="G533" s="4"/>
      <c r="H533" s="4"/>
      <c r="I533" s="5"/>
      <c r="J533" s="4"/>
      <c r="L533" s="4"/>
      <c r="O533" s="4"/>
      <c r="Q533" s="4"/>
      <c r="R533" s="4"/>
      <c r="S533" s="4"/>
      <c r="T533" s="4"/>
      <c r="V533" s="11"/>
      <c r="W533" s="11"/>
      <c r="X533" s="11"/>
      <c r="Y533" s="11"/>
      <c r="Z533" s="11"/>
    </row>
    <row r="534">
      <c r="A534" s="5"/>
      <c r="B534" s="4"/>
      <c r="D534" s="4"/>
      <c r="G534" s="4"/>
      <c r="H534" s="4"/>
      <c r="I534" s="5"/>
      <c r="J534" s="4"/>
      <c r="L534" s="4"/>
      <c r="O534" s="4"/>
      <c r="Q534" s="4"/>
      <c r="R534" s="4"/>
      <c r="S534" s="4"/>
      <c r="T534" s="4"/>
      <c r="V534" s="11"/>
      <c r="W534" s="11"/>
      <c r="X534" s="11"/>
      <c r="Y534" s="11"/>
      <c r="Z534" s="11"/>
    </row>
    <row r="535">
      <c r="A535" s="5"/>
      <c r="B535" s="4"/>
      <c r="D535" s="4"/>
      <c r="G535" s="4"/>
      <c r="H535" s="4"/>
      <c r="I535" s="5"/>
      <c r="J535" s="4"/>
      <c r="L535" s="4"/>
      <c r="O535" s="4"/>
      <c r="Q535" s="4"/>
      <c r="R535" s="4"/>
      <c r="S535" s="4"/>
      <c r="T535" s="4"/>
      <c r="V535" s="11"/>
      <c r="W535" s="11"/>
      <c r="X535" s="11"/>
      <c r="Y535" s="11"/>
      <c r="Z535" s="11"/>
    </row>
    <row r="536">
      <c r="A536" s="5"/>
      <c r="B536" s="4"/>
      <c r="D536" s="4"/>
      <c r="G536" s="4"/>
      <c r="H536" s="4"/>
      <c r="I536" s="5"/>
      <c r="J536" s="4"/>
      <c r="L536" s="4"/>
      <c r="O536" s="4"/>
      <c r="Q536" s="4"/>
      <c r="R536" s="4"/>
      <c r="S536" s="4"/>
      <c r="T536" s="4"/>
      <c r="V536" s="11"/>
      <c r="W536" s="11"/>
      <c r="X536" s="11"/>
      <c r="Y536" s="11"/>
      <c r="Z536" s="11"/>
    </row>
    <row r="537">
      <c r="A537" s="5"/>
      <c r="B537" s="4"/>
      <c r="D537" s="4"/>
      <c r="G537" s="4"/>
      <c r="H537" s="4"/>
      <c r="I537" s="5"/>
      <c r="J537" s="4"/>
      <c r="L537" s="4"/>
      <c r="O537" s="4"/>
      <c r="Q537" s="4"/>
      <c r="R537" s="4"/>
      <c r="S537" s="4"/>
      <c r="T537" s="4"/>
      <c r="V537" s="11"/>
      <c r="W537" s="11"/>
      <c r="X537" s="11"/>
      <c r="Y537" s="11"/>
      <c r="Z537" s="11"/>
    </row>
    <row r="538">
      <c r="A538" s="5"/>
      <c r="B538" s="4"/>
      <c r="D538" s="4"/>
      <c r="G538" s="4"/>
      <c r="H538" s="4"/>
      <c r="I538" s="5"/>
      <c r="J538" s="4"/>
      <c r="L538" s="4"/>
      <c r="O538" s="4"/>
      <c r="Q538" s="4"/>
      <c r="R538" s="4"/>
      <c r="S538" s="4"/>
      <c r="T538" s="4"/>
      <c r="V538" s="11"/>
      <c r="W538" s="11"/>
      <c r="X538" s="11"/>
      <c r="Y538" s="11"/>
      <c r="Z538" s="11"/>
    </row>
    <row r="539">
      <c r="A539" s="5"/>
      <c r="B539" s="4"/>
      <c r="D539" s="4"/>
      <c r="G539" s="4"/>
      <c r="H539" s="4"/>
      <c r="I539" s="5"/>
      <c r="J539" s="4"/>
      <c r="L539" s="4"/>
      <c r="O539" s="4"/>
      <c r="Q539" s="4"/>
      <c r="R539" s="4"/>
      <c r="S539" s="4"/>
      <c r="T539" s="4"/>
      <c r="V539" s="11"/>
      <c r="W539" s="11"/>
      <c r="X539" s="11"/>
      <c r="Y539" s="11"/>
      <c r="Z539" s="11"/>
    </row>
    <row r="540">
      <c r="A540" s="5"/>
      <c r="B540" s="4"/>
      <c r="D540" s="4"/>
      <c r="G540" s="4"/>
      <c r="H540" s="4"/>
      <c r="I540" s="5"/>
      <c r="J540" s="4"/>
      <c r="L540" s="4"/>
      <c r="O540" s="4"/>
      <c r="Q540" s="4"/>
      <c r="R540" s="4"/>
      <c r="S540" s="4"/>
      <c r="T540" s="4"/>
      <c r="V540" s="11"/>
      <c r="W540" s="11"/>
      <c r="X540" s="11"/>
      <c r="Y540" s="11"/>
      <c r="Z540" s="11"/>
    </row>
    <row r="541">
      <c r="A541" s="5"/>
      <c r="B541" s="4"/>
      <c r="D541" s="4"/>
      <c r="G541" s="4"/>
      <c r="H541" s="4"/>
      <c r="I541" s="5"/>
      <c r="J541" s="4"/>
      <c r="L541" s="4"/>
      <c r="O541" s="4"/>
      <c r="Q541" s="4"/>
      <c r="R541" s="4"/>
      <c r="S541" s="4"/>
      <c r="T541" s="4"/>
      <c r="V541" s="11"/>
      <c r="W541" s="11"/>
      <c r="X541" s="11"/>
      <c r="Y541" s="11"/>
      <c r="Z541" s="11"/>
    </row>
    <row r="542">
      <c r="A542" s="5"/>
      <c r="B542" s="4"/>
      <c r="D542" s="4"/>
      <c r="G542" s="4"/>
      <c r="H542" s="4"/>
      <c r="I542" s="5"/>
      <c r="J542" s="4"/>
      <c r="L542" s="4"/>
      <c r="O542" s="4"/>
      <c r="Q542" s="4"/>
      <c r="R542" s="4"/>
      <c r="S542" s="4"/>
      <c r="T542" s="4"/>
      <c r="V542" s="11"/>
      <c r="W542" s="11"/>
      <c r="X542" s="11"/>
      <c r="Y542" s="11"/>
      <c r="Z542" s="11"/>
    </row>
    <row r="543">
      <c r="A543" s="5"/>
      <c r="B543" s="4"/>
      <c r="D543" s="4"/>
      <c r="G543" s="4"/>
      <c r="H543" s="4"/>
      <c r="I543" s="5"/>
      <c r="J543" s="4"/>
      <c r="L543" s="4"/>
      <c r="O543" s="4"/>
      <c r="Q543" s="4"/>
      <c r="R543" s="4"/>
      <c r="S543" s="4"/>
      <c r="T543" s="4"/>
      <c r="V543" s="11"/>
      <c r="W543" s="11"/>
      <c r="X543" s="11"/>
      <c r="Y543" s="11"/>
      <c r="Z543" s="11"/>
    </row>
    <row r="544">
      <c r="A544" s="5"/>
      <c r="B544" s="4"/>
      <c r="D544" s="4"/>
      <c r="G544" s="4"/>
      <c r="H544" s="4"/>
      <c r="I544" s="5"/>
      <c r="J544" s="4"/>
      <c r="L544" s="4"/>
      <c r="O544" s="4"/>
      <c r="Q544" s="4"/>
      <c r="R544" s="4"/>
      <c r="S544" s="4"/>
      <c r="T544" s="4"/>
      <c r="V544" s="11"/>
      <c r="W544" s="11"/>
      <c r="X544" s="11"/>
      <c r="Y544" s="11"/>
      <c r="Z544" s="11"/>
    </row>
    <row r="545">
      <c r="A545" s="5"/>
      <c r="B545" s="4"/>
      <c r="D545" s="4"/>
      <c r="G545" s="4"/>
      <c r="H545" s="4"/>
      <c r="I545" s="5"/>
      <c r="J545" s="4"/>
      <c r="L545" s="4"/>
      <c r="O545" s="4"/>
      <c r="Q545" s="4"/>
      <c r="R545" s="4"/>
      <c r="S545" s="4"/>
      <c r="T545" s="4"/>
      <c r="V545" s="11"/>
      <c r="W545" s="11"/>
      <c r="X545" s="11"/>
      <c r="Y545" s="11"/>
      <c r="Z545" s="11"/>
    </row>
    <row r="546">
      <c r="A546" s="5"/>
      <c r="B546" s="4"/>
      <c r="D546" s="4"/>
      <c r="G546" s="4"/>
      <c r="H546" s="4"/>
      <c r="I546" s="5"/>
      <c r="J546" s="4"/>
      <c r="L546" s="4"/>
      <c r="O546" s="4"/>
      <c r="Q546" s="4"/>
      <c r="R546" s="4"/>
      <c r="S546" s="4"/>
      <c r="T546" s="4"/>
      <c r="V546" s="11"/>
      <c r="W546" s="11"/>
      <c r="X546" s="11"/>
      <c r="Y546" s="11"/>
      <c r="Z546" s="11"/>
    </row>
    <row r="547">
      <c r="A547" s="5"/>
      <c r="B547" s="4"/>
      <c r="D547" s="4"/>
      <c r="G547" s="4"/>
      <c r="H547" s="4"/>
      <c r="I547" s="5"/>
      <c r="J547" s="4"/>
      <c r="L547" s="4"/>
      <c r="O547" s="4"/>
      <c r="Q547" s="4"/>
      <c r="R547" s="4"/>
      <c r="S547" s="4"/>
      <c r="T547" s="4"/>
      <c r="V547" s="11"/>
      <c r="W547" s="11"/>
      <c r="X547" s="11"/>
      <c r="Y547" s="11"/>
      <c r="Z547" s="11"/>
    </row>
    <row r="548">
      <c r="A548" s="5"/>
      <c r="B548" s="4"/>
      <c r="D548" s="4"/>
      <c r="G548" s="4"/>
      <c r="H548" s="4"/>
      <c r="I548" s="5"/>
      <c r="J548" s="4"/>
      <c r="L548" s="4"/>
      <c r="O548" s="4"/>
      <c r="Q548" s="4"/>
      <c r="R548" s="4"/>
      <c r="S548" s="4"/>
      <c r="T548" s="4"/>
      <c r="V548" s="11"/>
      <c r="W548" s="11"/>
      <c r="X548" s="11"/>
      <c r="Y548" s="11"/>
      <c r="Z548" s="11"/>
    </row>
    <row r="549">
      <c r="A549" s="5"/>
      <c r="B549" s="4"/>
      <c r="D549" s="4"/>
      <c r="G549" s="4"/>
      <c r="H549" s="4"/>
      <c r="I549" s="5"/>
      <c r="J549" s="4"/>
      <c r="L549" s="4"/>
      <c r="O549" s="4"/>
      <c r="Q549" s="4"/>
      <c r="R549" s="4"/>
      <c r="S549" s="4"/>
      <c r="T549" s="4"/>
      <c r="V549" s="11"/>
      <c r="W549" s="11"/>
      <c r="X549" s="11"/>
      <c r="Y549" s="11"/>
      <c r="Z549" s="11"/>
    </row>
    <row r="550">
      <c r="A550" s="5"/>
      <c r="B550" s="4"/>
      <c r="D550" s="4"/>
      <c r="G550" s="4"/>
      <c r="H550" s="4"/>
      <c r="I550" s="5"/>
      <c r="J550" s="4"/>
      <c r="L550" s="4"/>
      <c r="O550" s="4"/>
      <c r="Q550" s="4"/>
      <c r="R550" s="4"/>
      <c r="S550" s="4"/>
      <c r="T550" s="4"/>
      <c r="V550" s="11"/>
      <c r="W550" s="11"/>
      <c r="X550" s="11"/>
      <c r="Y550" s="11"/>
      <c r="Z550" s="11"/>
    </row>
    <row r="551">
      <c r="A551" s="5"/>
      <c r="B551" s="4"/>
      <c r="D551" s="4"/>
      <c r="G551" s="4"/>
      <c r="H551" s="4"/>
      <c r="I551" s="5"/>
      <c r="J551" s="4"/>
      <c r="L551" s="4"/>
      <c r="O551" s="4"/>
      <c r="Q551" s="4"/>
      <c r="R551" s="4"/>
      <c r="S551" s="4"/>
      <c r="T551" s="4"/>
      <c r="V551" s="11"/>
      <c r="W551" s="11"/>
      <c r="X551" s="11"/>
      <c r="Y551" s="11"/>
      <c r="Z551" s="11"/>
    </row>
    <row r="552">
      <c r="A552" s="5"/>
      <c r="B552" s="4"/>
      <c r="D552" s="4"/>
      <c r="G552" s="4"/>
      <c r="H552" s="4"/>
      <c r="I552" s="5"/>
      <c r="J552" s="4"/>
      <c r="L552" s="4"/>
      <c r="O552" s="4"/>
      <c r="Q552" s="4"/>
      <c r="R552" s="4"/>
      <c r="S552" s="4"/>
      <c r="T552" s="4"/>
      <c r="V552" s="11"/>
      <c r="W552" s="11"/>
      <c r="X552" s="11"/>
      <c r="Y552" s="11"/>
      <c r="Z552" s="11"/>
    </row>
    <row r="553">
      <c r="A553" s="5"/>
      <c r="B553" s="4"/>
      <c r="D553" s="4"/>
      <c r="G553" s="4"/>
      <c r="H553" s="4"/>
      <c r="I553" s="5"/>
      <c r="J553" s="4"/>
      <c r="L553" s="4"/>
      <c r="O553" s="4"/>
      <c r="Q553" s="4"/>
      <c r="R553" s="4"/>
      <c r="S553" s="4"/>
      <c r="T553" s="4"/>
      <c r="V553" s="11"/>
      <c r="W553" s="11"/>
      <c r="X553" s="11"/>
      <c r="Y553" s="11"/>
      <c r="Z553" s="11"/>
    </row>
    <row r="554">
      <c r="A554" s="5"/>
      <c r="B554" s="4"/>
      <c r="D554" s="4"/>
      <c r="G554" s="4"/>
      <c r="H554" s="4"/>
      <c r="I554" s="5"/>
      <c r="J554" s="4"/>
      <c r="L554" s="4"/>
      <c r="O554" s="4"/>
      <c r="Q554" s="4"/>
      <c r="R554" s="4"/>
      <c r="S554" s="4"/>
      <c r="T554" s="4"/>
      <c r="V554" s="11"/>
      <c r="W554" s="11"/>
      <c r="X554" s="11"/>
      <c r="Y554" s="11"/>
      <c r="Z554" s="11"/>
    </row>
    <row r="555">
      <c r="A555" s="5"/>
      <c r="B555" s="4"/>
      <c r="D555" s="4"/>
      <c r="G555" s="4"/>
      <c r="H555" s="4"/>
      <c r="I555" s="5"/>
      <c r="J555" s="4"/>
      <c r="L555" s="4"/>
      <c r="O555" s="4"/>
      <c r="Q555" s="4"/>
      <c r="R555" s="4"/>
      <c r="S555" s="4"/>
      <c r="T555" s="4"/>
      <c r="V555" s="11"/>
      <c r="W555" s="11"/>
      <c r="X555" s="11"/>
      <c r="Y555" s="11"/>
      <c r="Z555" s="11"/>
    </row>
    <row r="556">
      <c r="A556" s="5"/>
      <c r="B556" s="4"/>
      <c r="D556" s="4"/>
      <c r="G556" s="4"/>
      <c r="H556" s="4"/>
      <c r="I556" s="5"/>
      <c r="J556" s="4"/>
      <c r="L556" s="4"/>
      <c r="O556" s="4"/>
      <c r="Q556" s="4"/>
      <c r="R556" s="4"/>
      <c r="S556" s="4"/>
      <c r="T556" s="4"/>
      <c r="V556" s="11"/>
      <c r="W556" s="11"/>
      <c r="X556" s="11"/>
      <c r="Y556" s="11"/>
      <c r="Z556" s="11"/>
    </row>
    <row r="557">
      <c r="A557" s="5"/>
      <c r="B557" s="4"/>
      <c r="D557" s="4"/>
      <c r="G557" s="4"/>
      <c r="H557" s="4"/>
      <c r="I557" s="5"/>
      <c r="J557" s="4"/>
      <c r="L557" s="4"/>
      <c r="O557" s="4"/>
      <c r="Q557" s="4"/>
      <c r="R557" s="4"/>
      <c r="S557" s="4"/>
      <c r="T557" s="4"/>
      <c r="V557" s="11"/>
      <c r="W557" s="11"/>
      <c r="X557" s="11"/>
      <c r="Y557" s="11"/>
      <c r="Z557" s="11"/>
    </row>
    <row r="558">
      <c r="A558" s="5"/>
      <c r="B558" s="4"/>
      <c r="D558" s="4"/>
      <c r="G558" s="4"/>
      <c r="H558" s="4"/>
      <c r="I558" s="5"/>
      <c r="J558" s="4"/>
      <c r="L558" s="4"/>
      <c r="O558" s="4"/>
      <c r="Q558" s="4"/>
      <c r="R558" s="4"/>
      <c r="S558" s="4"/>
      <c r="T558" s="4"/>
      <c r="V558" s="11"/>
      <c r="W558" s="11"/>
      <c r="X558" s="11"/>
      <c r="Y558" s="11"/>
      <c r="Z558" s="11"/>
    </row>
    <row r="559">
      <c r="A559" s="5"/>
      <c r="B559" s="4"/>
      <c r="D559" s="4"/>
      <c r="G559" s="4"/>
      <c r="H559" s="4"/>
      <c r="I559" s="5"/>
      <c r="J559" s="4"/>
      <c r="L559" s="4"/>
      <c r="O559" s="4"/>
      <c r="Q559" s="4"/>
      <c r="R559" s="4"/>
      <c r="S559" s="4"/>
      <c r="T559" s="4"/>
      <c r="V559" s="11"/>
      <c r="W559" s="11"/>
      <c r="X559" s="11"/>
      <c r="Y559" s="11"/>
      <c r="Z559" s="11"/>
    </row>
    <row r="560">
      <c r="A560" s="5"/>
      <c r="B560" s="4"/>
      <c r="D560" s="4"/>
      <c r="G560" s="4"/>
      <c r="H560" s="4"/>
      <c r="I560" s="5"/>
      <c r="J560" s="4"/>
      <c r="L560" s="4"/>
      <c r="O560" s="4"/>
      <c r="Q560" s="4"/>
      <c r="R560" s="4"/>
      <c r="S560" s="4"/>
      <c r="T560" s="4"/>
      <c r="V560" s="11"/>
      <c r="W560" s="11"/>
      <c r="X560" s="11"/>
      <c r="Y560" s="11"/>
      <c r="Z560" s="11"/>
    </row>
    <row r="561">
      <c r="A561" s="5"/>
      <c r="B561" s="4"/>
      <c r="D561" s="4"/>
      <c r="G561" s="4"/>
      <c r="H561" s="4"/>
      <c r="I561" s="5"/>
      <c r="J561" s="4"/>
      <c r="L561" s="4"/>
      <c r="O561" s="4"/>
      <c r="Q561" s="4"/>
      <c r="R561" s="4"/>
      <c r="S561" s="4"/>
      <c r="T561" s="4"/>
      <c r="V561" s="11"/>
      <c r="W561" s="11"/>
      <c r="X561" s="11"/>
      <c r="Y561" s="11"/>
      <c r="Z561" s="11"/>
    </row>
    <row r="562">
      <c r="A562" s="5"/>
      <c r="B562" s="4"/>
      <c r="D562" s="4"/>
      <c r="G562" s="4"/>
      <c r="H562" s="4"/>
      <c r="I562" s="5"/>
      <c r="J562" s="4"/>
      <c r="L562" s="4"/>
      <c r="O562" s="4"/>
      <c r="Q562" s="4"/>
      <c r="R562" s="4"/>
      <c r="S562" s="4"/>
      <c r="T562" s="4"/>
      <c r="V562" s="11"/>
      <c r="W562" s="11"/>
      <c r="X562" s="11"/>
      <c r="Y562" s="11"/>
      <c r="Z562" s="11"/>
    </row>
    <row r="563">
      <c r="A563" s="5"/>
      <c r="B563" s="4"/>
      <c r="D563" s="4"/>
      <c r="G563" s="4"/>
      <c r="H563" s="4"/>
      <c r="I563" s="5"/>
      <c r="J563" s="4"/>
      <c r="L563" s="4"/>
      <c r="O563" s="4"/>
      <c r="Q563" s="4"/>
      <c r="R563" s="4"/>
      <c r="S563" s="4"/>
      <c r="T563" s="4"/>
      <c r="V563" s="11"/>
      <c r="W563" s="11"/>
      <c r="X563" s="11"/>
      <c r="Y563" s="11"/>
      <c r="Z563" s="11"/>
    </row>
    <row r="564">
      <c r="A564" s="5"/>
      <c r="B564" s="4"/>
      <c r="D564" s="4"/>
      <c r="G564" s="4"/>
      <c r="H564" s="4"/>
      <c r="I564" s="5"/>
      <c r="J564" s="4"/>
      <c r="L564" s="4"/>
      <c r="O564" s="4"/>
      <c r="Q564" s="4"/>
      <c r="R564" s="4"/>
      <c r="S564" s="4"/>
      <c r="T564" s="4"/>
      <c r="V564" s="11"/>
      <c r="W564" s="11"/>
      <c r="X564" s="11"/>
      <c r="Y564" s="11"/>
      <c r="Z564" s="11"/>
    </row>
    <row r="565">
      <c r="A565" s="5"/>
      <c r="B565" s="4"/>
      <c r="D565" s="4"/>
      <c r="G565" s="4"/>
      <c r="H565" s="4"/>
      <c r="I565" s="5"/>
      <c r="J565" s="4"/>
      <c r="L565" s="4"/>
      <c r="O565" s="4"/>
      <c r="Q565" s="4"/>
      <c r="R565" s="4"/>
      <c r="S565" s="4"/>
      <c r="T565" s="4"/>
      <c r="V565" s="11"/>
      <c r="W565" s="11"/>
      <c r="X565" s="11"/>
      <c r="Y565" s="11"/>
      <c r="Z565" s="11"/>
    </row>
    <row r="566">
      <c r="A566" s="5"/>
      <c r="B566" s="4"/>
      <c r="D566" s="4"/>
      <c r="G566" s="4"/>
      <c r="H566" s="4"/>
      <c r="I566" s="5"/>
      <c r="J566" s="4"/>
      <c r="L566" s="4"/>
      <c r="O566" s="4"/>
      <c r="Q566" s="4"/>
      <c r="R566" s="4"/>
      <c r="S566" s="4"/>
      <c r="T566" s="4"/>
      <c r="V566" s="11"/>
      <c r="W566" s="11"/>
      <c r="X566" s="11"/>
      <c r="Y566" s="11"/>
      <c r="Z566" s="11"/>
    </row>
    <row r="567">
      <c r="A567" s="5"/>
      <c r="B567" s="4"/>
      <c r="D567" s="4"/>
      <c r="G567" s="4"/>
      <c r="H567" s="4"/>
      <c r="I567" s="5"/>
      <c r="J567" s="4"/>
      <c r="L567" s="4"/>
      <c r="O567" s="4"/>
      <c r="Q567" s="4"/>
      <c r="R567" s="4"/>
      <c r="S567" s="4"/>
      <c r="T567" s="4"/>
      <c r="V567" s="11"/>
      <c r="W567" s="11"/>
      <c r="X567" s="11"/>
      <c r="Y567" s="11"/>
      <c r="Z567" s="11"/>
    </row>
    <row r="568">
      <c r="A568" s="5"/>
      <c r="B568" s="4"/>
      <c r="D568" s="4"/>
      <c r="G568" s="4"/>
      <c r="H568" s="4"/>
      <c r="I568" s="5"/>
      <c r="J568" s="4"/>
      <c r="L568" s="4"/>
      <c r="O568" s="4"/>
      <c r="Q568" s="4"/>
      <c r="R568" s="4"/>
      <c r="S568" s="4"/>
      <c r="T568" s="4"/>
      <c r="V568" s="11"/>
      <c r="W568" s="11"/>
      <c r="X568" s="11"/>
      <c r="Y568" s="11"/>
      <c r="Z568" s="11"/>
    </row>
    <row r="569">
      <c r="A569" s="5"/>
      <c r="B569" s="4"/>
      <c r="D569" s="4"/>
      <c r="G569" s="4"/>
      <c r="H569" s="4"/>
      <c r="I569" s="5"/>
      <c r="J569" s="4"/>
      <c r="L569" s="4"/>
      <c r="O569" s="4"/>
      <c r="Q569" s="4"/>
      <c r="R569" s="4"/>
      <c r="S569" s="4"/>
      <c r="T569" s="4"/>
      <c r="V569" s="11"/>
      <c r="W569" s="11"/>
      <c r="X569" s="11"/>
      <c r="Y569" s="11"/>
      <c r="Z569" s="11"/>
    </row>
    <row r="570">
      <c r="A570" s="5"/>
      <c r="B570" s="4"/>
      <c r="D570" s="4"/>
      <c r="G570" s="4"/>
      <c r="H570" s="4"/>
      <c r="I570" s="5"/>
      <c r="J570" s="4"/>
      <c r="L570" s="4"/>
      <c r="O570" s="4"/>
      <c r="Q570" s="4"/>
      <c r="R570" s="4"/>
      <c r="S570" s="4"/>
      <c r="T570" s="4"/>
      <c r="V570" s="11"/>
      <c r="W570" s="11"/>
      <c r="X570" s="11"/>
      <c r="Y570" s="11"/>
      <c r="Z570" s="11"/>
    </row>
    <row r="571">
      <c r="A571" s="5"/>
      <c r="B571" s="4"/>
      <c r="D571" s="4"/>
      <c r="G571" s="4"/>
      <c r="H571" s="4"/>
      <c r="I571" s="5"/>
      <c r="J571" s="4"/>
      <c r="L571" s="4"/>
      <c r="O571" s="4"/>
      <c r="Q571" s="4"/>
      <c r="R571" s="4"/>
      <c r="S571" s="4"/>
      <c r="T571" s="4"/>
      <c r="V571" s="11"/>
      <c r="W571" s="11"/>
      <c r="X571" s="11"/>
      <c r="Y571" s="11"/>
      <c r="Z571" s="11"/>
    </row>
    <row r="572">
      <c r="A572" s="5"/>
      <c r="B572" s="4"/>
      <c r="D572" s="4"/>
      <c r="G572" s="4"/>
      <c r="H572" s="4"/>
      <c r="I572" s="5"/>
      <c r="J572" s="4"/>
      <c r="L572" s="4"/>
      <c r="O572" s="4"/>
      <c r="Q572" s="4"/>
      <c r="R572" s="4"/>
      <c r="S572" s="4"/>
      <c r="T572" s="4"/>
      <c r="V572" s="11"/>
      <c r="W572" s="11"/>
      <c r="X572" s="11"/>
      <c r="Y572" s="11"/>
      <c r="Z572" s="11"/>
    </row>
    <row r="573">
      <c r="A573" s="5"/>
      <c r="B573" s="4"/>
      <c r="D573" s="4"/>
      <c r="G573" s="4"/>
      <c r="H573" s="4"/>
      <c r="I573" s="5"/>
      <c r="J573" s="4"/>
      <c r="L573" s="4"/>
      <c r="O573" s="4"/>
      <c r="Q573" s="4"/>
      <c r="R573" s="4"/>
      <c r="S573" s="4"/>
      <c r="T573" s="4"/>
      <c r="V573" s="11"/>
      <c r="W573" s="11"/>
      <c r="X573" s="11"/>
      <c r="Y573" s="11"/>
      <c r="Z573" s="11"/>
    </row>
    <row r="574">
      <c r="A574" s="5"/>
      <c r="B574" s="4"/>
      <c r="D574" s="4"/>
      <c r="G574" s="4"/>
      <c r="H574" s="4"/>
      <c r="I574" s="5"/>
      <c r="J574" s="4"/>
      <c r="L574" s="4"/>
      <c r="O574" s="4"/>
      <c r="Q574" s="4"/>
      <c r="R574" s="4"/>
      <c r="S574" s="4"/>
      <c r="T574" s="4"/>
      <c r="V574" s="11"/>
      <c r="W574" s="11"/>
      <c r="X574" s="11"/>
      <c r="Y574" s="11"/>
      <c r="Z574" s="11"/>
    </row>
    <row r="575">
      <c r="A575" s="5"/>
      <c r="B575" s="4"/>
      <c r="D575" s="4"/>
      <c r="G575" s="4"/>
      <c r="H575" s="4"/>
      <c r="I575" s="5"/>
      <c r="J575" s="4"/>
      <c r="L575" s="4"/>
      <c r="O575" s="4"/>
      <c r="Q575" s="4"/>
      <c r="R575" s="4"/>
      <c r="S575" s="4"/>
      <c r="T575" s="4"/>
      <c r="V575" s="11"/>
      <c r="W575" s="11"/>
      <c r="X575" s="11"/>
      <c r="Y575" s="11"/>
      <c r="Z575" s="11"/>
    </row>
    <row r="576">
      <c r="A576" s="5"/>
      <c r="B576" s="4"/>
      <c r="D576" s="4"/>
      <c r="G576" s="4"/>
      <c r="H576" s="4"/>
      <c r="I576" s="5"/>
      <c r="J576" s="4"/>
      <c r="L576" s="4"/>
      <c r="O576" s="4"/>
      <c r="Q576" s="4"/>
      <c r="R576" s="4"/>
      <c r="S576" s="4"/>
      <c r="T576" s="4"/>
      <c r="V576" s="11"/>
      <c r="W576" s="11"/>
      <c r="X576" s="11"/>
      <c r="Y576" s="11"/>
      <c r="Z576" s="11"/>
    </row>
    <row r="577">
      <c r="A577" s="5"/>
      <c r="B577" s="4"/>
      <c r="D577" s="4"/>
      <c r="G577" s="4"/>
      <c r="H577" s="4"/>
      <c r="I577" s="5"/>
      <c r="J577" s="4"/>
      <c r="L577" s="4"/>
      <c r="O577" s="4"/>
      <c r="Q577" s="4"/>
      <c r="R577" s="4"/>
      <c r="S577" s="4"/>
      <c r="T577" s="4"/>
      <c r="V577" s="11"/>
      <c r="W577" s="11"/>
      <c r="X577" s="11"/>
      <c r="Y577" s="11"/>
      <c r="Z577" s="11"/>
    </row>
    <row r="578">
      <c r="A578" s="5"/>
      <c r="B578" s="4"/>
      <c r="D578" s="4"/>
      <c r="G578" s="4"/>
      <c r="H578" s="4"/>
      <c r="I578" s="5"/>
      <c r="J578" s="4"/>
      <c r="L578" s="4"/>
      <c r="O578" s="4"/>
      <c r="Q578" s="4"/>
      <c r="R578" s="4"/>
      <c r="S578" s="4"/>
      <c r="T578" s="4"/>
      <c r="V578" s="11"/>
      <c r="W578" s="11"/>
      <c r="X578" s="11"/>
      <c r="Y578" s="11"/>
      <c r="Z578" s="11"/>
    </row>
    <row r="579">
      <c r="A579" s="5"/>
      <c r="B579" s="4"/>
      <c r="D579" s="4"/>
      <c r="G579" s="4"/>
      <c r="H579" s="4"/>
      <c r="I579" s="5"/>
      <c r="J579" s="4"/>
      <c r="L579" s="4"/>
      <c r="O579" s="4"/>
      <c r="Q579" s="4"/>
      <c r="R579" s="4"/>
      <c r="S579" s="4"/>
      <c r="T579" s="4"/>
      <c r="V579" s="11"/>
      <c r="W579" s="11"/>
      <c r="X579" s="11"/>
      <c r="Y579" s="11"/>
      <c r="Z579" s="11"/>
    </row>
    <row r="580">
      <c r="A580" s="5"/>
      <c r="B580" s="4"/>
      <c r="D580" s="4"/>
      <c r="G580" s="4"/>
      <c r="H580" s="4"/>
      <c r="I580" s="5"/>
      <c r="J580" s="4"/>
      <c r="L580" s="4"/>
      <c r="O580" s="4"/>
      <c r="Q580" s="4"/>
      <c r="R580" s="4"/>
      <c r="S580" s="4"/>
      <c r="T580" s="4"/>
      <c r="V580" s="11"/>
      <c r="W580" s="11"/>
      <c r="X580" s="11"/>
      <c r="Y580" s="11"/>
      <c r="Z580" s="11"/>
    </row>
    <row r="581">
      <c r="A581" s="5"/>
      <c r="B581" s="4"/>
      <c r="D581" s="4"/>
      <c r="G581" s="4"/>
      <c r="H581" s="4"/>
      <c r="I581" s="5"/>
      <c r="J581" s="4"/>
      <c r="L581" s="4"/>
      <c r="O581" s="4"/>
      <c r="Q581" s="4"/>
      <c r="R581" s="4"/>
      <c r="S581" s="4"/>
      <c r="T581" s="4"/>
      <c r="V581" s="11"/>
      <c r="W581" s="11"/>
      <c r="X581" s="11"/>
      <c r="Y581" s="11"/>
      <c r="Z581" s="11"/>
    </row>
    <row r="582">
      <c r="A582" s="5"/>
      <c r="B582" s="4"/>
      <c r="D582" s="4"/>
      <c r="G582" s="4"/>
      <c r="H582" s="4"/>
      <c r="I582" s="5"/>
      <c r="J582" s="4"/>
      <c r="L582" s="4"/>
      <c r="O582" s="4"/>
      <c r="Q582" s="4"/>
      <c r="R582" s="4"/>
      <c r="S582" s="4"/>
      <c r="T582" s="4"/>
      <c r="V582" s="11"/>
      <c r="W582" s="11"/>
      <c r="X582" s="11"/>
      <c r="Y582" s="11"/>
      <c r="Z582" s="11"/>
    </row>
    <row r="583">
      <c r="A583" s="5"/>
      <c r="B583" s="4"/>
      <c r="D583" s="4"/>
      <c r="G583" s="4"/>
      <c r="H583" s="4"/>
      <c r="I583" s="5"/>
      <c r="J583" s="4"/>
      <c r="L583" s="4"/>
      <c r="O583" s="4"/>
      <c r="Q583" s="4"/>
      <c r="R583" s="4"/>
      <c r="S583" s="4"/>
      <c r="T583" s="4"/>
      <c r="V583" s="11"/>
      <c r="W583" s="11"/>
      <c r="X583" s="11"/>
      <c r="Y583" s="11"/>
      <c r="Z583" s="11"/>
    </row>
    <row r="584">
      <c r="A584" s="5"/>
      <c r="B584" s="4"/>
      <c r="D584" s="4"/>
      <c r="G584" s="4"/>
      <c r="H584" s="4"/>
      <c r="I584" s="5"/>
      <c r="J584" s="4"/>
      <c r="L584" s="4"/>
      <c r="O584" s="4"/>
      <c r="Q584" s="4"/>
      <c r="R584" s="4"/>
      <c r="S584" s="4"/>
      <c r="T584" s="4"/>
      <c r="V584" s="11"/>
      <c r="W584" s="11"/>
      <c r="X584" s="11"/>
      <c r="Y584" s="11"/>
      <c r="Z584" s="11"/>
    </row>
    <row r="585">
      <c r="A585" s="5"/>
      <c r="B585" s="4"/>
      <c r="D585" s="4"/>
      <c r="G585" s="4"/>
      <c r="H585" s="4"/>
      <c r="I585" s="5"/>
      <c r="J585" s="4"/>
      <c r="L585" s="4"/>
      <c r="O585" s="4"/>
      <c r="Q585" s="4"/>
      <c r="R585" s="4"/>
      <c r="S585" s="4"/>
      <c r="T585" s="4"/>
      <c r="V585" s="11"/>
      <c r="W585" s="11"/>
      <c r="X585" s="11"/>
      <c r="Y585" s="11"/>
      <c r="Z585" s="11"/>
    </row>
    <row r="586">
      <c r="A586" s="5"/>
      <c r="B586" s="4"/>
      <c r="D586" s="4"/>
      <c r="G586" s="4"/>
      <c r="H586" s="4"/>
      <c r="I586" s="5"/>
      <c r="J586" s="4"/>
      <c r="L586" s="4"/>
      <c r="O586" s="4"/>
      <c r="Q586" s="4"/>
      <c r="R586" s="4"/>
      <c r="S586" s="4"/>
      <c r="T586" s="4"/>
      <c r="V586" s="11"/>
      <c r="W586" s="11"/>
      <c r="X586" s="11"/>
      <c r="Y586" s="11"/>
      <c r="Z586" s="11"/>
    </row>
    <row r="587">
      <c r="A587" s="5"/>
      <c r="B587" s="4"/>
      <c r="D587" s="4"/>
      <c r="G587" s="4"/>
      <c r="H587" s="4"/>
      <c r="I587" s="5"/>
      <c r="J587" s="4"/>
      <c r="L587" s="4"/>
      <c r="O587" s="4"/>
      <c r="Q587" s="4"/>
      <c r="R587" s="4"/>
      <c r="S587" s="4"/>
      <c r="T587" s="4"/>
      <c r="V587" s="11"/>
      <c r="W587" s="11"/>
      <c r="X587" s="11"/>
      <c r="Y587" s="11"/>
      <c r="Z587" s="11"/>
    </row>
    <row r="588">
      <c r="A588" s="5"/>
      <c r="B588" s="4"/>
      <c r="D588" s="4"/>
      <c r="G588" s="4"/>
      <c r="H588" s="4"/>
      <c r="I588" s="5"/>
      <c r="J588" s="4"/>
      <c r="L588" s="4"/>
      <c r="O588" s="4"/>
      <c r="Q588" s="4"/>
      <c r="R588" s="4"/>
      <c r="S588" s="4"/>
      <c r="T588" s="4"/>
      <c r="V588" s="11"/>
      <c r="W588" s="11"/>
      <c r="X588" s="11"/>
      <c r="Y588" s="11"/>
      <c r="Z588" s="11"/>
    </row>
    <row r="589">
      <c r="A589" s="5"/>
      <c r="B589" s="4"/>
      <c r="D589" s="4"/>
      <c r="G589" s="4"/>
      <c r="H589" s="4"/>
      <c r="I589" s="5"/>
      <c r="J589" s="4"/>
      <c r="L589" s="4"/>
      <c r="O589" s="4"/>
      <c r="Q589" s="4"/>
      <c r="R589" s="4"/>
      <c r="S589" s="4"/>
      <c r="T589" s="4"/>
      <c r="V589" s="11"/>
      <c r="W589" s="11"/>
      <c r="X589" s="11"/>
      <c r="Y589" s="11"/>
      <c r="Z589" s="11"/>
    </row>
    <row r="590">
      <c r="A590" s="5"/>
      <c r="B590" s="4"/>
      <c r="D590" s="4"/>
      <c r="G590" s="4"/>
      <c r="H590" s="4"/>
      <c r="I590" s="5"/>
      <c r="J590" s="4"/>
      <c r="L590" s="4"/>
      <c r="O590" s="4"/>
      <c r="Q590" s="4"/>
      <c r="R590" s="4"/>
      <c r="S590" s="4"/>
      <c r="T590" s="4"/>
      <c r="V590" s="11"/>
      <c r="W590" s="11"/>
      <c r="X590" s="11"/>
      <c r="Y590" s="11"/>
      <c r="Z590" s="11"/>
    </row>
    <row r="591">
      <c r="A591" s="5"/>
      <c r="B591" s="4"/>
      <c r="D591" s="4"/>
      <c r="G591" s="4"/>
      <c r="H591" s="4"/>
      <c r="I591" s="5"/>
      <c r="J591" s="4"/>
      <c r="L591" s="4"/>
      <c r="O591" s="4"/>
      <c r="Q591" s="4"/>
      <c r="R591" s="4"/>
      <c r="S591" s="4"/>
      <c r="T591" s="4"/>
      <c r="V591" s="11"/>
      <c r="W591" s="11"/>
      <c r="X591" s="11"/>
      <c r="Y591" s="11"/>
      <c r="Z591" s="11"/>
    </row>
    <row r="592">
      <c r="A592" s="5"/>
      <c r="B592" s="4"/>
      <c r="D592" s="4"/>
      <c r="G592" s="4"/>
      <c r="H592" s="4"/>
      <c r="I592" s="5"/>
      <c r="J592" s="4"/>
      <c r="L592" s="4"/>
      <c r="O592" s="4"/>
      <c r="Q592" s="4"/>
      <c r="R592" s="4"/>
      <c r="S592" s="4"/>
      <c r="T592" s="4"/>
      <c r="V592" s="11"/>
      <c r="W592" s="11"/>
      <c r="X592" s="11"/>
      <c r="Y592" s="11"/>
      <c r="Z592" s="11"/>
    </row>
    <row r="593">
      <c r="A593" s="5"/>
      <c r="B593" s="4"/>
      <c r="D593" s="4"/>
      <c r="G593" s="4"/>
      <c r="H593" s="4"/>
      <c r="I593" s="5"/>
      <c r="J593" s="4"/>
      <c r="L593" s="4"/>
      <c r="O593" s="4"/>
      <c r="Q593" s="4"/>
      <c r="R593" s="4"/>
      <c r="S593" s="4"/>
      <c r="T593" s="4"/>
      <c r="V593" s="11"/>
      <c r="W593" s="11"/>
      <c r="X593" s="11"/>
      <c r="Y593" s="11"/>
      <c r="Z593" s="11"/>
    </row>
    <row r="594">
      <c r="A594" s="5"/>
      <c r="B594" s="4"/>
      <c r="D594" s="4"/>
      <c r="G594" s="4"/>
      <c r="H594" s="4"/>
      <c r="I594" s="5"/>
      <c r="J594" s="4"/>
      <c r="L594" s="4"/>
      <c r="O594" s="4"/>
      <c r="Q594" s="4"/>
      <c r="R594" s="4"/>
      <c r="S594" s="4"/>
      <c r="T594" s="4"/>
      <c r="V594" s="11"/>
      <c r="W594" s="11"/>
      <c r="X594" s="11"/>
      <c r="Y594" s="11"/>
      <c r="Z594" s="11"/>
    </row>
    <row r="595">
      <c r="A595" s="5"/>
      <c r="B595" s="4"/>
      <c r="D595" s="4"/>
      <c r="G595" s="4"/>
      <c r="H595" s="4"/>
      <c r="I595" s="5"/>
      <c r="J595" s="4"/>
      <c r="L595" s="4"/>
      <c r="O595" s="4"/>
      <c r="Q595" s="4"/>
      <c r="R595" s="4"/>
      <c r="S595" s="4"/>
      <c r="T595" s="4"/>
      <c r="V595" s="11"/>
      <c r="W595" s="11"/>
      <c r="X595" s="11"/>
      <c r="Y595" s="11"/>
      <c r="Z595" s="11"/>
    </row>
    <row r="596">
      <c r="A596" s="5"/>
      <c r="B596" s="4"/>
      <c r="D596" s="4"/>
      <c r="G596" s="4"/>
      <c r="H596" s="4"/>
      <c r="I596" s="5"/>
      <c r="J596" s="4"/>
      <c r="L596" s="4"/>
      <c r="O596" s="4"/>
      <c r="Q596" s="4"/>
      <c r="R596" s="4"/>
      <c r="S596" s="4"/>
      <c r="T596" s="4"/>
      <c r="V596" s="11"/>
      <c r="W596" s="11"/>
      <c r="X596" s="11"/>
      <c r="Y596" s="11"/>
      <c r="Z596" s="11"/>
    </row>
    <row r="597">
      <c r="A597" s="5"/>
      <c r="B597" s="4"/>
      <c r="D597" s="4"/>
      <c r="G597" s="4"/>
      <c r="H597" s="4"/>
      <c r="I597" s="5"/>
      <c r="J597" s="4"/>
      <c r="L597" s="4"/>
      <c r="O597" s="4"/>
      <c r="Q597" s="4"/>
      <c r="R597" s="4"/>
      <c r="S597" s="4"/>
      <c r="T597" s="4"/>
      <c r="V597" s="11"/>
      <c r="W597" s="11"/>
      <c r="X597" s="11"/>
      <c r="Y597" s="11"/>
      <c r="Z597" s="11"/>
    </row>
    <row r="598">
      <c r="A598" s="5"/>
      <c r="B598" s="4"/>
      <c r="D598" s="4"/>
      <c r="G598" s="4"/>
      <c r="H598" s="4"/>
      <c r="I598" s="5"/>
      <c r="J598" s="4"/>
      <c r="L598" s="4"/>
      <c r="O598" s="4"/>
      <c r="Q598" s="4"/>
      <c r="R598" s="4"/>
      <c r="S598" s="4"/>
      <c r="T598" s="4"/>
      <c r="V598" s="11"/>
      <c r="W598" s="11"/>
      <c r="X598" s="11"/>
      <c r="Y598" s="11"/>
      <c r="Z598" s="11"/>
    </row>
    <row r="599">
      <c r="A599" s="5"/>
      <c r="B599" s="4"/>
      <c r="D599" s="4"/>
      <c r="G599" s="4"/>
      <c r="H599" s="4"/>
      <c r="I599" s="5"/>
      <c r="J599" s="4"/>
      <c r="L599" s="4"/>
      <c r="O599" s="4"/>
      <c r="Q599" s="4"/>
      <c r="R599" s="4"/>
      <c r="S599" s="4"/>
      <c r="T599" s="4"/>
      <c r="V599" s="11"/>
      <c r="W599" s="11"/>
      <c r="X599" s="11"/>
      <c r="Y599" s="11"/>
      <c r="Z599" s="11"/>
    </row>
    <row r="600">
      <c r="A600" s="5"/>
      <c r="B600" s="4"/>
      <c r="D600" s="4"/>
      <c r="G600" s="4"/>
      <c r="H600" s="4"/>
      <c r="I600" s="5"/>
      <c r="J600" s="4"/>
      <c r="L600" s="4"/>
      <c r="O600" s="4"/>
      <c r="Q600" s="4"/>
      <c r="R600" s="4"/>
      <c r="S600" s="4"/>
      <c r="T600" s="4"/>
      <c r="V600" s="11"/>
      <c r="W600" s="11"/>
      <c r="X600" s="11"/>
      <c r="Y600" s="11"/>
      <c r="Z600" s="11"/>
    </row>
    <row r="601">
      <c r="A601" s="5"/>
      <c r="B601" s="4"/>
      <c r="D601" s="4"/>
      <c r="G601" s="4"/>
      <c r="H601" s="4"/>
      <c r="I601" s="5"/>
      <c r="J601" s="4"/>
      <c r="L601" s="4"/>
      <c r="O601" s="4"/>
      <c r="Q601" s="4"/>
      <c r="R601" s="4"/>
      <c r="S601" s="4"/>
      <c r="T601" s="4"/>
      <c r="V601" s="11"/>
      <c r="W601" s="11"/>
      <c r="X601" s="11"/>
      <c r="Y601" s="11"/>
      <c r="Z601" s="11"/>
    </row>
    <row r="602">
      <c r="A602" s="5"/>
      <c r="B602" s="4"/>
      <c r="D602" s="4"/>
      <c r="G602" s="4"/>
      <c r="H602" s="4"/>
      <c r="I602" s="5"/>
      <c r="J602" s="4"/>
      <c r="L602" s="4"/>
      <c r="O602" s="4"/>
      <c r="Q602" s="4"/>
      <c r="R602" s="4"/>
      <c r="S602" s="4"/>
      <c r="T602" s="4"/>
      <c r="V602" s="11"/>
      <c r="W602" s="11"/>
      <c r="X602" s="11"/>
      <c r="Y602" s="11"/>
      <c r="Z602" s="11"/>
    </row>
    <row r="603">
      <c r="A603" s="5"/>
      <c r="B603" s="4"/>
      <c r="D603" s="4"/>
      <c r="G603" s="4"/>
      <c r="H603" s="4"/>
      <c r="I603" s="5"/>
      <c r="J603" s="4"/>
      <c r="L603" s="4"/>
      <c r="O603" s="4"/>
      <c r="Q603" s="4"/>
      <c r="R603" s="4"/>
      <c r="S603" s="4"/>
      <c r="T603" s="4"/>
      <c r="V603" s="11"/>
      <c r="W603" s="11"/>
      <c r="X603" s="11"/>
      <c r="Y603" s="11"/>
      <c r="Z603" s="11"/>
    </row>
    <row r="604">
      <c r="A604" s="5"/>
      <c r="B604" s="4"/>
      <c r="D604" s="4"/>
      <c r="G604" s="4"/>
      <c r="H604" s="4"/>
      <c r="I604" s="5"/>
      <c r="J604" s="4"/>
      <c r="L604" s="4"/>
      <c r="O604" s="4"/>
      <c r="Q604" s="4"/>
      <c r="R604" s="4"/>
      <c r="S604" s="4"/>
      <c r="T604" s="4"/>
      <c r="V604" s="11"/>
      <c r="W604" s="11"/>
      <c r="X604" s="11"/>
      <c r="Y604" s="11"/>
      <c r="Z604" s="11"/>
    </row>
    <row r="605">
      <c r="A605" s="5"/>
      <c r="B605" s="4"/>
      <c r="D605" s="4"/>
      <c r="G605" s="4"/>
      <c r="H605" s="4"/>
      <c r="I605" s="5"/>
      <c r="J605" s="4"/>
      <c r="L605" s="4"/>
      <c r="O605" s="4"/>
      <c r="Q605" s="4"/>
      <c r="R605" s="4"/>
      <c r="S605" s="4"/>
      <c r="T605" s="4"/>
      <c r="V605" s="11"/>
      <c r="W605" s="11"/>
      <c r="X605" s="11"/>
      <c r="Y605" s="11"/>
      <c r="Z605" s="11"/>
    </row>
    <row r="606">
      <c r="A606" s="5"/>
      <c r="B606" s="4"/>
      <c r="D606" s="4"/>
      <c r="G606" s="4"/>
      <c r="H606" s="4"/>
      <c r="I606" s="5"/>
      <c r="J606" s="4"/>
      <c r="L606" s="4"/>
      <c r="O606" s="4"/>
      <c r="Q606" s="4"/>
      <c r="R606" s="4"/>
      <c r="S606" s="4"/>
      <c r="T606" s="4"/>
      <c r="V606" s="11"/>
      <c r="W606" s="11"/>
      <c r="X606" s="11"/>
      <c r="Y606" s="11"/>
      <c r="Z606" s="11"/>
    </row>
    <row r="607">
      <c r="A607" s="5"/>
      <c r="B607" s="4"/>
      <c r="D607" s="4"/>
      <c r="G607" s="4"/>
      <c r="H607" s="4"/>
      <c r="I607" s="5"/>
      <c r="J607" s="4"/>
      <c r="L607" s="4"/>
      <c r="O607" s="4"/>
      <c r="Q607" s="4"/>
      <c r="R607" s="4"/>
      <c r="S607" s="4"/>
      <c r="T607" s="4"/>
      <c r="V607" s="11"/>
      <c r="W607" s="11"/>
      <c r="X607" s="11"/>
      <c r="Y607" s="11"/>
      <c r="Z607" s="11"/>
    </row>
    <row r="608">
      <c r="A608" s="5"/>
      <c r="B608" s="4"/>
      <c r="D608" s="4"/>
      <c r="G608" s="4"/>
      <c r="H608" s="4"/>
      <c r="I608" s="5"/>
      <c r="J608" s="4"/>
      <c r="L608" s="4"/>
      <c r="O608" s="4"/>
      <c r="Q608" s="4"/>
      <c r="R608" s="4"/>
      <c r="S608" s="4"/>
      <c r="T608" s="4"/>
      <c r="V608" s="11"/>
      <c r="W608" s="11"/>
      <c r="X608" s="11"/>
      <c r="Y608" s="11"/>
      <c r="Z608" s="11"/>
    </row>
    <row r="609">
      <c r="A609" s="5"/>
      <c r="B609" s="4"/>
      <c r="D609" s="4"/>
      <c r="G609" s="4"/>
      <c r="H609" s="4"/>
      <c r="I609" s="5"/>
      <c r="J609" s="4"/>
      <c r="L609" s="4"/>
      <c r="O609" s="4"/>
      <c r="Q609" s="4"/>
      <c r="R609" s="4"/>
      <c r="S609" s="4"/>
      <c r="T609" s="4"/>
      <c r="V609" s="11"/>
      <c r="W609" s="11"/>
      <c r="X609" s="11"/>
      <c r="Y609" s="11"/>
      <c r="Z609" s="11"/>
    </row>
    <row r="610">
      <c r="A610" s="5"/>
      <c r="B610" s="4"/>
      <c r="D610" s="4"/>
      <c r="G610" s="4"/>
      <c r="H610" s="4"/>
      <c r="I610" s="5"/>
      <c r="J610" s="4"/>
      <c r="L610" s="4"/>
      <c r="O610" s="4"/>
      <c r="Q610" s="4"/>
      <c r="R610" s="4"/>
      <c r="S610" s="4"/>
      <c r="T610" s="4"/>
      <c r="V610" s="11"/>
      <c r="W610" s="11"/>
      <c r="X610" s="11"/>
      <c r="Y610" s="11"/>
      <c r="Z610" s="11"/>
    </row>
    <row r="611">
      <c r="A611" s="5"/>
      <c r="B611" s="4"/>
      <c r="D611" s="4"/>
      <c r="G611" s="4"/>
      <c r="H611" s="4"/>
      <c r="I611" s="5"/>
      <c r="J611" s="4"/>
      <c r="L611" s="4"/>
      <c r="O611" s="4"/>
      <c r="Q611" s="4"/>
      <c r="R611" s="4"/>
      <c r="S611" s="4"/>
      <c r="T611" s="4"/>
      <c r="V611" s="11"/>
      <c r="W611" s="11"/>
      <c r="X611" s="11"/>
      <c r="Y611" s="11"/>
      <c r="Z611" s="11"/>
    </row>
    <row r="612">
      <c r="A612" s="5"/>
      <c r="B612" s="4"/>
      <c r="D612" s="4"/>
      <c r="G612" s="4"/>
      <c r="H612" s="4"/>
      <c r="I612" s="5"/>
      <c r="J612" s="4"/>
      <c r="L612" s="4"/>
      <c r="O612" s="4"/>
      <c r="Q612" s="4"/>
      <c r="R612" s="4"/>
      <c r="S612" s="4"/>
      <c r="T612" s="4"/>
      <c r="V612" s="11"/>
      <c r="W612" s="11"/>
      <c r="X612" s="11"/>
      <c r="Y612" s="11"/>
      <c r="Z612" s="11"/>
    </row>
    <row r="613">
      <c r="A613" s="5"/>
      <c r="B613" s="4"/>
      <c r="D613" s="4"/>
      <c r="G613" s="4"/>
      <c r="H613" s="4"/>
      <c r="I613" s="5"/>
      <c r="J613" s="4"/>
      <c r="L613" s="4"/>
      <c r="O613" s="4"/>
      <c r="Q613" s="4"/>
      <c r="R613" s="4"/>
      <c r="S613" s="4"/>
      <c r="T613" s="4"/>
      <c r="V613" s="11"/>
      <c r="W613" s="11"/>
      <c r="X613" s="11"/>
      <c r="Y613" s="11"/>
      <c r="Z613" s="11"/>
    </row>
    <row r="614">
      <c r="A614" s="5"/>
      <c r="B614" s="4"/>
      <c r="D614" s="4"/>
      <c r="G614" s="4"/>
      <c r="H614" s="4"/>
      <c r="I614" s="5"/>
      <c r="J614" s="4"/>
      <c r="L614" s="4"/>
      <c r="O614" s="4"/>
      <c r="Q614" s="4"/>
      <c r="R614" s="4"/>
      <c r="S614" s="4"/>
      <c r="T614" s="4"/>
      <c r="V614" s="11"/>
      <c r="W614" s="11"/>
      <c r="X614" s="11"/>
      <c r="Y614" s="11"/>
      <c r="Z614" s="11"/>
    </row>
    <row r="615">
      <c r="A615" s="5"/>
      <c r="B615" s="4"/>
      <c r="D615" s="4"/>
      <c r="G615" s="4"/>
      <c r="H615" s="4"/>
      <c r="I615" s="5"/>
      <c r="J615" s="4"/>
      <c r="L615" s="4"/>
      <c r="O615" s="4"/>
      <c r="Q615" s="4"/>
      <c r="R615" s="4"/>
      <c r="S615" s="4"/>
      <c r="T615" s="4"/>
      <c r="V615" s="11"/>
      <c r="W615" s="11"/>
      <c r="X615" s="11"/>
      <c r="Y615" s="11"/>
      <c r="Z615" s="11"/>
    </row>
    <row r="616">
      <c r="A616" s="5"/>
      <c r="B616" s="4"/>
      <c r="D616" s="4"/>
      <c r="G616" s="4"/>
      <c r="H616" s="4"/>
      <c r="I616" s="5"/>
      <c r="J616" s="4"/>
      <c r="L616" s="4"/>
      <c r="O616" s="4"/>
      <c r="Q616" s="4"/>
      <c r="R616" s="4"/>
      <c r="S616" s="4"/>
      <c r="T616" s="4"/>
      <c r="V616" s="11"/>
      <c r="W616" s="11"/>
      <c r="X616" s="11"/>
      <c r="Y616" s="11"/>
      <c r="Z616" s="11"/>
    </row>
    <row r="617">
      <c r="A617" s="5"/>
      <c r="B617" s="4"/>
      <c r="D617" s="4"/>
      <c r="G617" s="4"/>
      <c r="H617" s="4"/>
      <c r="I617" s="5"/>
      <c r="J617" s="4"/>
      <c r="L617" s="4"/>
      <c r="O617" s="4"/>
      <c r="Q617" s="4"/>
      <c r="R617" s="4"/>
      <c r="S617" s="4"/>
      <c r="T617" s="4"/>
      <c r="V617" s="11"/>
      <c r="W617" s="11"/>
      <c r="X617" s="11"/>
      <c r="Y617" s="11"/>
      <c r="Z617" s="11"/>
    </row>
    <row r="618">
      <c r="A618" s="5"/>
      <c r="B618" s="4"/>
      <c r="D618" s="4"/>
      <c r="G618" s="4"/>
      <c r="H618" s="4"/>
      <c r="I618" s="5"/>
      <c r="J618" s="4"/>
      <c r="L618" s="4"/>
      <c r="O618" s="4"/>
      <c r="Q618" s="4"/>
      <c r="R618" s="4"/>
      <c r="S618" s="4"/>
      <c r="T618" s="4"/>
      <c r="V618" s="11"/>
      <c r="W618" s="11"/>
      <c r="X618" s="11"/>
      <c r="Y618" s="11"/>
      <c r="Z618" s="11"/>
    </row>
    <row r="619">
      <c r="A619" s="5"/>
      <c r="B619" s="4"/>
      <c r="D619" s="4"/>
      <c r="G619" s="4"/>
      <c r="H619" s="4"/>
      <c r="I619" s="5"/>
      <c r="J619" s="4"/>
      <c r="L619" s="4"/>
      <c r="O619" s="4"/>
      <c r="Q619" s="4"/>
      <c r="R619" s="4"/>
      <c r="S619" s="4"/>
      <c r="T619" s="4"/>
      <c r="V619" s="11"/>
      <c r="W619" s="11"/>
      <c r="X619" s="11"/>
      <c r="Y619" s="11"/>
      <c r="Z619" s="11"/>
    </row>
    <row r="620">
      <c r="A620" s="5"/>
      <c r="B620" s="4"/>
      <c r="D620" s="4"/>
      <c r="G620" s="4"/>
      <c r="H620" s="4"/>
      <c r="I620" s="5"/>
      <c r="J620" s="4"/>
      <c r="L620" s="4"/>
      <c r="O620" s="4"/>
      <c r="Q620" s="4"/>
      <c r="R620" s="4"/>
      <c r="S620" s="4"/>
      <c r="T620" s="4"/>
      <c r="V620" s="11"/>
      <c r="W620" s="11"/>
      <c r="X620" s="11"/>
      <c r="Y620" s="11"/>
      <c r="Z620" s="11"/>
    </row>
    <row r="621">
      <c r="A621" s="5"/>
      <c r="B621" s="4"/>
      <c r="D621" s="4"/>
      <c r="G621" s="4"/>
      <c r="H621" s="4"/>
      <c r="I621" s="5"/>
      <c r="J621" s="4"/>
      <c r="L621" s="4"/>
      <c r="O621" s="4"/>
      <c r="Q621" s="4"/>
      <c r="R621" s="4"/>
      <c r="S621" s="4"/>
      <c r="T621" s="4"/>
      <c r="V621" s="11"/>
      <c r="W621" s="11"/>
      <c r="X621" s="11"/>
      <c r="Y621" s="11"/>
      <c r="Z621" s="11"/>
    </row>
    <row r="622">
      <c r="A622" s="5"/>
      <c r="B622" s="4"/>
      <c r="D622" s="4"/>
      <c r="G622" s="4"/>
      <c r="H622" s="4"/>
      <c r="I622" s="5"/>
      <c r="J622" s="4"/>
      <c r="L622" s="4"/>
      <c r="O622" s="4"/>
      <c r="Q622" s="4"/>
      <c r="R622" s="4"/>
      <c r="S622" s="4"/>
      <c r="T622" s="4"/>
      <c r="V622" s="11"/>
      <c r="W622" s="11"/>
      <c r="X622" s="11"/>
      <c r="Y622" s="11"/>
      <c r="Z622" s="11"/>
    </row>
    <row r="623">
      <c r="A623" s="5"/>
      <c r="B623" s="4"/>
      <c r="D623" s="4"/>
      <c r="G623" s="4"/>
      <c r="H623" s="4"/>
      <c r="I623" s="5"/>
      <c r="J623" s="4"/>
      <c r="L623" s="4"/>
      <c r="O623" s="4"/>
      <c r="Q623" s="4"/>
      <c r="R623" s="4"/>
      <c r="S623" s="4"/>
      <c r="T623" s="4"/>
      <c r="V623" s="11"/>
      <c r="W623" s="11"/>
      <c r="X623" s="11"/>
      <c r="Y623" s="11"/>
      <c r="Z623" s="11"/>
    </row>
    <row r="624">
      <c r="A624" s="5"/>
      <c r="B624" s="4"/>
      <c r="D624" s="4"/>
      <c r="G624" s="4"/>
      <c r="H624" s="4"/>
      <c r="I624" s="5"/>
      <c r="J624" s="4"/>
      <c r="L624" s="4"/>
      <c r="O624" s="4"/>
      <c r="Q624" s="4"/>
      <c r="R624" s="4"/>
      <c r="S624" s="4"/>
      <c r="T624" s="4"/>
      <c r="V624" s="11"/>
      <c r="W624" s="11"/>
      <c r="X624" s="11"/>
      <c r="Y624" s="11"/>
      <c r="Z624" s="11"/>
    </row>
    <row r="625">
      <c r="A625" s="5"/>
      <c r="B625" s="4"/>
      <c r="D625" s="4"/>
      <c r="G625" s="4"/>
      <c r="H625" s="4"/>
      <c r="I625" s="5"/>
      <c r="J625" s="4"/>
      <c r="L625" s="4"/>
      <c r="O625" s="4"/>
      <c r="Q625" s="4"/>
      <c r="R625" s="4"/>
      <c r="S625" s="4"/>
      <c r="T625" s="4"/>
      <c r="V625" s="11"/>
      <c r="W625" s="11"/>
      <c r="X625" s="11"/>
      <c r="Y625" s="11"/>
      <c r="Z625" s="11"/>
    </row>
    <row r="626">
      <c r="A626" s="5"/>
      <c r="B626" s="4"/>
      <c r="D626" s="4"/>
      <c r="G626" s="4"/>
      <c r="H626" s="4"/>
      <c r="I626" s="5"/>
      <c r="J626" s="4"/>
      <c r="L626" s="4"/>
      <c r="O626" s="4"/>
      <c r="Q626" s="4"/>
      <c r="R626" s="4"/>
      <c r="S626" s="4"/>
      <c r="T626" s="4"/>
      <c r="V626" s="11"/>
      <c r="W626" s="11"/>
      <c r="X626" s="11"/>
      <c r="Y626" s="11"/>
      <c r="Z626" s="11"/>
    </row>
    <row r="627">
      <c r="A627" s="5"/>
      <c r="B627" s="4"/>
      <c r="D627" s="4"/>
      <c r="G627" s="4"/>
      <c r="H627" s="4"/>
      <c r="I627" s="5"/>
      <c r="J627" s="4"/>
      <c r="L627" s="4"/>
      <c r="O627" s="4"/>
      <c r="Q627" s="4"/>
      <c r="R627" s="4"/>
      <c r="S627" s="4"/>
      <c r="T627" s="4"/>
      <c r="V627" s="11"/>
      <c r="W627" s="11"/>
      <c r="X627" s="11"/>
      <c r="Y627" s="11"/>
      <c r="Z627" s="11"/>
    </row>
    <row r="628">
      <c r="A628" s="5"/>
      <c r="B628" s="4"/>
      <c r="D628" s="4"/>
      <c r="G628" s="4"/>
      <c r="H628" s="4"/>
      <c r="I628" s="5"/>
      <c r="J628" s="4"/>
      <c r="L628" s="4"/>
      <c r="O628" s="4"/>
      <c r="Q628" s="4"/>
      <c r="R628" s="4"/>
      <c r="S628" s="4"/>
      <c r="T628" s="4"/>
      <c r="V628" s="11"/>
      <c r="W628" s="11"/>
      <c r="X628" s="11"/>
      <c r="Y628" s="11"/>
      <c r="Z628" s="11"/>
    </row>
    <row r="629">
      <c r="A629" s="5"/>
      <c r="B629" s="4"/>
      <c r="D629" s="4"/>
      <c r="G629" s="4"/>
      <c r="H629" s="4"/>
      <c r="I629" s="5"/>
      <c r="J629" s="4"/>
      <c r="L629" s="4"/>
      <c r="O629" s="4"/>
      <c r="Q629" s="4"/>
      <c r="R629" s="4"/>
      <c r="S629" s="4"/>
      <c r="T629" s="4"/>
      <c r="V629" s="11"/>
      <c r="W629" s="11"/>
      <c r="X629" s="11"/>
      <c r="Y629" s="11"/>
      <c r="Z629" s="11"/>
    </row>
    <row r="630">
      <c r="A630" s="5"/>
      <c r="B630" s="4"/>
      <c r="D630" s="4"/>
      <c r="G630" s="4"/>
      <c r="H630" s="4"/>
      <c r="I630" s="5"/>
      <c r="J630" s="4"/>
      <c r="L630" s="4"/>
      <c r="O630" s="4"/>
      <c r="Q630" s="4"/>
      <c r="R630" s="4"/>
      <c r="S630" s="4"/>
      <c r="T630" s="4"/>
      <c r="V630" s="11"/>
      <c r="W630" s="11"/>
      <c r="X630" s="11"/>
      <c r="Y630" s="11"/>
      <c r="Z630" s="11"/>
    </row>
    <row r="631">
      <c r="A631" s="5"/>
      <c r="B631" s="4"/>
      <c r="D631" s="4"/>
      <c r="G631" s="4"/>
      <c r="H631" s="4"/>
      <c r="I631" s="5"/>
      <c r="J631" s="4"/>
      <c r="L631" s="4"/>
      <c r="O631" s="4"/>
      <c r="Q631" s="4"/>
      <c r="R631" s="4"/>
      <c r="S631" s="4"/>
      <c r="T631" s="4"/>
      <c r="V631" s="11"/>
      <c r="W631" s="11"/>
      <c r="X631" s="11"/>
      <c r="Y631" s="11"/>
      <c r="Z631" s="11"/>
    </row>
    <row r="632">
      <c r="A632" s="5"/>
      <c r="B632" s="4"/>
      <c r="D632" s="4"/>
      <c r="G632" s="4"/>
      <c r="H632" s="4"/>
      <c r="I632" s="5"/>
      <c r="J632" s="4"/>
      <c r="L632" s="4"/>
      <c r="O632" s="4"/>
      <c r="Q632" s="4"/>
      <c r="R632" s="4"/>
      <c r="S632" s="4"/>
      <c r="T632" s="4"/>
      <c r="V632" s="11"/>
      <c r="W632" s="11"/>
      <c r="X632" s="11"/>
      <c r="Y632" s="11"/>
      <c r="Z632" s="11"/>
    </row>
    <row r="633">
      <c r="A633" s="5"/>
      <c r="B633" s="4"/>
      <c r="D633" s="4"/>
      <c r="G633" s="4"/>
      <c r="H633" s="4"/>
      <c r="I633" s="5"/>
      <c r="J633" s="4"/>
      <c r="L633" s="4"/>
      <c r="O633" s="4"/>
      <c r="Q633" s="4"/>
      <c r="R633" s="4"/>
      <c r="S633" s="4"/>
      <c r="T633" s="4"/>
      <c r="V633" s="11"/>
      <c r="W633" s="11"/>
      <c r="X633" s="11"/>
      <c r="Y633" s="11"/>
      <c r="Z633" s="11"/>
    </row>
    <row r="634">
      <c r="A634" s="5"/>
      <c r="B634" s="4"/>
      <c r="D634" s="4"/>
      <c r="G634" s="4"/>
      <c r="H634" s="4"/>
      <c r="I634" s="5"/>
      <c r="J634" s="4"/>
      <c r="L634" s="4"/>
      <c r="O634" s="4"/>
      <c r="Q634" s="4"/>
      <c r="R634" s="4"/>
      <c r="S634" s="4"/>
      <c r="T634" s="4"/>
      <c r="V634" s="11"/>
      <c r="W634" s="11"/>
      <c r="X634" s="11"/>
      <c r="Y634" s="11"/>
      <c r="Z634" s="11"/>
    </row>
    <row r="635">
      <c r="A635" s="5"/>
      <c r="B635" s="4"/>
      <c r="D635" s="4"/>
      <c r="G635" s="4"/>
      <c r="H635" s="4"/>
      <c r="I635" s="5"/>
      <c r="J635" s="4"/>
      <c r="L635" s="4"/>
      <c r="O635" s="4"/>
      <c r="Q635" s="4"/>
      <c r="R635" s="4"/>
      <c r="S635" s="4"/>
      <c r="T635" s="4"/>
      <c r="V635" s="11"/>
      <c r="W635" s="11"/>
      <c r="X635" s="11"/>
      <c r="Y635" s="11"/>
      <c r="Z635" s="11"/>
    </row>
    <row r="636">
      <c r="A636" s="5"/>
      <c r="B636" s="4"/>
      <c r="D636" s="4"/>
      <c r="G636" s="4"/>
      <c r="H636" s="4"/>
      <c r="I636" s="5"/>
      <c r="J636" s="4"/>
      <c r="L636" s="4"/>
      <c r="O636" s="4"/>
      <c r="Q636" s="4"/>
      <c r="R636" s="4"/>
      <c r="S636" s="4"/>
      <c r="T636" s="4"/>
      <c r="V636" s="11"/>
      <c r="W636" s="11"/>
      <c r="X636" s="11"/>
      <c r="Y636" s="11"/>
      <c r="Z636" s="11"/>
    </row>
    <row r="637">
      <c r="A637" s="5"/>
      <c r="B637" s="4"/>
      <c r="D637" s="4"/>
      <c r="G637" s="4"/>
      <c r="H637" s="4"/>
      <c r="I637" s="5"/>
      <c r="J637" s="4"/>
      <c r="L637" s="4"/>
      <c r="O637" s="4"/>
      <c r="Q637" s="4"/>
      <c r="R637" s="4"/>
      <c r="S637" s="4"/>
      <c r="T637" s="4"/>
      <c r="V637" s="11"/>
      <c r="W637" s="11"/>
      <c r="X637" s="11"/>
      <c r="Y637" s="11"/>
      <c r="Z637" s="11"/>
    </row>
    <row r="638">
      <c r="A638" s="5"/>
      <c r="B638" s="4"/>
      <c r="D638" s="4"/>
      <c r="G638" s="4"/>
      <c r="H638" s="4"/>
      <c r="I638" s="5"/>
      <c r="J638" s="4"/>
      <c r="L638" s="4"/>
      <c r="O638" s="4"/>
      <c r="Q638" s="4"/>
      <c r="R638" s="4"/>
      <c r="S638" s="4"/>
      <c r="T638" s="4"/>
      <c r="V638" s="11"/>
      <c r="W638" s="11"/>
      <c r="X638" s="11"/>
      <c r="Y638" s="11"/>
      <c r="Z638" s="11"/>
    </row>
    <row r="639">
      <c r="A639" s="5"/>
      <c r="B639" s="4"/>
      <c r="D639" s="4"/>
      <c r="G639" s="4"/>
      <c r="H639" s="4"/>
      <c r="I639" s="5"/>
      <c r="J639" s="4"/>
      <c r="L639" s="4"/>
      <c r="O639" s="4"/>
      <c r="Q639" s="4"/>
      <c r="R639" s="4"/>
      <c r="S639" s="4"/>
      <c r="T639" s="4"/>
      <c r="V639" s="11"/>
      <c r="W639" s="11"/>
      <c r="X639" s="11"/>
      <c r="Y639" s="11"/>
      <c r="Z639" s="11"/>
    </row>
    <row r="640">
      <c r="A640" s="5"/>
      <c r="B640" s="4"/>
      <c r="D640" s="4"/>
      <c r="G640" s="4"/>
      <c r="H640" s="4"/>
      <c r="I640" s="5"/>
      <c r="J640" s="4"/>
      <c r="L640" s="4"/>
      <c r="O640" s="4"/>
      <c r="Q640" s="4"/>
      <c r="R640" s="4"/>
      <c r="S640" s="4"/>
      <c r="T640" s="4"/>
      <c r="V640" s="11"/>
      <c r="W640" s="11"/>
      <c r="X640" s="11"/>
      <c r="Y640" s="11"/>
      <c r="Z640" s="11"/>
    </row>
    <row r="641">
      <c r="A641" s="5"/>
      <c r="B641" s="4"/>
      <c r="D641" s="4"/>
      <c r="G641" s="4"/>
      <c r="H641" s="4"/>
      <c r="I641" s="5"/>
      <c r="J641" s="4"/>
      <c r="L641" s="4"/>
      <c r="O641" s="4"/>
      <c r="Q641" s="4"/>
      <c r="R641" s="4"/>
      <c r="S641" s="4"/>
      <c r="T641" s="4"/>
      <c r="V641" s="11"/>
      <c r="W641" s="11"/>
      <c r="X641" s="11"/>
      <c r="Y641" s="11"/>
      <c r="Z641" s="11"/>
    </row>
    <row r="642">
      <c r="A642" s="5"/>
      <c r="B642" s="4"/>
      <c r="D642" s="4"/>
      <c r="G642" s="4"/>
      <c r="H642" s="4"/>
      <c r="I642" s="5"/>
      <c r="J642" s="4"/>
      <c r="L642" s="4"/>
      <c r="O642" s="4"/>
      <c r="Q642" s="4"/>
      <c r="R642" s="4"/>
      <c r="S642" s="4"/>
      <c r="T642" s="4"/>
      <c r="V642" s="11"/>
      <c r="W642" s="11"/>
      <c r="X642" s="11"/>
      <c r="Y642" s="11"/>
      <c r="Z642" s="11"/>
    </row>
    <row r="643">
      <c r="A643" s="5"/>
      <c r="B643" s="4"/>
      <c r="D643" s="4"/>
      <c r="G643" s="4"/>
      <c r="H643" s="4"/>
      <c r="I643" s="5"/>
      <c r="J643" s="4"/>
      <c r="L643" s="4"/>
      <c r="O643" s="4"/>
      <c r="Q643" s="4"/>
      <c r="R643" s="4"/>
      <c r="S643" s="4"/>
      <c r="T643" s="4"/>
      <c r="V643" s="11"/>
      <c r="W643" s="11"/>
      <c r="X643" s="11"/>
      <c r="Y643" s="11"/>
      <c r="Z643" s="11"/>
    </row>
    <row r="644">
      <c r="A644" s="5"/>
      <c r="B644" s="4"/>
      <c r="D644" s="4"/>
      <c r="G644" s="4"/>
      <c r="H644" s="4"/>
      <c r="I644" s="5"/>
      <c r="J644" s="4"/>
      <c r="L644" s="4"/>
      <c r="O644" s="4"/>
      <c r="Q644" s="4"/>
      <c r="R644" s="4"/>
      <c r="S644" s="4"/>
      <c r="T644" s="4"/>
      <c r="V644" s="11"/>
      <c r="W644" s="11"/>
      <c r="X644" s="11"/>
      <c r="Y644" s="11"/>
      <c r="Z644" s="11"/>
    </row>
    <row r="645">
      <c r="A645" s="5"/>
      <c r="B645" s="4"/>
      <c r="D645" s="4"/>
      <c r="G645" s="4"/>
      <c r="H645" s="4"/>
      <c r="I645" s="5"/>
      <c r="J645" s="4"/>
      <c r="L645" s="4"/>
      <c r="O645" s="4"/>
      <c r="Q645" s="4"/>
      <c r="R645" s="4"/>
      <c r="S645" s="4"/>
      <c r="T645" s="4"/>
      <c r="V645" s="11"/>
      <c r="W645" s="11"/>
      <c r="X645" s="11"/>
      <c r="Y645" s="11"/>
      <c r="Z645" s="11"/>
    </row>
    <row r="646">
      <c r="A646" s="5"/>
      <c r="B646" s="4"/>
      <c r="D646" s="4"/>
      <c r="G646" s="4"/>
      <c r="H646" s="4"/>
      <c r="I646" s="5"/>
      <c r="J646" s="4"/>
      <c r="L646" s="4"/>
      <c r="O646" s="4"/>
      <c r="Q646" s="4"/>
      <c r="R646" s="4"/>
      <c r="S646" s="4"/>
      <c r="T646" s="4"/>
      <c r="V646" s="11"/>
      <c r="W646" s="11"/>
      <c r="X646" s="11"/>
      <c r="Y646" s="11"/>
      <c r="Z646" s="11"/>
    </row>
    <row r="647">
      <c r="A647" s="5"/>
      <c r="B647" s="4"/>
      <c r="D647" s="4"/>
      <c r="G647" s="4"/>
      <c r="H647" s="4"/>
      <c r="I647" s="5"/>
      <c r="J647" s="4"/>
      <c r="L647" s="4"/>
      <c r="O647" s="4"/>
      <c r="Q647" s="4"/>
      <c r="R647" s="4"/>
      <c r="S647" s="4"/>
      <c r="T647" s="4"/>
      <c r="V647" s="11"/>
      <c r="W647" s="11"/>
      <c r="X647" s="11"/>
      <c r="Y647" s="11"/>
      <c r="Z647" s="11"/>
    </row>
    <row r="648">
      <c r="A648" s="5"/>
      <c r="B648" s="4"/>
      <c r="D648" s="4"/>
      <c r="G648" s="4"/>
      <c r="H648" s="4"/>
      <c r="I648" s="5"/>
      <c r="J648" s="4"/>
      <c r="L648" s="4"/>
      <c r="O648" s="4"/>
      <c r="Q648" s="4"/>
      <c r="R648" s="4"/>
      <c r="S648" s="4"/>
      <c r="T648" s="4"/>
      <c r="V648" s="11"/>
      <c r="W648" s="11"/>
      <c r="X648" s="11"/>
      <c r="Y648" s="11"/>
      <c r="Z648" s="11"/>
    </row>
    <row r="649">
      <c r="A649" s="5"/>
      <c r="B649" s="4"/>
      <c r="D649" s="4"/>
      <c r="G649" s="4"/>
      <c r="H649" s="4"/>
      <c r="I649" s="5"/>
      <c r="J649" s="4"/>
      <c r="L649" s="4"/>
      <c r="O649" s="4"/>
      <c r="Q649" s="4"/>
      <c r="R649" s="4"/>
      <c r="S649" s="4"/>
      <c r="T649" s="4"/>
      <c r="V649" s="11"/>
      <c r="W649" s="11"/>
      <c r="X649" s="11"/>
      <c r="Y649" s="11"/>
      <c r="Z649" s="11"/>
    </row>
    <row r="650">
      <c r="A650" s="5"/>
      <c r="B650" s="4"/>
      <c r="D650" s="4"/>
      <c r="G650" s="4"/>
      <c r="H650" s="4"/>
      <c r="I650" s="5"/>
      <c r="J650" s="4"/>
      <c r="L650" s="4"/>
      <c r="O650" s="4"/>
      <c r="Q650" s="4"/>
      <c r="R650" s="4"/>
      <c r="S650" s="4"/>
      <c r="T650" s="4"/>
      <c r="V650" s="11"/>
      <c r="W650" s="11"/>
      <c r="X650" s="11"/>
      <c r="Y650" s="11"/>
      <c r="Z650" s="11"/>
    </row>
    <row r="651">
      <c r="A651" s="5"/>
      <c r="B651" s="4"/>
      <c r="D651" s="4"/>
      <c r="G651" s="4"/>
      <c r="H651" s="4"/>
      <c r="I651" s="5"/>
      <c r="J651" s="4"/>
      <c r="L651" s="4"/>
      <c r="O651" s="4"/>
      <c r="Q651" s="4"/>
      <c r="R651" s="4"/>
      <c r="S651" s="4"/>
      <c r="T651" s="4"/>
      <c r="V651" s="11"/>
      <c r="W651" s="11"/>
      <c r="X651" s="11"/>
      <c r="Y651" s="11"/>
      <c r="Z651" s="11"/>
    </row>
    <row r="652">
      <c r="A652" s="5"/>
      <c r="B652" s="4"/>
      <c r="D652" s="4"/>
      <c r="G652" s="4"/>
      <c r="H652" s="4"/>
      <c r="I652" s="5"/>
      <c r="J652" s="4"/>
      <c r="L652" s="4"/>
      <c r="O652" s="4"/>
      <c r="Q652" s="4"/>
      <c r="R652" s="4"/>
      <c r="S652" s="4"/>
      <c r="T652" s="4"/>
      <c r="V652" s="11"/>
      <c r="W652" s="11"/>
      <c r="X652" s="11"/>
      <c r="Y652" s="11"/>
      <c r="Z652" s="11"/>
    </row>
    <row r="653">
      <c r="A653" s="5"/>
      <c r="B653" s="4"/>
      <c r="D653" s="4"/>
      <c r="G653" s="4"/>
      <c r="H653" s="4"/>
      <c r="I653" s="5"/>
      <c r="J653" s="4"/>
      <c r="L653" s="4"/>
      <c r="O653" s="4"/>
      <c r="Q653" s="4"/>
      <c r="R653" s="4"/>
      <c r="S653" s="4"/>
      <c r="T653" s="4"/>
      <c r="V653" s="11"/>
      <c r="W653" s="11"/>
      <c r="X653" s="11"/>
      <c r="Y653" s="11"/>
      <c r="Z653" s="11"/>
    </row>
    <row r="654">
      <c r="A654" s="5"/>
      <c r="B654" s="4"/>
      <c r="D654" s="4"/>
      <c r="G654" s="4"/>
      <c r="H654" s="4"/>
      <c r="I654" s="5"/>
      <c r="J654" s="4"/>
      <c r="L654" s="4"/>
      <c r="O654" s="4"/>
      <c r="Q654" s="4"/>
      <c r="R654" s="4"/>
      <c r="S654" s="4"/>
      <c r="T654" s="4"/>
      <c r="V654" s="11"/>
      <c r="W654" s="11"/>
      <c r="X654" s="11"/>
      <c r="Y654" s="11"/>
      <c r="Z654" s="11"/>
    </row>
    <row r="655">
      <c r="A655" s="5"/>
      <c r="B655" s="4"/>
      <c r="D655" s="4"/>
      <c r="G655" s="4"/>
      <c r="H655" s="4"/>
      <c r="I655" s="5"/>
      <c r="J655" s="4"/>
      <c r="L655" s="4"/>
      <c r="O655" s="4"/>
      <c r="Q655" s="4"/>
      <c r="R655" s="4"/>
      <c r="S655" s="4"/>
      <c r="T655" s="4"/>
      <c r="V655" s="11"/>
      <c r="W655" s="11"/>
      <c r="X655" s="11"/>
      <c r="Y655" s="11"/>
      <c r="Z655" s="11"/>
    </row>
    <row r="656">
      <c r="A656" s="5"/>
      <c r="B656" s="4"/>
      <c r="D656" s="4"/>
      <c r="G656" s="4"/>
      <c r="H656" s="4"/>
      <c r="I656" s="5"/>
      <c r="J656" s="4"/>
      <c r="L656" s="4"/>
      <c r="O656" s="4"/>
      <c r="Q656" s="4"/>
      <c r="R656" s="4"/>
      <c r="S656" s="4"/>
      <c r="T656" s="4"/>
      <c r="V656" s="11"/>
      <c r="W656" s="11"/>
      <c r="X656" s="11"/>
      <c r="Y656" s="11"/>
      <c r="Z656" s="11"/>
    </row>
    <row r="657">
      <c r="A657" s="5"/>
      <c r="B657" s="4"/>
      <c r="D657" s="4"/>
      <c r="G657" s="4"/>
      <c r="H657" s="4"/>
      <c r="I657" s="5"/>
      <c r="J657" s="4"/>
      <c r="L657" s="4"/>
      <c r="O657" s="4"/>
      <c r="Q657" s="4"/>
      <c r="R657" s="4"/>
      <c r="S657" s="4"/>
      <c r="T657" s="4"/>
      <c r="V657" s="11"/>
      <c r="W657" s="11"/>
      <c r="X657" s="11"/>
      <c r="Y657" s="11"/>
      <c r="Z657" s="11"/>
    </row>
    <row r="658">
      <c r="A658" s="5"/>
      <c r="B658" s="4"/>
      <c r="D658" s="4"/>
      <c r="G658" s="4"/>
      <c r="H658" s="4"/>
      <c r="I658" s="5"/>
      <c r="J658" s="4"/>
      <c r="L658" s="4"/>
      <c r="O658" s="4"/>
      <c r="Q658" s="4"/>
      <c r="R658" s="4"/>
      <c r="S658" s="4"/>
      <c r="T658" s="4"/>
      <c r="V658" s="11"/>
      <c r="W658" s="11"/>
      <c r="X658" s="11"/>
      <c r="Y658" s="11"/>
      <c r="Z658" s="11"/>
    </row>
    <row r="659">
      <c r="A659" s="5"/>
      <c r="B659" s="4"/>
      <c r="D659" s="4"/>
      <c r="G659" s="4"/>
      <c r="H659" s="4"/>
      <c r="I659" s="5"/>
      <c r="J659" s="4"/>
      <c r="L659" s="4"/>
      <c r="O659" s="4"/>
      <c r="Q659" s="4"/>
      <c r="R659" s="4"/>
      <c r="S659" s="4"/>
      <c r="T659" s="4"/>
      <c r="V659" s="11"/>
      <c r="W659" s="11"/>
      <c r="X659" s="11"/>
      <c r="Y659" s="11"/>
      <c r="Z659" s="11"/>
    </row>
    <row r="660">
      <c r="A660" s="5"/>
      <c r="B660" s="4"/>
      <c r="D660" s="4"/>
      <c r="G660" s="4"/>
      <c r="H660" s="4"/>
      <c r="I660" s="5"/>
      <c r="J660" s="4"/>
      <c r="L660" s="4"/>
      <c r="O660" s="4"/>
      <c r="Q660" s="4"/>
      <c r="R660" s="4"/>
      <c r="S660" s="4"/>
      <c r="T660" s="4"/>
      <c r="V660" s="11"/>
      <c r="W660" s="11"/>
      <c r="X660" s="11"/>
      <c r="Y660" s="11"/>
      <c r="Z660" s="11"/>
    </row>
    <row r="661">
      <c r="A661" s="5"/>
      <c r="B661" s="4"/>
      <c r="D661" s="4"/>
      <c r="G661" s="4"/>
      <c r="H661" s="4"/>
      <c r="I661" s="5"/>
      <c r="J661" s="4"/>
      <c r="L661" s="4"/>
      <c r="O661" s="4"/>
      <c r="Q661" s="4"/>
      <c r="R661" s="4"/>
      <c r="S661" s="4"/>
      <c r="T661" s="4"/>
      <c r="V661" s="11"/>
      <c r="W661" s="11"/>
      <c r="X661" s="11"/>
      <c r="Y661" s="11"/>
      <c r="Z661" s="11"/>
    </row>
    <row r="662">
      <c r="A662" s="5"/>
      <c r="B662" s="4"/>
      <c r="D662" s="4"/>
      <c r="G662" s="4"/>
      <c r="H662" s="4"/>
      <c r="I662" s="5"/>
      <c r="J662" s="4"/>
      <c r="L662" s="4"/>
      <c r="O662" s="4"/>
      <c r="Q662" s="4"/>
      <c r="R662" s="4"/>
      <c r="S662" s="4"/>
      <c r="T662" s="4"/>
      <c r="V662" s="11"/>
      <c r="W662" s="11"/>
      <c r="X662" s="11"/>
      <c r="Y662" s="11"/>
      <c r="Z662" s="11"/>
    </row>
    <row r="663">
      <c r="A663" s="5"/>
      <c r="B663" s="4"/>
      <c r="D663" s="4"/>
      <c r="G663" s="4"/>
      <c r="H663" s="4"/>
      <c r="I663" s="5"/>
      <c r="J663" s="4"/>
      <c r="L663" s="4"/>
      <c r="O663" s="4"/>
      <c r="Q663" s="4"/>
      <c r="R663" s="4"/>
      <c r="S663" s="4"/>
      <c r="T663" s="4"/>
      <c r="V663" s="11"/>
      <c r="W663" s="11"/>
      <c r="X663" s="11"/>
      <c r="Y663" s="11"/>
      <c r="Z663" s="11"/>
    </row>
    <row r="664">
      <c r="A664" s="5"/>
      <c r="B664" s="4"/>
      <c r="D664" s="4"/>
      <c r="G664" s="4"/>
      <c r="H664" s="4"/>
      <c r="I664" s="5"/>
      <c r="J664" s="4"/>
      <c r="L664" s="4"/>
      <c r="O664" s="4"/>
      <c r="Q664" s="4"/>
      <c r="R664" s="4"/>
      <c r="S664" s="4"/>
      <c r="T664" s="4"/>
      <c r="V664" s="11"/>
      <c r="W664" s="11"/>
      <c r="X664" s="11"/>
      <c r="Y664" s="11"/>
      <c r="Z664" s="11"/>
    </row>
    <row r="665">
      <c r="A665" s="5"/>
      <c r="B665" s="4"/>
      <c r="D665" s="4"/>
      <c r="G665" s="4"/>
      <c r="H665" s="4"/>
      <c r="I665" s="5"/>
      <c r="J665" s="4"/>
      <c r="L665" s="4"/>
      <c r="O665" s="4"/>
      <c r="Q665" s="4"/>
      <c r="R665" s="4"/>
      <c r="S665" s="4"/>
      <c r="T665" s="4"/>
      <c r="V665" s="11"/>
      <c r="W665" s="11"/>
      <c r="X665" s="11"/>
      <c r="Y665" s="11"/>
      <c r="Z665" s="11"/>
    </row>
    <row r="666">
      <c r="A666" s="5"/>
      <c r="B666" s="4"/>
      <c r="D666" s="4"/>
      <c r="G666" s="4"/>
      <c r="H666" s="4"/>
      <c r="I666" s="5"/>
      <c r="J666" s="4"/>
      <c r="L666" s="4"/>
      <c r="O666" s="4"/>
      <c r="Q666" s="4"/>
      <c r="R666" s="4"/>
      <c r="S666" s="4"/>
      <c r="T666" s="4"/>
      <c r="V666" s="11"/>
      <c r="W666" s="11"/>
      <c r="X666" s="11"/>
      <c r="Y666" s="11"/>
      <c r="Z666" s="11"/>
    </row>
    <row r="667">
      <c r="A667" s="5"/>
      <c r="B667" s="4"/>
      <c r="D667" s="4"/>
      <c r="G667" s="4"/>
      <c r="H667" s="4"/>
      <c r="I667" s="5"/>
      <c r="J667" s="4"/>
      <c r="L667" s="4"/>
      <c r="O667" s="4"/>
      <c r="Q667" s="4"/>
      <c r="R667" s="4"/>
      <c r="S667" s="4"/>
      <c r="T667" s="4"/>
      <c r="V667" s="11"/>
      <c r="W667" s="11"/>
      <c r="X667" s="11"/>
      <c r="Y667" s="11"/>
      <c r="Z667" s="11"/>
    </row>
    <row r="668">
      <c r="A668" s="5"/>
      <c r="B668" s="4"/>
      <c r="D668" s="4"/>
      <c r="G668" s="4"/>
      <c r="H668" s="4"/>
      <c r="I668" s="5"/>
      <c r="J668" s="4"/>
      <c r="L668" s="4"/>
      <c r="O668" s="4"/>
      <c r="Q668" s="4"/>
      <c r="R668" s="4"/>
      <c r="S668" s="4"/>
      <c r="T668" s="4"/>
      <c r="V668" s="11"/>
      <c r="W668" s="11"/>
      <c r="X668" s="11"/>
      <c r="Y668" s="11"/>
      <c r="Z668" s="11"/>
    </row>
    <row r="669">
      <c r="A669" s="5"/>
      <c r="B669" s="4"/>
      <c r="D669" s="4"/>
      <c r="G669" s="4"/>
      <c r="H669" s="4"/>
      <c r="I669" s="5"/>
      <c r="J669" s="4"/>
      <c r="L669" s="4"/>
      <c r="O669" s="4"/>
      <c r="Q669" s="4"/>
      <c r="R669" s="4"/>
      <c r="S669" s="4"/>
      <c r="T669" s="4"/>
      <c r="V669" s="11"/>
      <c r="W669" s="11"/>
      <c r="X669" s="11"/>
      <c r="Y669" s="11"/>
      <c r="Z669" s="11"/>
    </row>
    <row r="670">
      <c r="A670" s="5"/>
      <c r="B670" s="4"/>
      <c r="D670" s="4"/>
      <c r="G670" s="4"/>
      <c r="H670" s="4"/>
      <c r="I670" s="5"/>
      <c r="J670" s="4"/>
      <c r="L670" s="4"/>
      <c r="O670" s="4"/>
      <c r="Q670" s="4"/>
      <c r="R670" s="4"/>
      <c r="S670" s="4"/>
      <c r="T670" s="4"/>
      <c r="V670" s="11"/>
      <c r="W670" s="11"/>
      <c r="X670" s="11"/>
      <c r="Y670" s="11"/>
      <c r="Z670" s="11"/>
    </row>
    <row r="671">
      <c r="A671" s="5"/>
      <c r="B671" s="4"/>
      <c r="D671" s="4"/>
      <c r="G671" s="4"/>
      <c r="H671" s="4"/>
      <c r="I671" s="5"/>
      <c r="J671" s="4"/>
      <c r="L671" s="4"/>
      <c r="O671" s="4"/>
      <c r="Q671" s="4"/>
      <c r="R671" s="4"/>
      <c r="S671" s="4"/>
      <c r="T671" s="4"/>
      <c r="V671" s="11"/>
      <c r="W671" s="11"/>
      <c r="X671" s="11"/>
      <c r="Y671" s="11"/>
      <c r="Z671" s="11"/>
    </row>
    <row r="672">
      <c r="A672" s="5"/>
      <c r="B672" s="4"/>
      <c r="D672" s="4"/>
      <c r="G672" s="4"/>
      <c r="H672" s="4"/>
      <c r="I672" s="5"/>
      <c r="J672" s="4"/>
      <c r="L672" s="4"/>
      <c r="O672" s="4"/>
      <c r="Q672" s="4"/>
      <c r="R672" s="4"/>
      <c r="S672" s="4"/>
      <c r="T672" s="4"/>
      <c r="V672" s="11"/>
      <c r="W672" s="11"/>
      <c r="X672" s="11"/>
      <c r="Y672" s="11"/>
      <c r="Z672" s="11"/>
    </row>
    <row r="673">
      <c r="A673" s="5"/>
      <c r="B673" s="4"/>
      <c r="D673" s="4"/>
      <c r="G673" s="4"/>
      <c r="H673" s="4"/>
      <c r="I673" s="5"/>
      <c r="J673" s="4"/>
      <c r="L673" s="4"/>
      <c r="O673" s="4"/>
      <c r="Q673" s="4"/>
      <c r="R673" s="4"/>
      <c r="S673" s="4"/>
      <c r="T673" s="4"/>
      <c r="V673" s="11"/>
      <c r="W673" s="11"/>
      <c r="X673" s="11"/>
      <c r="Y673" s="11"/>
      <c r="Z673" s="11"/>
    </row>
    <row r="674">
      <c r="A674" s="5"/>
      <c r="B674" s="4"/>
      <c r="D674" s="4"/>
      <c r="G674" s="4"/>
      <c r="H674" s="4"/>
      <c r="I674" s="5"/>
      <c r="J674" s="4"/>
      <c r="L674" s="4"/>
      <c r="O674" s="4"/>
      <c r="Q674" s="4"/>
      <c r="R674" s="4"/>
      <c r="S674" s="4"/>
      <c r="T674" s="4"/>
      <c r="V674" s="11"/>
      <c r="W674" s="11"/>
      <c r="X674" s="11"/>
      <c r="Y674" s="11"/>
      <c r="Z674" s="11"/>
    </row>
    <row r="675">
      <c r="A675" s="5"/>
      <c r="B675" s="4"/>
      <c r="D675" s="4"/>
      <c r="G675" s="4"/>
      <c r="H675" s="4"/>
      <c r="I675" s="5"/>
      <c r="J675" s="4"/>
      <c r="L675" s="4"/>
      <c r="O675" s="4"/>
      <c r="Q675" s="4"/>
      <c r="R675" s="4"/>
      <c r="S675" s="4"/>
      <c r="T675" s="4"/>
      <c r="V675" s="11"/>
      <c r="W675" s="11"/>
      <c r="X675" s="11"/>
      <c r="Y675" s="11"/>
      <c r="Z675" s="11"/>
    </row>
    <row r="676">
      <c r="A676" s="5"/>
      <c r="B676" s="4"/>
      <c r="D676" s="4"/>
      <c r="G676" s="4"/>
      <c r="H676" s="4"/>
      <c r="I676" s="5"/>
      <c r="J676" s="4"/>
      <c r="L676" s="4"/>
      <c r="O676" s="4"/>
      <c r="Q676" s="4"/>
      <c r="R676" s="4"/>
      <c r="S676" s="4"/>
      <c r="T676" s="4"/>
      <c r="V676" s="11"/>
      <c r="W676" s="11"/>
      <c r="X676" s="11"/>
      <c r="Y676" s="11"/>
      <c r="Z676" s="11"/>
    </row>
    <row r="677">
      <c r="A677" s="5"/>
      <c r="B677" s="4"/>
      <c r="D677" s="4"/>
      <c r="G677" s="4"/>
      <c r="H677" s="4"/>
      <c r="I677" s="5"/>
      <c r="J677" s="4"/>
      <c r="L677" s="4"/>
      <c r="O677" s="4"/>
      <c r="Q677" s="4"/>
      <c r="R677" s="4"/>
      <c r="S677" s="4"/>
      <c r="T677" s="4"/>
      <c r="V677" s="11"/>
      <c r="W677" s="11"/>
      <c r="X677" s="11"/>
      <c r="Y677" s="11"/>
      <c r="Z677" s="11"/>
    </row>
    <row r="678">
      <c r="A678" s="5"/>
      <c r="B678" s="4"/>
      <c r="D678" s="4"/>
      <c r="G678" s="4"/>
      <c r="H678" s="4"/>
      <c r="I678" s="5"/>
      <c r="J678" s="4"/>
      <c r="L678" s="4"/>
      <c r="O678" s="4"/>
      <c r="Q678" s="4"/>
      <c r="R678" s="4"/>
      <c r="S678" s="4"/>
      <c r="T678" s="4"/>
      <c r="V678" s="11"/>
      <c r="W678" s="11"/>
      <c r="X678" s="11"/>
      <c r="Y678" s="11"/>
      <c r="Z678" s="11"/>
    </row>
    <row r="679">
      <c r="A679" s="5"/>
      <c r="B679" s="4"/>
      <c r="D679" s="4"/>
      <c r="G679" s="4"/>
      <c r="H679" s="4"/>
      <c r="I679" s="5"/>
      <c r="J679" s="4"/>
      <c r="L679" s="4"/>
      <c r="O679" s="4"/>
      <c r="Q679" s="4"/>
      <c r="R679" s="4"/>
      <c r="S679" s="4"/>
      <c r="T679" s="4"/>
      <c r="V679" s="11"/>
      <c r="W679" s="11"/>
      <c r="X679" s="11"/>
      <c r="Y679" s="11"/>
      <c r="Z679" s="11"/>
    </row>
    <row r="680">
      <c r="A680" s="5"/>
      <c r="B680" s="4"/>
      <c r="D680" s="4"/>
      <c r="G680" s="4"/>
      <c r="H680" s="4"/>
      <c r="I680" s="5"/>
      <c r="J680" s="4"/>
      <c r="L680" s="4"/>
      <c r="O680" s="4"/>
      <c r="Q680" s="4"/>
      <c r="R680" s="4"/>
      <c r="S680" s="4"/>
      <c r="T680" s="4"/>
      <c r="V680" s="11"/>
      <c r="W680" s="11"/>
      <c r="X680" s="11"/>
      <c r="Y680" s="11"/>
      <c r="Z680" s="11"/>
    </row>
    <row r="681">
      <c r="A681" s="5"/>
      <c r="B681" s="4"/>
      <c r="D681" s="4"/>
      <c r="G681" s="4"/>
      <c r="H681" s="4"/>
      <c r="I681" s="5"/>
      <c r="J681" s="4"/>
      <c r="L681" s="4"/>
      <c r="O681" s="4"/>
      <c r="Q681" s="4"/>
      <c r="R681" s="4"/>
      <c r="S681" s="4"/>
      <c r="T681" s="4"/>
      <c r="V681" s="11"/>
      <c r="W681" s="11"/>
      <c r="X681" s="11"/>
      <c r="Y681" s="11"/>
      <c r="Z681" s="11"/>
    </row>
    <row r="682">
      <c r="A682" s="5"/>
      <c r="B682" s="4"/>
      <c r="D682" s="4"/>
      <c r="G682" s="4"/>
      <c r="H682" s="4"/>
      <c r="I682" s="5"/>
      <c r="J682" s="4"/>
      <c r="L682" s="4"/>
      <c r="O682" s="4"/>
      <c r="Q682" s="4"/>
      <c r="R682" s="4"/>
      <c r="S682" s="4"/>
      <c r="T682" s="4"/>
      <c r="V682" s="11"/>
      <c r="W682" s="11"/>
      <c r="X682" s="11"/>
      <c r="Y682" s="11"/>
      <c r="Z682" s="11"/>
    </row>
    <row r="683">
      <c r="A683" s="5"/>
      <c r="B683" s="4"/>
      <c r="D683" s="4"/>
      <c r="G683" s="4"/>
      <c r="H683" s="4"/>
      <c r="I683" s="5"/>
      <c r="J683" s="4"/>
      <c r="L683" s="4"/>
      <c r="O683" s="4"/>
      <c r="Q683" s="4"/>
      <c r="R683" s="4"/>
      <c r="S683" s="4"/>
      <c r="T683" s="4"/>
      <c r="V683" s="11"/>
      <c r="W683" s="11"/>
      <c r="X683" s="11"/>
      <c r="Y683" s="11"/>
      <c r="Z683" s="11"/>
    </row>
    <row r="684">
      <c r="A684" s="5"/>
      <c r="B684" s="4"/>
      <c r="D684" s="4"/>
      <c r="G684" s="4"/>
      <c r="H684" s="4"/>
      <c r="I684" s="5"/>
      <c r="J684" s="4"/>
      <c r="L684" s="4"/>
      <c r="O684" s="4"/>
      <c r="Q684" s="4"/>
      <c r="R684" s="4"/>
      <c r="S684" s="4"/>
      <c r="T684" s="4"/>
      <c r="V684" s="11"/>
      <c r="W684" s="11"/>
      <c r="X684" s="11"/>
      <c r="Y684" s="11"/>
      <c r="Z684" s="11"/>
    </row>
    <row r="685">
      <c r="A685" s="5"/>
      <c r="B685" s="4"/>
      <c r="D685" s="4"/>
      <c r="G685" s="4"/>
      <c r="H685" s="4"/>
      <c r="I685" s="5"/>
      <c r="J685" s="4"/>
      <c r="L685" s="4"/>
      <c r="O685" s="4"/>
      <c r="Q685" s="4"/>
      <c r="R685" s="4"/>
      <c r="S685" s="4"/>
      <c r="T685" s="4"/>
      <c r="V685" s="11"/>
      <c r="W685" s="11"/>
      <c r="X685" s="11"/>
      <c r="Y685" s="11"/>
      <c r="Z685" s="11"/>
    </row>
    <row r="686">
      <c r="A686" s="5"/>
      <c r="B686" s="4"/>
      <c r="D686" s="4"/>
      <c r="G686" s="4"/>
      <c r="H686" s="4"/>
      <c r="I686" s="5"/>
      <c r="J686" s="4"/>
      <c r="L686" s="4"/>
      <c r="O686" s="4"/>
      <c r="Q686" s="4"/>
      <c r="R686" s="4"/>
      <c r="S686" s="4"/>
      <c r="T686" s="4"/>
      <c r="V686" s="11"/>
      <c r="W686" s="11"/>
      <c r="X686" s="11"/>
      <c r="Y686" s="11"/>
      <c r="Z686" s="11"/>
    </row>
    <row r="687">
      <c r="A687" s="5"/>
      <c r="B687" s="4"/>
      <c r="D687" s="4"/>
      <c r="G687" s="4"/>
      <c r="H687" s="4"/>
      <c r="I687" s="5"/>
      <c r="J687" s="4"/>
      <c r="L687" s="4"/>
      <c r="O687" s="4"/>
      <c r="Q687" s="4"/>
      <c r="R687" s="4"/>
      <c r="S687" s="4"/>
      <c r="T687" s="4"/>
      <c r="V687" s="11"/>
      <c r="W687" s="11"/>
      <c r="X687" s="11"/>
      <c r="Y687" s="11"/>
      <c r="Z687" s="11"/>
    </row>
    <row r="688">
      <c r="A688" s="5"/>
      <c r="B688" s="4"/>
      <c r="D688" s="4"/>
      <c r="G688" s="4"/>
      <c r="H688" s="4"/>
      <c r="I688" s="5"/>
      <c r="J688" s="4"/>
      <c r="L688" s="4"/>
      <c r="O688" s="4"/>
      <c r="Q688" s="4"/>
      <c r="R688" s="4"/>
      <c r="S688" s="4"/>
      <c r="T688" s="4"/>
      <c r="V688" s="11"/>
      <c r="W688" s="11"/>
      <c r="X688" s="11"/>
      <c r="Y688" s="11"/>
      <c r="Z688" s="11"/>
    </row>
    <row r="689">
      <c r="A689" s="5"/>
      <c r="B689" s="4"/>
      <c r="D689" s="4"/>
      <c r="G689" s="4"/>
      <c r="H689" s="4"/>
      <c r="I689" s="5"/>
      <c r="J689" s="4"/>
      <c r="L689" s="4"/>
      <c r="O689" s="4"/>
      <c r="Q689" s="4"/>
      <c r="R689" s="4"/>
      <c r="S689" s="4"/>
      <c r="T689" s="4"/>
      <c r="V689" s="11"/>
      <c r="W689" s="11"/>
      <c r="X689" s="11"/>
      <c r="Y689" s="11"/>
      <c r="Z689" s="11"/>
    </row>
    <row r="690">
      <c r="A690" s="5"/>
      <c r="B690" s="4"/>
      <c r="D690" s="4"/>
      <c r="G690" s="4"/>
      <c r="H690" s="4"/>
      <c r="I690" s="5"/>
      <c r="J690" s="4"/>
      <c r="L690" s="4"/>
      <c r="O690" s="4"/>
      <c r="Q690" s="4"/>
      <c r="R690" s="4"/>
      <c r="S690" s="4"/>
      <c r="T690" s="4"/>
      <c r="V690" s="11"/>
      <c r="W690" s="11"/>
      <c r="X690" s="11"/>
      <c r="Y690" s="11"/>
      <c r="Z690" s="11"/>
    </row>
    <row r="691">
      <c r="A691" s="5"/>
      <c r="B691" s="4"/>
      <c r="D691" s="4"/>
      <c r="G691" s="4"/>
      <c r="H691" s="4"/>
      <c r="I691" s="5"/>
      <c r="J691" s="4"/>
      <c r="L691" s="4"/>
      <c r="O691" s="4"/>
      <c r="Q691" s="4"/>
      <c r="R691" s="4"/>
      <c r="S691" s="4"/>
      <c r="T691" s="4"/>
      <c r="V691" s="11"/>
      <c r="W691" s="11"/>
      <c r="X691" s="11"/>
      <c r="Y691" s="11"/>
      <c r="Z691" s="11"/>
    </row>
    <row r="692">
      <c r="A692" s="5"/>
      <c r="B692" s="4"/>
      <c r="D692" s="4"/>
      <c r="G692" s="4"/>
      <c r="H692" s="4"/>
      <c r="I692" s="5"/>
      <c r="J692" s="4"/>
      <c r="L692" s="4"/>
      <c r="O692" s="4"/>
      <c r="Q692" s="4"/>
      <c r="R692" s="4"/>
      <c r="S692" s="4"/>
      <c r="T692" s="4"/>
      <c r="V692" s="11"/>
      <c r="W692" s="11"/>
      <c r="X692" s="11"/>
      <c r="Y692" s="11"/>
      <c r="Z692" s="11"/>
    </row>
    <row r="693">
      <c r="A693" s="5"/>
      <c r="B693" s="4"/>
      <c r="D693" s="4"/>
      <c r="G693" s="4"/>
      <c r="H693" s="4"/>
      <c r="I693" s="5"/>
      <c r="J693" s="4"/>
      <c r="L693" s="4"/>
      <c r="O693" s="4"/>
      <c r="Q693" s="4"/>
      <c r="R693" s="4"/>
      <c r="S693" s="4"/>
      <c r="T693" s="4"/>
      <c r="V693" s="11"/>
      <c r="W693" s="11"/>
      <c r="X693" s="11"/>
      <c r="Y693" s="11"/>
      <c r="Z693" s="11"/>
    </row>
    <row r="694">
      <c r="A694" s="5"/>
      <c r="B694" s="4"/>
      <c r="D694" s="4"/>
      <c r="G694" s="4"/>
      <c r="H694" s="4"/>
      <c r="I694" s="5"/>
      <c r="J694" s="4"/>
      <c r="L694" s="4"/>
      <c r="O694" s="4"/>
      <c r="Q694" s="4"/>
      <c r="R694" s="4"/>
      <c r="S694" s="4"/>
      <c r="T694" s="4"/>
      <c r="V694" s="11"/>
      <c r="W694" s="11"/>
      <c r="X694" s="11"/>
      <c r="Y694" s="11"/>
      <c r="Z694" s="11"/>
    </row>
    <row r="695">
      <c r="A695" s="5"/>
      <c r="B695" s="4"/>
      <c r="D695" s="4"/>
      <c r="G695" s="4"/>
      <c r="H695" s="4"/>
      <c r="I695" s="5"/>
      <c r="J695" s="4"/>
      <c r="L695" s="4"/>
      <c r="O695" s="4"/>
      <c r="Q695" s="4"/>
      <c r="R695" s="4"/>
      <c r="S695" s="4"/>
      <c r="T695" s="4"/>
      <c r="V695" s="11"/>
      <c r="W695" s="11"/>
      <c r="X695" s="11"/>
      <c r="Y695" s="11"/>
      <c r="Z695" s="11"/>
    </row>
    <row r="696">
      <c r="A696" s="5"/>
      <c r="B696" s="4"/>
      <c r="D696" s="4"/>
      <c r="G696" s="4"/>
      <c r="H696" s="4"/>
      <c r="I696" s="5"/>
      <c r="J696" s="4"/>
      <c r="L696" s="4"/>
      <c r="O696" s="4"/>
      <c r="Q696" s="4"/>
      <c r="R696" s="4"/>
      <c r="S696" s="4"/>
      <c r="T696" s="4"/>
      <c r="V696" s="11"/>
      <c r="W696" s="11"/>
      <c r="X696" s="11"/>
      <c r="Y696" s="11"/>
      <c r="Z696" s="11"/>
    </row>
    <row r="697">
      <c r="A697" s="5"/>
      <c r="B697" s="4"/>
      <c r="D697" s="4"/>
      <c r="G697" s="4"/>
      <c r="H697" s="4"/>
      <c r="I697" s="5"/>
      <c r="J697" s="4"/>
      <c r="L697" s="4"/>
      <c r="O697" s="4"/>
      <c r="Q697" s="4"/>
      <c r="R697" s="4"/>
      <c r="S697" s="4"/>
      <c r="T697" s="4"/>
      <c r="V697" s="11"/>
      <c r="W697" s="11"/>
      <c r="X697" s="11"/>
      <c r="Y697" s="11"/>
      <c r="Z697" s="11"/>
    </row>
    <row r="698">
      <c r="A698" s="5"/>
      <c r="B698" s="4"/>
      <c r="D698" s="4"/>
      <c r="G698" s="4"/>
      <c r="H698" s="4"/>
      <c r="I698" s="5"/>
      <c r="J698" s="4"/>
      <c r="L698" s="4"/>
      <c r="O698" s="4"/>
      <c r="Q698" s="4"/>
      <c r="R698" s="4"/>
      <c r="S698" s="4"/>
      <c r="T698" s="4"/>
      <c r="V698" s="11"/>
      <c r="W698" s="11"/>
      <c r="X698" s="11"/>
      <c r="Y698" s="11"/>
      <c r="Z698" s="11"/>
    </row>
    <row r="699">
      <c r="A699" s="5"/>
      <c r="B699" s="4"/>
      <c r="D699" s="4"/>
      <c r="G699" s="4"/>
      <c r="H699" s="4"/>
      <c r="I699" s="5"/>
      <c r="J699" s="4"/>
      <c r="L699" s="4"/>
      <c r="O699" s="4"/>
      <c r="Q699" s="4"/>
      <c r="R699" s="4"/>
      <c r="S699" s="4"/>
      <c r="T699" s="4"/>
      <c r="V699" s="11"/>
      <c r="W699" s="11"/>
      <c r="X699" s="11"/>
      <c r="Y699" s="11"/>
      <c r="Z699" s="11"/>
    </row>
    <row r="700">
      <c r="A700" s="5"/>
      <c r="B700" s="4"/>
      <c r="D700" s="4"/>
      <c r="G700" s="4"/>
      <c r="H700" s="4"/>
      <c r="I700" s="5"/>
      <c r="J700" s="4"/>
      <c r="L700" s="4"/>
      <c r="O700" s="4"/>
      <c r="Q700" s="4"/>
      <c r="R700" s="4"/>
      <c r="S700" s="4"/>
      <c r="T700" s="4"/>
      <c r="V700" s="11"/>
      <c r="W700" s="11"/>
      <c r="X700" s="11"/>
      <c r="Y700" s="11"/>
      <c r="Z700" s="11"/>
    </row>
    <row r="701">
      <c r="A701" s="5"/>
      <c r="B701" s="4"/>
      <c r="D701" s="4"/>
      <c r="G701" s="4"/>
      <c r="H701" s="4"/>
      <c r="I701" s="5"/>
      <c r="J701" s="4"/>
      <c r="L701" s="4"/>
      <c r="O701" s="4"/>
      <c r="Q701" s="4"/>
      <c r="R701" s="4"/>
      <c r="S701" s="4"/>
      <c r="T701" s="4"/>
      <c r="V701" s="11"/>
      <c r="W701" s="11"/>
      <c r="X701" s="11"/>
      <c r="Y701" s="11"/>
      <c r="Z701" s="11"/>
    </row>
    <row r="702">
      <c r="A702" s="5"/>
      <c r="B702" s="4"/>
      <c r="D702" s="4"/>
      <c r="G702" s="4"/>
      <c r="H702" s="4"/>
      <c r="I702" s="5"/>
      <c r="J702" s="4"/>
      <c r="L702" s="4"/>
      <c r="O702" s="4"/>
      <c r="Q702" s="4"/>
      <c r="R702" s="4"/>
      <c r="S702" s="4"/>
      <c r="T702" s="4"/>
      <c r="V702" s="11"/>
      <c r="W702" s="11"/>
      <c r="X702" s="11"/>
      <c r="Y702" s="11"/>
      <c r="Z702" s="11"/>
    </row>
    <row r="703">
      <c r="A703" s="5"/>
      <c r="B703" s="4"/>
      <c r="D703" s="4"/>
      <c r="G703" s="4"/>
      <c r="H703" s="4"/>
      <c r="I703" s="5"/>
      <c r="J703" s="4"/>
      <c r="L703" s="4"/>
      <c r="O703" s="4"/>
      <c r="Q703" s="4"/>
      <c r="R703" s="4"/>
      <c r="S703" s="4"/>
      <c r="T703" s="4"/>
      <c r="V703" s="11"/>
      <c r="W703" s="11"/>
      <c r="X703" s="11"/>
      <c r="Y703" s="11"/>
      <c r="Z703" s="11"/>
    </row>
    <row r="704">
      <c r="A704" s="5"/>
      <c r="B704" s="4"/>
      <c r="D704" s="4"/>
      <c r="G704" s="4"/>
      <c r="H704" s="4"/>
      <c r="I704" s="5"/>
      <c r="J704" s="4"/>
      <c r="L704" s="4"/>
      <c r="O704" s="4"/>
      <c r="Q704" s="4"/>
      <c r="R704" s="4"/>
      <c r="S704" s="4"/>
      <c r="T704" s="4"/>
      <c r="V704" s="11"/>
      <c r="W704" s="11"/>
      <c r="X704" s="11"/>
      <c r="Y704" s="11"/>
      <c r="Z704" s="11"/>
    </row>
    <row r="705">
      <c r="A705" s="5"/>
      <c r="B705" s="4"/>
      <c r="D705" s="4"/>
      <c r="G705" s="4"/>
      <c r="H705" s="4"/>
      <c r="I705" s="5"/>
      <c r="J705" s="4"/>
      <c r="L705" s="4"/>
      <c r="O705" s="4"/>
      <c r="Q705" s="4"/>
      <c r="R705" s="4"/>
      <c r="S705" s="4"/>
      <c r="T705" s="4"/>
      <c r="V705" s="11"/>
      <c r="W705" s="11"/>
      <c r="X705" s="11"/>
      <c r="Y705" s="11"/>
      <c r="Z705" s="11"/>
    </row>
    <row r="706">
      <c r="A706" s="5"/>
      <c r="B706" s="4"/>
      <c r="D706" s="4"/>
      <c r="G706" s="4"/>
      <c r="H706" s="4"/>
      <c r="I706" s="5"/>
      <c r="J706" s="4"/>
      <c r="L706" s="4"/>
      <c r="O706" s="4"/>
      <c r="Q706" s="4"/>
      <c r="R706" s="4"/>
      <c r="S706" s="4"/>
      <c r="T706" s="4"/>
      <c r="V706" s="11"/>
      <c r="W706" s="11"/>
      <c r="X706" s="11"/>
      <c r="Y706" s="11"/>
      <c r="Z706" s="11"/>
    </row>
    <row r="707">
      <c r="A707" s="5"/>
      <c r="B707" s="4"/>
      <c r="D707" s="4"/>
      <c r="G707" s="4"/>
      <c r="H707" s="4"/>
      <c r="I707" s="5"/>
      <c r="J707" s="4"/>
      <c r="L707" s="4"/>
      <c r="O707" s="4"/>
      <c r="Q707" s="4"/>
      <c r="R707" s="4"/>
      <c r="S707" s="4"/>
      <c r="T707" s="4"/>
      <c r="V707" s="11"/>
      <c r="W707" s="11"/>
      <c r="X707" s="11"/>
      <c r="Y707" s="11"/>
      <c r="Z707" s="11"/>
    </row>
    <row r="708">
      <c r="A708" s="5"/>
      <c r="B708" s="4"/>
      <c r="D708" s="4"/>
      <c r="G708" s="4"/>
      <c r="H708" s="4"/>
      <c r="I708" s="5"/>
      <c r="J708" s="4"/>
      <c r="L708" s="4"/>
      <c r="O708" s="4"/>
      <c r="Q708" s="4"/>
      <c r="R708" s="4"/>
      <c r="S708" s="4"/>
      <c r="T708" s="4"/>
      <c r="V708" s="11"/>
      <c r="W708" s="11"/>
      <c r="X708" s="11"/>
      <c r="Y708" s="11"/>
      <c r="Z708" s="11"/>
    </row>
    <row r="709">
      <c r="A709" s="5"/>
      <c r="B709" s="4"/>
      <c r="D709" s="4"/>
      <c r="G709" s="4"/>
      <c r="H709" s="4"/>
      <c r="I709" s="5"/>
      <c r="J709" s="4"/>
      <c r="L709" s="4"/>
      <c r="O709" s="4"/>
      <c r="Q709" s="4"/>
      <c r="R709" s="4"/>
      <c r="S709" s="4"/>
      <c r="T709" s="4"/>
      <c r="V709" s="11"/>
      <c r="W709" s="11"/>
      <c r="X709" s="11"/>
      <c r="Y709" s="11"/>
      <c r="Z709" s="11"/>
    </row>
    <row r="710">
      <c r="A710" s="5"/>
      <c r="B710" s="4"/>
      <c r="D710" s="4"/>
      <c r="G710" s="4"/>
      <c r="H710" s="4"/>
      <c r="I710" s="5"/>
      <c r="J710" s="4"/>
      <c r="L710" s="4"/>
      <c r="O710" s="4"/>
      <c r="Q710" s="4"/>
      <c r="R710" s="4"/>
      <c r="S710" s="4"/>
      <c r="T710" s="4"/>
      <c r="V710" s="11"/>
      <c r="W710" s="11"/>
      <c r="X710" s="11"/>
      <c r="Y710" s="11"/>
      <c r="Z710" s="11"/>
    </row>
    <row r="711">
      <c r="A711" s="5"/>
      <c r="B711" s="4"/>
      <c r="D711" s="4"/>
      <c r="G711" s="4"/>
      <c r="H711" s="4"/>
      <c r="I711" s="5"/>
      <c r="J711" s="4"/>
      <c r="L711" s="4"/>
      <c r="O711" s="4"/>
      <c r="Q711" s="4"/>
      <c r="R711" s="4"/>
      <c r="S711" s="4"/>
      <c r="T711" s="4"/>
      <c r="V711" s="11"/>
      <c r="W711" s="11"/>
      <c r="X711" s="11"/>
      <c r="Y711" s="11"/>
      <c r="Z711" s="11"/>
    </row>
    <row r="712">
      <c r="A712" s="5"/>
      <c r="B712" s="4"/>
      <c r="D712" s="4"/>
      <c r="G712" s="4"/>
      <c r="H712" s="4"/>
      <c r="I712" s="5"/>
      <c r="J712" s="4"/>
      <c r="L712" s="4"/>
      <c r="O712" s="4"/>
      <c r="Q712" s="4"/>
      <c r="R712" s="4"/>
      <c r="S712" s="4"/>
      <c r="T712" s="4"/>
      <c r="V712" s="11"/>
      <c r="W712" s="11"/>
      <c r="X712" s="11"/>
      <c r="Y712" s="11"/>
      <c r="Z712" s="11"/>
    </row>
    <row r="713">
      <c r="A713" s="5"/>
      <c r="B713" s="4"/>
      <c r="D713" s="4"/>
      <c r="G713" s="4"/>
      <c r="H713" s="4"/>
      <c r="I713" s="5"/>
      <c r="J713" s="4"/>
      <c r="L713" s="4"/>
      <c r="O713" s="4"/>
      <c r="Q713" s="4"/>
      <c r="R713" s="4"/>
      <c r="S713" s="4"/>
      <c r="T713" s="4"/>
      <c r="V713" s="11"/>
      <c r="W713" s="11"/>
      <c r="X713" s="11"/>
      <c r="Y713" s="11"/>
      <c r="Z713" s="11"/>
    </row>
    <row r="714">
      <c r="A714" s="5"/>
      <c r="B714" s="4"/>
      <c r="D714" s="4"/>
      <c r="G714" s="4"/>
      <c r="H714" s="4"/>
      <c r="I714" s="5"/>
      <c r="J714" s="4"/>
      <c r="L714" s="4"/>
      <c r="O714" s="4"/>
      <c r="Q714" s="4"/>
      <c r="R714" s="4"/>
      <c r="S714" s="4"/>
      <c r="T714" s="4"/>
      <c r="V714" s="11"/>
      <c r="W714" s="11"/>
      <c r="X714" s="11"/>
      <c r="Y714" s="11"/>
      <c r="Z714" s="11"/>
    </row>
    <row r="715">
      <c r="A715" s="5"/>
      <c r="B715" s="4"/>
      <c r="D715" s="4"/>
      <c r="G715" s="4"/>
      <c r="H715" s="4"/>
      <c r="I715" s="5"/>
      <c r="J715" s="4"/>
      <c r="L715" s="4"/>
      <c r="O715" s="4"/>
      <c r="Q715" s="4"/>
      <c r="R715" s="4"/>
      <c r="S715" s="4"/>
      <c r="T715" s="4"/>
      <c r="V715" s="11"/>
      <c r="W715" s="11"/>
      <c r="X715" s="11"/>
      <c r="Y715" s="11"/>
      <c r="Z715" s="11"/>
    </row>
    <row r="716">
      <c r="A716" s="5"/>
      <c r="B716" s="4"/>
      <c r="D716" s="4"/>
      <c r="G716" s="4"/>
      <c r="H716" s="4"/>
      <c r="I716" s="5"/>
      <c r="J716" s="4"/>
      <c r="L716" s="4"/>
      <c r="O716" s="4"/>
      <c r="Q716" s="4"/>
      <c r="R716" s="4"/>
      <c r="S716" s="4"/>
      <c r="T716" s="4"/>
      <c r="V716" s="11"/>
      <c r="W716" s="11"/>
      <c r="X716" s="11"/>
      <c r="Y716" s="11"/>
      <c r="Z716" s="11"/>
    </row>
    <row r="717">
      <c r="A717" s="5"/>
      <c r="B717" s="4"/>
      <c r="D717" s="4"/>
      <c r="G717" s="4"/>
      <c r="H717" s="4"/>
      <c r="I717" s="5"/>
      <c r="J717" s="4"/>
      <c r="L717" s="4"/>
      <c r="O717" s="4"/>
      <c r="Q717" s="4"/>
      <c r="R717" s="4"/>
      <c r="S717" s="4"/>
      <c r="T717" s="4"/>
      <c r="V717" s="11"/>
      <c r="W717" s="11"/>
      <c r="X717" s="11"/>
      <c r="Y717" s="11"/>
      <c r="Z717" s="11"/>
    </row>
    <row r="718">
      <c r="A718" s="5"/>
      <c r="B718" s="4"/>
      <c r="D718" s="4"/>
      <c r="G718" s="4"/>
      <c r="H718" s="4"/>
      <c r="I718" s="5"/>
      <c r="J718" s="4"/>
      <c r="L718" s="4"/>
      <c r="O718" s="4"/>
      <c r="Q718" s="4"/>
      <c r="R718" s="4"/>
      <c r="S718" s="4"/>
      <c r="T718" s="4"/>
      <c r="V718" s="11"/>
      <c r="W718" s="11"/>
      <c r="X718" s="11"/>
      <c r="Y718" s="11"/>
      <c r="Z718" s="11"/>
    </row>
    <row r="719">
      <c r="A719" s="5"/>
      <c r="B719" s="4"/>
      <c r="D719" s="4"/>
      <c r="G719" s="4"/>
      <c r="H719" s="4"/>
      <c r="I719" s="5"/>
      <c r="J719" s="4"/>
      <c r="L719" s="4"/>
      <c r="O719" s="4"/>
      <c r="Q719" s="4"/>
      <c r="R719" s="4"/>
      <c r="S719" s="4"/>
      <c r="T719" s="4"/>
      <c r="V719" s="11"/>
      <c r="W719" s="11"/>
      <c r="X719" s="11"/>
      <c r="Y719" s="11"/>
      <c r="Z719" s="11"/>
    </row>
    <row r="720">
      <c r="A720" s="5"/>
      <c r="B720" s="4"/>
      <c r="D720" s="4"/>
      <c r="G720" s="4"/>
      <c r="H720" s="4"/>
      <c r="I720" s="5"/>
      <c r="J720" s="4"/>
      <c r="L720" s="4"/>
      <c r="O720" s="4"/>
      <c r="Q720" s="4"/>
      <c r="R720" s="4"/>
      <c r="S720" s="4"/>
      <c r="T720" s="4"/>
      <c r="V720" s="11"/>
      <c r="W720" s="11"/>
      <c r="X720" s="11"/>
      <c r="Y720" s="11"/>
      <c r="Z720" s="11"/>
    </row>
    <row r="721">
      <c r="A721" s="5"/>
      <c r="B721" s="4"/>
      <c r="D721" s="4"/>
      <c r="G721" s="4"/>
      <c r="H721" s="4"/>
      <c r="I721" s="5"/>
      <c r="J721" s="4"/>
      <c r="L721" s="4"/>
      <c r="O721" s="4"/>
      <c r="Q721" s="4"/>
      <c r="R721" s="4"/>
      <c r="S721" s="4"/>
      <c r="T721" s="4"/>
      <c r="V721" s="11"/>
      <c r="W721" s="11"/>
      <c r="X721" s="11"/>
      <c r="Y721" s="11"/>
      <c r="Z721" s="11"/>
    </row>
    <row r="722">
      <c r="A722" s="5"/>
      <c r="B722" s="4"/>
      <c r="D722" s="4"/>
      <c r="G722" s="4"/>
      <c r="H722" s="4"/>
      <c r="I722" s="5"/>
      <c r="J722" s="4"/>
      <c r="L722" s="4"/>
      <c r="O722" s="4"/>
      <c r="Q722" s="4"/>
      <c r="R722" s="4"/>
      <c r="S722" s="4"/>
      <c r="T722" s="4"/>
      <c r="V722" s="11"/>
      <c r="W722" s="11"/>
      <c r="X722" s="11"/>
      <c r="Y722" s="11"/>
      <c r="Z722" s="11"/>
    </row>
    <row r="723">
      <c r="A723" s="5"/>
      <c r="B723" s="4"/>
      <c r="D723" s="4"/>
      <c r="G723" s="4"/>
      <c r="H723" s="4"/>
      <c r="I723" s="5"/>
      <c r="J723" s="4"/>
      <c r="L723" s="4"/>
      <c r="O723" s="4"/>
      <c r="Q723" s="4"/>
      <c r="R723" s="4"/>
      <c r="S723" s="4"/>
      <c r="T723" s="4"/>
      <c r="V723" s="11"/>
      <c r="W723" s="11"/>
      <c r="X723" s="11"/>
      <c r="Y723" s="11"/>
      <c r="Z723" s="11"/>
    </row>
    <row r="724">
      <c r="A724" s="5"/>
      <c r="B724" s="4"/>
      <c r="D724" s="4"/>
      <c r="G724" s="4"/>
      <c r="H724" s="4"/>
      <c r="I724" s="5"/>
      <c r="J724" s="4"/>
      <c r="L724" s="4"/>
      <c r="O724" s="4"/>
      <c r="Q724" s="4"/>
      <c r="R724" s="4"/>
      <c r="S724" s="4"/>
      <c r="T724" s="4"/>
      <c r="V724" s="11"/>
      <c r="W724" s="11"/>
      <c r="X724" s="11"/>
      <c r="Y724" s="11"/>
      <c r="Z724" s="11"/>
    </row>
    <row r="725">
      <c r="A725" s="5"/>
      <c r="B725" s="4"/>
      <c r="D725" s="4"/>
      <c r="G725" s="4"/>
      <c r="H725" s="4"/>
      <c r="I725" s="5"/>
      <c r="J725" s="4"/>
      <c r="L725" s="4"/>
      <c r="O725" s="4"/>
      <c r="Q725" s="4"/>
      <c r="R725" s="4"/>
      <c r="S725" s="4"/>
      <c r="T725" s="4"/>
      <c r="V725" s="11"/>
      <c r="W725" s="11"/>
      <c r="X725" s="11"/>
      <c r="Y725" s="11"/>
      <c r="Z725" s="11"/>
    </row>
    <row r="726">
      <c r="A726" s="5"/>
      <c r="B726" s="4"/>
      <c r="D726" s="4"/>
      <c r="G726" s="4"/>
      <c r="H726" s="4"/>
      <c r="I726" s="5"/>
      <c r="J726" s="4"/>
      <c r="L726" s="4"/>
      <c r="O726" s="4"/>
      <c r="Q726" s="4"/>
      <c r="R726" s="4"/>
      <c r="S726" s="4"/>
      <c r="T726" s="4"/>
      <c r="V726" s="11"/>
      <c r="W726" s="11"/>
      <c r="X726" s="11"/>
      <c r="Y726" s="11"/>
      <c r="Z726" s="11"/>
    </row>
    <row r="727">
      <c r="A727" s="5"/>
      <c r="B727" s="4"/>
      <c r="D727" s="4"/>
      <c r="G727" s="4"/>
      <c r="H727" s="4"/>
      <c r="I727" s="5"/>
      <c r="J727" s="4"/>
      <c r="L727" s="4"/>
      <c r="O727" s="4"/>
      <c r="Q727" s="4"/>
      <c r="R727" s="4"/>
      <c r="S727" s="4"/>
      <c r="T727" s="4"/>
      <c r="V727" s="11"/>
      <c r="W727" s="11"/>
      <c r="X727" s="11"/>
      <c r="Y727" s="11"/>
      <c r="Z727" s="11"/>
    </row>
    <row r="728">
      <c r="A728" s="5"/>
      <c r="B728" s="4"/>
      <c r="D728" s="4"/>
      <c r="G728" s="4"/>
      <c r="H728" s="4"/>
      <c r="I728" s="5"/>
      <c r="J728" s="4"/>
      <c r="L728" s="4"/>
      <c r="O728" s="4"/>
      <c r="Q728" s="4"/>
      <c r="R728" s="4"/>
      <c r="S728" s="4"/>
      <c r="T728" s="4"/>
      <c r="V728" s="11"/>
      <c r="W728" s="11"/>
      <c r="X728" s="11"/>
      <c r="Y728" s="11"/>
      <c r="Z728" s="11"/>
    </row>
    <row r="729">
      <c r="A729" s="5"/>
      <c r="B729" s="4"/>
      <c r="D729" s="4"/>
      <c r="G729" s="4"/>
      <c r="H729" s="4"/>
      <c r="I729" s="5"/>
      <c r="J729" s="4"/>
      <c r="L729" s="4"/>
      <c r="O729" s="4"/>
      <c r="Q729" s="4"/>
      <c r="R729" s="4"/>
      <c r="S729" s="4"/>
      <c r="T729" s="4"/>
      <c r="V729" s="11"/>
      <c r="W729" s="11"/>
      <c r="X729" s="11"/>
      <c r="Y729" s="11"/>
      <c r="Z729" s="11"/>
    </row>
    <row r="730">
      <c r="A730" s="5"/>
      <c r="B730" s="4"/>
      <c r="D730" s="4"/>
      <c r="G730" s="4"/>
      <c r="H730" s="4"/>
      <c r="I730" s="5"/>
      <c r="J730" s="4"/>
      <c r="L730" s="4"/>
      <c r="O730" s="4"/>
      <c r="Q730" s="4"/>
      <c r="R730" s="4"/>
      <c r="S730" s="4"/>
      <c r="T730" s="4"/>
      <c r="V730" s="11"/>
      <c r="W730" s="11"/>
      <c r="X730" s="11"/>
      <c r="Y730" s="11"/>
      <c r="Z730" s="11"/>
    </row>
    <row r="731">
      <c r="A731" s="5"/>
      <c r="B731" s="4"/>
      <c r="D731" s="4"/>
      <c r="G731" s="4"/>
      <c r="H731" s="4"/>
      <c r="I731" s="5"/>
      <c r="J731" s="4"/>
      <c r="L731" s="4"/>
      <c r="O731" s="4"/>
      <c r="Q731" s="4"/>
      <c r="R731" s="4"/>
      <c r="S731" s="4"/>
      <c r="T731" s="4"/>
      <c r="V731" s="11"/>
      <c r="W731" s="11"/>
      <c r="X731" s="11"/>
      <c r="Y731" s="11"/>
      <c r="Z731" s="11"/>
    </row>
    <row r="732">
      <c r="A732" s="5"/>
      <c r="B732" s="4"/>
      <c r="D732" s="4"/>
      <c r="G732" s="4"/>
      <c r="H732" s="4"/>
      <c r="I732" s="5"/>
      <c r="J732" s="4"/>
      <c r="L732" s="4"/>
      <c r="O732" s="4"/>
      <c r="Q732" s="4"/>
      <c r="R732" s="4"/>
      <c r="S732" s="4"/>
      <c r="T732" s="4"/>
      <c r="V732" s="11"/>
      <c r="W732" s="11"/>
      <c r="X732" s="11"/>
      <c r="Y732" s="11"/>
      <c r="Z732" s="11"/>
    </row>
    <row r="733">
      <c r="A733" s="5"/>
      <c r="B733" s="4"/>
      <c r="D733" s="4"/>
      <c r="G733" s="4"/>
      <c r="H733" s="4"/>
      <c r="I733" s="5"/>
      <c r="J733" s="4"/>
      <c r="L733" s="4"/>
      <c r="O733" s="4"/>
      <c r="Q733" s="4"/>
      <c r="R733" s="4"/>
      <c r="S733" s="4"/>
      <c r="T733" s="4"/>
      <c r="V733" s="11"/>
      <c r="W733" s="11"/>
      <c r="X733" s="11"/>
      <c r="Y733" s="11"/>
      <c r="Z733" s="11"/>
    </row>
    <row r="734">
      <c r="A734" s="5"/>
      <c r="B734" s="4"/>
      <c r="D734" s="4"/>
      <c r="G734" s="4"/>
      <c r="H734" s="4"/>
      <c r="I734" s="5"/>
      <c r="J734" s="4"/>
      <c r="L734" s="4"/>
      <c r="O734" s="4"/>
      <c r="Q734" s="4"/>
      <c r="R734" s="4"/>
      <c r="S734" s="4"/>
      <c r="T734" s="4"/>
      <c r="V734" s="11"/>
      <c r="W734" s="11"/>
      <c r="X734" s="11"/>
      <c r="Y734" s="11"/>
      <c r="Z734" s="11"/>
    </row>
    <row r="735">
      <c r="A735" s="5"/>
      <c r="B735" s="4"/>
      <c r="D735" s="4"/>
      <c r="G735" s="4"/>
      <c r="H735" s="4"/>
      <c r="I735" s="5"/>
      <c r="J735" s="4"/>
      <c r="L735" s="4"/>
      <c r="O735" s="4"/>
      <c r="Q735" s="4"/>
      <c r="R735" s="4"/>
      <c r="S735" s="4"/>
      <c r="T735" s="4"/>
      <c r="V735" s="11"/>
      <c r="W735" s="11"/>
      <c r="X735" s="11"/>
      <c r="Y735" s="11"/>
      <c r="Z735" s="11"/>
    </row>
    <row r="736">
      <c r="A736" s="5"/>
      <c r="B736" s="4"/>
      <c r="D736" s="4"/>
      <c r="G736" s="4"/>
      <c r="H736" s="4"/>
      <c r="I736" s="5"/>
      <c r="J736" s="4"/>
      <c r="L736" s="4"/>
      <c r="O736" s="4"/>
      <c r="Q736" s="4"/>
      <c r="R736" s="4"/>
      <c r="S736" s="4"/>
      <c r="T736" s="4"/>
      <c r="V736" s="11"/>
      <c r="W736" s="11"/>
      <c r="X736" s="11"/>
      <c r="Y736" s="11"/>
      <c r="Z736" s="11"/>
    </row>
    <row r="737">
      <c r="A737" s="5"/>
      <c r="B737" s="4"/>
      <c r="D737" s="4"/>
      <c r="G737" s="4"/>
      <c r="H737" s="4"/>
      <c r="I737" s="5"/>
      <c r="J737" s="4"/>
      <c r="L737" s="4"/>
      <c r="O737" s="4"/>
      <c r="Q737" s="4"/>
      <c r="R737" s="4"/>
      <c r="S737" s="4"/>
      <c r="T737" s="4"/>
      <c r="V737" s="11"/>
      <c r="W737" s="11"/>
      <c r="X737" s="11"/>
      <c r="Y737" s="11"/>
      <c r="Z737" s="11"/>
    </row>
    <row r="738">
      <c r="A738" s="5"/>
      <c r="B738" s="4"/>
      <c r="D738" s="4"/>
      <c r="G738" s="4"/>
      <c r="H738" s="4"/>
      <c r="I738" s="5"/>
      <c r="J738" s="4"/>
      <c r="L738" s="4"/>
      <c r="O738" s="4"/>
      <c r="Q738" s="4"/>
      <c r="R738" s="4"/>
      <c r="S738" s="4"/>
      <c r="T738" s="4"/>
      <c r="V738" s="11"/>
      <c r="W738" s="11"/>
      <c r="X738" s="11"/>
      <c r="Y738" s="11"/>
      <c r="Z738" s="11"/>
    </row>
    <row r="739">
      <c r="A739" s="5"/>
      <c r="B739" s="4"/>
      <c r="D739" s="4"/>
      <c r="G739" s="4"/>
      <c r="H739" s="4"/>
      <c r="I739" s="5"/>
      <c r="J739" s="4"/>
      <c r="L739" s="4"/>
      <c r="O739" s="4"/>
      <c r="Q739" s="4"/>
      <c r="R739" s="4"/>
      <c r="S739" s="4"/>
      <c r="T739" s="4"/>
      <c r="V739" s="11"/>
      <c r="W739" s="11"/>
      <c r="X739" s="11"/>
      <c r="Y739" s="11"/>
      <c r="Z739" s="11"/>
    </row>
    <row r="740">
      <c r="A740" s="5"/>
      <c r="B740" s="4"/>
      <c r="D740" s="4"/>
      <c r="G740" s="4"/>
      <c r="H740" s="4"/>
      <c r="I740" s="5"/>
      <c r="J740" s="4"/>
      <c r="L740" s="4"/>
      <c r="O740" s="4"/>
      <c r="Q740" s="4"/>
      <c r="R740" s="4"/>
      <c r="S740" s="4"/>
      <c r="T740" s="4"/>
      <c r="V740" s="11"/>
      <c r="W740" s="11"/>
      <c r="X740" s="11"/>
      <c r="Y740" s="11"/>
      <c r="Z740" s="11"/>
    </row>
    <row r="741">
      <c r="A741" s="5"/>
      <c r="B741" s="4"/>
      <c r="D741" s="4"/>
      <c r="G741" s="4"/>
      <c r="H741" s="4"/>
      <c r="I741" s="5"/>
      <c r="J741" s="4"/>
      <c r="L741" s="4"/>
      <c r="O741" s="4"/>
      <c r="Q741" s="4"/>
      <c r="R741" s="4"/>
      <c r="S741" s="4"/>
      <c r="T741" s="4"/>
      <c r="V741" s="11"/>
      <c r="W741" s="11"/>
      <c r="X741" s="11"/>
      <c r="Y741" s="11"/>
      <c r="Z741" s="11"/>
    </row>
    <row r="742">
      <c r="A742" s="5"/>
      <c r="B742" s="4"/>
      <c r="D742" s="4"/>
      <c r="G742" s="4"/>
      <c r="H742" s="4"/>
      <c r="I742" s="5"/>
      <c r="J742" s="4"/>
      <c r="L742" s="4"/>
      <c r="O742" s="4"/>
      <c r="Q742" s="4"/>
      <c r="R742" s="4"/>
      <c r="S742" s="4"/>
      <c r="T742" s="4"/>
      <c r="V742" s="11"/>
      <c r="W742" s="11"/>
      <c r="X742" s="11"/>
      <c r="Y742" s="11"/>
      <c r="Z742" s="11"/>
    </row>
    <row r="743">
      <c r="A743" s="5"/>
      <c r="B743" s="4"/>
      <c r="D743" s="4"/>
      <c r="G743" s="4"/>
      <c r="H743" s="4"/>
      <c r="I743" s="5"/>
      <c r="J743" s="4"/>
      <c r="L743" s="4"/>
      <c r="O743" s="4"/>
      <c r="Q743" s="4"/>
      <c r="R743" s="4"/>
      <c r="S743" s="4"/>
      <c r="T743" s="4"/>
      <c r="V743" s="11"/>
      <c r="W743" s="11"/>
      <c r="X743" s="11"/>
      <c r="Y743" s="11"/>
      <c r="Z743" s="11"/>
    </row>
    <row r="744">
      <c r="A744" s="5"/>
      <c r="B744" s="4"/>
      <c r="D744" s="4"/>
      <c r="G744" s="4"/>
      <c r="H744" s="4"/>
      <c r="I744" s="5"/>
      <c r="J744" s="4"/>
      <c r="L744" s="4"/>
      <c r="O744" s="4"/>
      <c r="Q744" s="4"/>
      <c r="R744" s="4"/>
      <c r="S744" s="4"/>
      <c r="T744" s="4"/>
      <c r="V744" s="11"/>
      <c r="W744" s="11"/>
      <c r="X744" s="11"/>
      <c r="Y744" s="11"/>
      <c r="Z744" s="11"/>
    </row>
    <row r="745">
      <c r="A745" s="5"/>
      <c r="B745" s="4"/>
      <c r="D745" s="4"/>
      <c r="G745" s="4"/>
      <c r="H745" s="4"/>
      <c r="I745" s="5"/>
      <c r="J745" s="4"/>
      <c r="L745" s="4"/>
      <c r="O745" s="4"/>
      <c r="Q745" s="4"/>
      <c r="R745" s="4"/>
      <c r="S745" s="4"/>
      <c r="T745" s="4"/>
      <c r="V745" s="11"/>
      <c r="W745" s="11"/>
      <c r="X745" s="11"/>
      <c r="Y745" s="11"/>
      <c r="Z745" s="11"/>
    </row>
    <row r="746">
      <c r="A746" s="5"/>
      <c r="B746" s="4"/>
      <c r="D746" s="4"/>
      <c r="G746" s="4"/>
      <c r="H746" s="4"/>
      <c r="I746" s="5"/>
      <c r="J746" s="4"/>
      <c r="L746" s="4"/>
      <c r="O746" s="4"/>
      <c r="Q746" s="4"/>
      <c r="R746" s="4"/>
      <c r="S746" s="4"/>
      <c r="T746" s="4"/>
      <c r="V746" s="11"/>
      <c r="W746" s="11"/>
      <c r="X746" s="11"/>
      <c r="Y746" s="11"/>
      <c r="Z746" s="11"/>
    </row>
    <row r="747">
      <c r="A747" s="5"/>
      <c r="B747" s="4"/>
      <c r="D747" s="4"/>
      <c r="G747" s="4"/>
      <c r="H747" s="4"/>
      <c r="I747" s="5"/>
      <c r="J747" s="4"/>
      <c r="L747" s="4"/>
      <c r="O747" s="4"/>
      <c r="Q747" s="4"/>
      <c r="R747" s="4"/>
      <c r="S747" s="4"/>
      <c r="T747" s="4"/>
      <c r="V747" s="11"/>
      <c r="W747" s="11"/>
      <c r="X747" s="11"/>
      <c r="Y747" s="11"/>
      <c r="Z747" s="11"/>
    </row>
    <row r="748">
      <c r="A748" s="5"/>
      <c r="B748" s="4"/>
      <c r="D748" s="4"/>
      <c r="G748" s="4"/>
      <c r="H748" s="4"/>
      <c r="I748" s="5"/>
      <c r="J748" s="4"/>
      <c r="L748" s="4"/>
      <c r="O748" s="4"/>
      <c r="Q748" s="4"/>
      <c r="R748" s="4"/>
      <c r="S748" s="4"/>
      <c r="T748" s="4"/>
      <c r="V748" s="11"/>
      <c r="W748" s="11"/>
      <c r="X748" s="11"/>
      <c r="Y748" s="11"/>
      <c r="Z748" s="11"/>
    </row>
    <row r="749">
      <c r="A749" s="5"/>
      <c r="B749" s="4"/>
      <c r="D749" s="4"/>
      <c r="G749" s="4"/>
      <c r="H749" s="4"/>
      <c r="I749" s="5"/>
      <c r="J749" s="4"/>
      <c r="L749" s="4"/>
      <c r="O749" s="4"/>
      <c r="Q749" s="4"/>
      <c r="R749" s="4"/>
      <c r="S749" s="4"/>
      <c r="T749" s="4"/>
      <c r="V749" s="11"/>
      <c r="W749" s="11"/>
      <c r="X749" s="11"/>
      <c r="Y749" s="11"/>
      <c r="Z749" s="11"/>
    </row>
    <row r="750">
      <c r="A750" s="5"/>
      <c r="B750" s="4"/>
      <c r="D750" s="4"/>
      <c r="G750" s="4"/>
      <c r="H750" s="4"/>
      <c r="I750" s="5"/>
      <c r="J750" s="4"/>
      <c r="L750" s="4"/>
      <c r="O750" s="4"/>
      <c r="Q750" s="4"/>
      <c r="R750" s="4"/>
      <c r="S750" s="4"/>
      <c r="T750" s="4"/>
      <c r="V750" s="11"/>
      <c r="W750" s="11"/>
      <c r="X750" s="11"/>
      <c r="Y750" s="11"/>
      <c r="Z750" s="11"/>
    </row>
    <row r="751">
      <c r="A751" s="5"/>
      <c r="B751" s="4"/>
      <c r="D751" s="4"/>
      <c r="G751" s="4"/>
      <c r="H751" s="4"/>
      <c r="I751" s="5"/>
      <c r="J751" s="4"/>
      <c r="L751" s="4"/>
      <c r="O751" s="4"/>
      <c r="Q751" s="4"/>
      <c r="R751" s="4"/>
      <c r="S751" s="4"/>
      <c r="T751" s="4"/>
      <c r="V751" s="11"/>
      <c r="W751" s="11"/>
      <c r="X751" s="11"/>
      <c r="Y751" s="11"/>
      <c r="Z751" s="11"/>
    </row>
    <row r="752">
      <c r="A752" s="5"/>
      <c r="B752" s="4"/>
      <c r="D752" s="4"/>
      <c r="G752" s="4"/>
      <c r="H752" s="4"/>
      <c r="I752" s="5"/>
      <c r="J752" s="4"/>
      <c r="L752" s="4"/>
      <c r="O752" s="4"/>
      <c r="Q752" s="4"/>
      <c r="R752" s="4"/>
      <c r="S752" s="4"/>
      <c r="T752" s="4"/>
      <c r="V752" s="11"/>
      <c r="W752" s="11"/>
      <c r="X752" s="11"/>
      <c r="Y752" s="11"/>
      <c r="Z752" s="11"/>
    </row>
    <row r="753">
      <c r="A753" s="5"/>
      <c r="B753" s="4"/>
      <c r="D753" s="4"/>
      <c r="G753" s="4"/>
      <c r="H753" s="4"/>
      <c r="I753" s="5"/>
      <c r="J753" s="4"/>
      <c r="L753" s="4"/>
      <c r="O753" s="4"/>
      <c r="Q753" s="4"/>
      <c r="R753" s="4"/>
      <c r="S753" s="4"/>
      <c r="T753" s="4"/>
      <c r="V753" s="11"/>
      <c r="W753" s="11"/>
      <c r="X753" s="11"/>
      <c r="Y753" s="11"/>
      <c r="Z753" s="11"/>
    </row>
    <row r="754">
      <c r="A754" s="5"/>
      <c r="B754" s="4"/>
      <c r="D754" s="4"/>
      <c r="G754" s="4"/>
      <c r="H754" s="4"/>
      <c r="I754" s="5"/>
      <c r="J754" s="4"/>
      <c r="L754" s="4"/>
      <c r="O754" s="4"/>
      <c r="Q754" s="4"/>
      <c r="R754" s="4"/>
      <c r="S754" s="4"/>
      <c r="T754" s="4"/>
      <c r="V754" s="11"/>
      <c r="W754" s="11"/>
      <c r="X754" s="11"/>
      <c r="Y754" s="11"/>
      <c r="Z754" s="11"/>
    </row>
    <row r="755">
      <c r="A755" s="5"/>
      <c r="B755" s="4"/>
      <c r="D755" s="4"/>
      <c r="G755" s="4"/>
      <c r="H755" s="4"/>
      <c r="I755" s="5"/>
      <c r="J755" s="4"/>
      <c r="L755" s="4"/>
      <c r="O755" s="4"/>
      <c r="Q755" s="4"/>
      <c r="R755" s="4"/>
      <c r="S755" s="4"/>
      <c r="T755" s="4"/>
      <c r="V755" s="11"/>
      <c r="W755" s="11"/>
      <c r="X755" s="11"/>
      <c r="Y755" s="11"/>
      <c r="Z755" s="11"/>
    </row>
    <row r="756">
      <c r="A756" s="5"/>
      <c r="B756" s="4"/>
      <c r="D756" s="4"/>
      <c r="G756" s="4"/>
      <c r="H756" s="4"/>
      <c r="I756" s="5"/>
      <c r="J756" s="4"/>
      <c r="L756" s="4"/>
      <c r="O756" s="4"/>
      <c r="Q756" s="4"/>
      <c r="R756" s="4"/>
      <c r="S756" s="4"/>
      <c r="T756" s="4"/>
      <c r="V756" s="11"/>
      <c r="W756" s="11"/>
      <c r="X756" s="11"/>
      <c r="Y756" s="11"/>
      <c r="Z756" s="11"/>
    </row>
    <row r="757">
      <c r="A757" s="5"/>
      <c r="B757" s="4"/>
      <c r="D757" s="4"/>
      <c r="G757" s="4"/>
      <c r="H757" s="4"/>
      <c r="I757" s="5"/>
      <c r="J757" s="4"/>
      <c r="L757" s="4"/>
      <c r="O757" s="4"/>
      <c r="Q757" s="4"/>
      <c r="R757" s="4"/>
      <c r="S757" s="4"/>
      <c r="T757" s="4"/>
      <c r="V757" s="11"/>
      <c r="W757" s="11"/>
      <c r="X757" s="11"/>
      <c r="Y757" s="11"/>
      <c r="Z757" s="11"/>
    </row>
    <row r="758">
      <c r="A758" s="5"/>
      <c r="B758" s="4"/>
      <c r="D758" s="4"/>
      <c r="G758" s="4"/>
      <c r="H758" s="4"/>
      <c r="I758" s="5"/>
      <c r="J758" s="4"/>
      <c r="L758" s="4"/>
      <c r="O758" s="4"/>
      <c r="Q758" s="4"/>
      <c r="R758" s="4"/>
      <c r="S758" s="4"/>
      <c r="T758" s="4"/>
      <c r="V758" s="11"/>
      <c r="W758" s="11"/>
      <c r="X758" s="11"/>
      <c r="Y758" s="11"/>
      <c r="Z758" s="11"/>
    </row>
    <row r="759">
      <c r="A759" s="5"/>
      <c r="B759" s="4"/>
      <c r="D759" s="4"/>
      <c r="G759" s="4"/>
      <c r="H759" s="4"/>
      <c r="I759" s="5"/>
      <c r="J759" s="4"/>
      <c r="L759" s="4"/>
      <c r="O759" s="4"/>
      <c r="Q759" s="4"/>
      <c r="R759" s="4"/>
      <c r="S759" s="4"/>
      <c r="T759" s="4"/>
      <c r="V759" s="11"/>
      <c r="W759" s="11"/>
      <c r="X759" s="11"/>
      <c r="Y759" s="11"/>
      <c r="Z759" s="11"/>
    </row>
    <row r="760">
      <c r="A760" s="5"/>
      <c r="B760" s="4"/>
      <c r="D760" s="4"/>
      <c r="G760" s="4"/>
      <c r="H760" s="4"/>
      <c r="I760" s="5"/>
      <c r="J760" s="4"/>
      <c r="L760" s="4"/>
      <c r="O760" s="4"/>
      <c r="Q760" s="4"/>
      <c r="R760" s="4"/>
      <c r="S760" s="4"/>
      <c r="T760" s="4"/>
      <c r="V760" s="11"/>
      <c r="W760" s="11"/>
      <c r="X760" s="11"/>
      <c r="Y760" s="11"/>
      <c r="Z760" s="11"/>
    </row>
    <row r="761">
      <c r="A761" s="5"/>
      <c r="B761" s="4"/>
      <c r="D761" s="4"/>
      <c r="G761" s="4"/>
      <c r="H761" s="4"/>
      <c r="I761" s="5"/>
      <c r="J761" s="4"/>
      <c r="L761" s="4"/>
      <c r="O761" s="4"/>
      <c r="Q761" s="4"/>
      <c r="R761" s="4"/>
      <c r="S761" s="4"/>
      <c r="T761" s="4"/>
      <c r="V761" s="11"/>
      <c r="W761" s="11"/>
      <c r="X761" s="11"/>
      <c r="Y761" s="11"/>
      <c r="Z761" s="11"/>
    </row>
    <row r="762">
      <c r="A762" s="5"/>
      <c r="B762" s="4"/>
      <c r="D762" s="4"/>
      <c r="G762" s="4"/>
      <c r="H762" s="4"/>
      <c r="I762" s="5"/>
      <c r="J762" s="4"/>
      <c r="L762" s="4"/>
      <c r="O762" s="4"/>
      <c r="Q762" s="4"/>
      <c r="R762" s="4"/>
      <c r="S762" s="4"/>
      <c r="T762" s="4"/>
      <c r="V762" s="11"/>
      <c r="W762" s="11"/>
      <c r="X762" s="11"/>
      <c r="Y762" s="11"/>
      <c r="Z762" s="11"/>
    </row>
    <row r="763">
      <c r="A763" s="5"/>
      <c r="B763" s="4"/>
      <c r="D763" s="4"/>
      <c r="G763" s="4"/>
      <c r="H763" s="4"/>
      <c r="I763" s="5"/>
      <c r="J763" s="4"/>
      <c r="L763" s="4"/>
      <c r="O763" s="4"/>
      <c r="Q763" s="4"/>
      <c r="R763" s="4"/>
      <c r="S763" s="4"/>
      <c r="T763" s="4"/>
      <c r="V763" s="11"/>
      <c r="W763" s="11"/>
      <c r="X763" s="11"/>
      <c r="Y763" s="11"/>
      <c r="Z763" s="11"/>
    </row>
    <row r="764">
      <c r="A764" s="5"/>
      <c r="B764" s="4"/>
      <c r="D764" s="4"/>
      <c r="G764" s="4"/>
      <c r="H764" s="4"/>
      <c r="I764" s="5"/>
      <c r="J764" s="4"/>
      <c r="L764" s="4"/>
      <c r="O764" s="4"/>
      <c r="Q764" s="4"/>
      <c r="R764" s="4"/>
      <c r="S764" s="4"/>
      <c r="T764" s="4"/>
      <c r="V764" s="11"/>
      <c r="W764" s="11"/>
      <c r="X764" s="11"/>
      <c r="Y764" s="11"/>
      <c r="Z764" s="11"/>
    </row>
    <row r="765">
      <c r="A765" s="5"/>
      <c r="B765" s="4"/>
      <c r="D765" s="4"/>
      <c r="G765" s="4"/>
      <c r="H765" s="4"/>
      <c r="I765" s="5"/>
      <c r="J765" s="4"/>
      <c r="L765" s="4"/>
      <c r="O765" s="4"/>
      <c r="Q765" s="4"/>
      <c r="R765" s="4"/>
      <c r="S765" s="4"/>
      <c r="T765" s="4"/>
      <c r="V765" s="11"/>
      <c r="W765" s="11"/>
      <c r="X765" s="11"/>
      <c r="Y765" s="11"/>
      <c r="Z765" s="11"/>
    </row>
    <row r="766">
      <c r="A766" s="5"/>
      <c r="B766" s="4"/>
      <c r="D766" s="4"/>
      <c r="G766" s="4"/>
      <c r="H766" s="4"/>
      <c r="I766" s="5"/>
      <c r="J766" s="4"/>
      <c r="L766" s="4"/>
      <c r="O766" s="4"/>
      <c r="Q766" s="4"/>
      <c r="R766" s="4"/>
      <c r="S766" s="4"/>
      <c r="T766" s="4"/>
      <c r="V766" s="11"/>
      <c r="W766" s="11"/>
      <c r="X766" s="11"/>
      <c r="Y766" s="11"/>
      <c r="Z766" s="11"/>
    </row>
    <row r="767">
      <c r="A767" s="5"/>
      <c r="B767" s="4"/>
      <c r="D767" s="4"/>
      <c r="G767" s="4"/>
      <c r="H767" s="4"/>
      <c r="I767" s="5"/>
      <c r="J767" s="4"/>
      <c r="L767" s="4"/>
      <c r="O767" s="4"/>
      <c r="Q767" s="4"/>
      <c r="R767" s="4"/>
      <c r="S767" s="4"/>
      <c r="T767" s="4"/>
      <c r="V767" s="11"/>
      <c r="W767" s="11"/>
      <c r="X767" s="11"/>
      <c r="Y767" s="11"/>
      <c r="Z767" s="11"/>
    </row>
    <row r="768">
      <c r="A768" s="5"/>
      <c r="B768" s="4"/>
      <c r="D768" s="4"/>
      <c r="G768" s="4"/>
      <c r="H768" s="4"/>
      <c r="I768" s="5"/>
      <c r="J768" s="4"/>
      <c r="L768" s="4"/>
      <c r="O768" s="4"/>
      <c r="Q768" s="4"/>
      <c r="R768" s="4"/>
      <c r="S768" s="4"/>
      <c r="T768" s="4"/>
      <c r="V768" s="11"/>
      <c r="W768" s="11"/>
      <c r="X768" s="11"/>
      <c r="Y768" s="11"/>
      <c r="Z768" s="11"/>
    </row>
    <row r="769">
      <c r="A769" s="5"/>
      <c r="B769" s="4"/>
      <c r="D769" s="4"/>
      <c r="G769" s="4"/>
      <c r="H769" s="4"/>
      <c r="I769" s="5"/>
      <c r="J769" s="4"/>
      <c r="L769" s="4"/>
      <c r="O769" s="4"/>
      <c r="Q769" s="4"/>
      <c r="R769" s="4"/>
      <c r="S769" s="4"/>
      <c r="T769" s="4"/>
      <c r="V769" s="11"/>
      <c r="W769" s="11"/>
      <c r="X769" s="11"/>
      <c r="Y769" s="11"/>
      <c r="Z769" s="11"/>
    </row>
    <row r="770">
      <c r="A770" s="5"/>
      <c r="B770" s="4"/>
      <c r="D770" s="4"/>
      <c r="G770" s="4"/>
      <c r="H770" s="4"/>
      <c r="I770" s="5"/>
      <c r="J770" s="4"/>
      <c r="L770" s="4"/>
      <c r="O770" s="4"/>
      <c r="Q770" s="4"/>
      <c r="R770" s="4"/>
      <c r="S770" s="4"/>
      <c r="T770" s="4"/>
      <c r="V770" s="11"/>
      <c r="W770" s="11"/>
      <c r="X770" s="11"/>
      <c r="Y770" s="11"/>
      <c r="Z770" s="11"/>
    </row>
    <row r="771">
      <c r="A771" s="5"/>
      <c r="B771" s="4"/>
      <c r="D771" s="4"/>
      <c r="G771" s="4"/>
      <c r="H771" s="4"/>
      <c r="I771" s="5"/>
      <c r="J771" s="4"/>
      <c r="L771" s="4"/>
      <c r="O771" s="4"/>
      <c r="Q771" s="4"/>
      <c r="R771" s="4"/>
      <c r="S771" s="4"/>
      <c r="T771" s="4"/>
      <c r="V771" s="11"/>
      <c r="W771" s="11"/>
      <c r="X771" s="11"/>
      <c r="Y771" s="11"/>
      <c r="Z771" s="11"/>
    </row>
    <row r="772">
      <c r="A772" s="5"/>
      <c r="B772" s="4"/>
      <c r="D772" s="4"/>
      <c r="G772" s="4"/>
      <c r="H772" s="4"/>
      <c r="I772" s="5"/>
      <c r="J772" s="4"/>
      <c r="L772" s="4"/>
      <c r="O772" s="4"/>
      <c r="Q772" s="4"/>
      <c r="R772" s="4"/>
      <c r="S772" s="4"/>
      <c r="T772" s="4"/>
      <c r="V772" s="11"/>
      <c r="W772" s="11"/>
      <c r="X772" s="11"/>
      <c r="Y772" s="11"/>
      <c r="Z772" s="11"/>
    </row>
    <row r="773">
      <c r="A773" s="5"/>
      <c r="B773" s="4"/>
      <c r="D773" s="4"/>
      <c r="G773" s="4"/>
      <c r="H773" s="4"/>
      <c r="I773" s="5"/>
      <c r="J773" s="4"/>
      <c r="L773" s="4"/>
      <c r="O773" s="4"/>
      <c r="Q773" s="4"/>
      <c r="R773" s="4"/>
      <c r="S773" s="4"/>
      <c r="T773" s="4"/>
      <c r="V773" s="11"/>
      <c r="W773" s="11"/>
      <c r="X773" s="11"/>
      <c r="Y773" s="11"/>
      <c r="Z773" s="11"/>
    </row>
    <row r="774">
      <c r="A774" s="5"/>
      <c r="B774" s="4"/>
      <c r="D774" s="4"/>
      <c r="G774" s="4"/>
      <c r="H774" s="4"/>
      <c r="I774" s="5"/>
      <c r="J774" s="4"/>
      <c r="L774" s="4"/>
      <c r="O774" s="4"/>
      <c r="Q774" s="4"/>
      <c r="R774" s="4"/>
      <c r="S774" s="4"/>
      <c r="T774" s="4"/>
      <c r="V774" s="11"/>
      <c r="W774" s="11"/>
      <c r="X774" s="11"/>
      <c r="Y774" s="11"/>
      <c r="Z774" s="11"/>
    </row>
    <row r="775">
      <c r="A775" s="5"/>
      <c r="B775" s="4"/>
      <c r="D775" s="4"/>
      <c r="G775" s="4"/>
      <c r="H775" s="4"/>
      <c r="I775" s="5"/>
      <c r="J775" s="4"/>
      <c r="L775" s="4"/>
      <c r="O775" s="4"/>
      <c r="Q775" s="4"/>
      <c r="R775" s="4"/>
      <c r="S775" s="4"/>
      <c r="T775" s="4"/>
      <c r="V775" s="11"/>
      <c r="W775" s="11"/>
      <c r="X775" s="11"/>
      <c r="Y775" s="11"/>
      <c r="Z775" s="11"/>
    </row>
    <row r="776">
      <c r="A776" s="5"/>
      <c r="B776" s="4"/>
      <c r="D776" s="4"/>
      <c r="G776" s="4"/>
      <c r="H776" s="4"/>
      <c r="I776" s="5"/>
      <c r="J776" s="4"/>
      <c r="L776" s="4"/>
      <c r="O776" s="4"/>
      <c r="Q776" s="4"/>
      <c r="R776" s="4"/>
      <c r="S776" s="4"/>
      <c r="T776" s="4"/>
      <c r="V776" s="11"/>
      <c r="W776" s="11"/>
      <c r="X776" s="11"/>
      <c r="Y776" s="11"/>
      <c r="Z776" s="11"/>
    </row>
    <row r="777">
      <c r="A777" s="5"/>
      <c r="B777" s="4"/>
      <c r="D777" s="4"/>
      <c r="G777" s="4"/>
      <c r="H777" s="4"/>
      <c r="I777" s="5"/>
      <c r="J777" s="4"/>
      <c r="L777" s="4"/>
      <c r="O777" s="4"/>
      <c r="Q777" s="4"/>
      <c r="R777" s="4"/>
      <c r="S777" s="4"/>
      <c r="T777" s="4"/>
      <c r="V777" s="11"/>
      <c r="W777" s="11"/>
      <c r="X777" s="11"/>
      <c r="Y777" s="11"/>
      <c r="Z777" s="11"/>
    </row>
    <row r="778">
      <c r="A778" s="5"/>
      <c r="B778" s="4"/>
      <c r="D778" s="4"/>
      <c r="G778" s="4"/>
      <c r="H778" s="4"/>
      <c r="I778" s="5"/>
      <c r="J778" s="4"/>
      <c r="L778" s="4"/>
      <c r="O778" s="4"/>
      <c r="Q778" s="4"/>
      <c r="R778" s="4"/>
      <c r="S778" s="4"/>
      <c r="T778" s="4"/>
      <c r="V778" s="11"/>
      <c r="W778" s="11"/>
      <c r="X778" s="11"/>
      <c r="Y778" s="11"/>
      <c r="Z778" s="11"/>
    </row>
    <row r="779">
      <c r="A779" s="5"/>
      <c r="B779" s="4"/>
      <c r="D779" s="4"/>
      <c r="G779" s="4"/>
      <c r="H779" s="4"/>
      <c r="I779" s="5"/>
      <c r="J779" s="4"/>
      <c r="L779" s="4"/>
      <c r="O779" s="4"/>
      <c r="Q779" s="4"/>
      <c r="R779" s="4"/>
      <c r="S779" s="4"/>
      <c r="T779" s="4"/>
      <c r="V779" s="11"/>
      <c r="W779" s="11"/>
      <c r="X779" s="11"/>
      <c r="Y779" s="11"/>
      <c r="Z779" s="11"/>
    </row>
    <row r="780">
      <c r="A780" s="5"/>
      <c r="B780" s="4"/>
      <c r="D780" s="4"/>
      <c r="G780" s="4"/>
      <c r="H780" s="4"/>
      <c r="I780" s="5"/>
      <c r="J780" s="4"/>
      <c r="L780" s="4"/>
      <c r="O780" s="4"/>
      <c r="Q780" s="4"/>
      <c r="R780" s="4"/>
      <c r="S780" s="4"/>
      <c r="T780" s="4"/>
      <c r="V780" s="11"/>
      <c r="W780" s="11"/>
      <c r="X780" s="11"/>
      <c r="Y780" s="11"/>
      <c r="Z780" s="11"/>
    </row>
    <row r="781">
      <c r="A781" s="5"/>
      <c r="B781" s="4"/>
      <c r="D781" s="4"/>
      <c r="G781" s="4"/>
      <c r="H781" s="4"/>
      <c r="I781" s="5"/>
      <c r="J781" s="4"/>
      <c r="L781" s="4"/>
      <c r="O781" s="4"/>
      <c r="Q781" s="4"/>
      <c r="R781" s="4"/>
      <c r="S781" s="4"/>
      <c r="T781" s="4"/>
      <c r="V781" s="11"/>
      <c r="W781" s="11"/>
      <c r="X781" s="11"/>
      <c r="Y781" s="11"/>
      <c r="Z781" s="11"/>
    </row>
    <row r="782">
      <c r="A782" s="5"/>
      <c r="B782" s="4"/>
      <c r="D782" s="4"/>
      <c r="G782" s="4"/>
      <c r="H782" s="4"/>
      <c r="I782" s="5"/>
      <c r="J782" s="4"/>
      <c r="L782" s="4"/>
      <c r="O782" s="4"/>
      <c r="Q782" s="4"/>
      <c r="R782" s="4"/>
      <c r="S782" s="4"/>
      <c r="T782" s="4"/>
      <c r="V782" s="11"/>
      <c r="W782" s="11"/>
      <c r="X782" s="11"/>
      <c r="Y782" s="11"/>
      <c r="Z782" s="11"/>
    </row>
    <row r="783">
      <c r="A783" s="5"/>
      <c r="B783" s="4"/>
      <c r="D783" s="4"/>
      <c r="G783" s="4"/>
      <c r="H783" s="4"/>
      <c r="I783" s="5"/>
      <c r="J783" s="4"/>
      <c r="L783" s="4"/>
      <c r="O783" s="4"/>
      <c r="Q783" s="4"/>
      <c r="R783" s="4"/>
      <c r="S783" s="4"/>
      <c r="T783" s="4"/>
      <c r="V783" s="11"/>
      <c r="W783" s="11"/>
      <c r="X783" s="11"/>
      <c r="Y783" s="11"/>
      <c r="Z783" s="11"/>
    </row>
    <row r="784">
      <c r="A784" s="5"/>
      <c r="B784" s="4"/>
      <c r="D784" s="4"/>
      <c r="G784" s="4"/>
      <c r="H784" s="4"/>
      <c r="I784" s="5"/>
      <c r="J784" s="4"/>
      <c r="L784" s="4"/>
      <c r="O784" s="4"/>
      <c r="Q784" s="4"/>
      <c r="R784" s="4"/>
      <c r="S784" s="4"/>
      <c r="T784" s="4"/>
      <c r="V784" s="11"/>
      <c r="W784" s="11"/>
      <c r="X784" s="11"/>
      <c r="Y784" s="11"/>
      <c r="Z784" s="11"/>
    </row>
    <row r="785">
      <c r="A785" s="5"/>
      <c r="B785" s="4"/>
      <c r="D785" s="4"/>
      <c r="G785" s="4"/>
      <c r="H785" s="4"/>
      <c r="I785" s="5"/>
      <c r="J785" s="4"/>
      <c r="L785" s="4"/>
      <c r="O785" s="4"/>
      <c r="Q785" s="4"/>
      <c r="R785" s="4"/>
      <c r="S785" s="4"/>
      <c r="T785" s="4"/>
      <c r="V785" s="11"/>
      <c r="W785" s="11"/>
      <c r="X785" s="11"/>
      <c r="Y785" s="11"/>
      <c r="Z785" s="11"/>
    </row>
    <row r="786">
      <c r="A786" s="5"/>
      <c r="B786" s="4"/>
      <c r="D786" s="4"/>
      <c r="G786" s="4"/>
      <c r="H786" s="4"/>
      <c r="I786" s="5"/>
      <c r="J786" s="4"/>
      <c r="L786" s="4"/>
      <c r="O786" s="4"/>
      <c r="Q786" s="4"/>
      <c r="R786" s="4"/>
      <c r="S786" s="4"/>
      <c r="T786" s="4"/>
      <c r="V786" s="11"/>
      <c r="W786" s="11"/>
      <c r="X786" s="11"/>
      <c r="Y786" s="11"/>
      <c r="Z786" s="11"/>
    </row>
    <row r="787">
      <c r="A787" s="5"/>
      <c r="B787" s="4"/>
      <c r="D787" s="4"/>
      <c r="G787" s="4"/>
      <c r="H787" s="4"/>
      <c r="I787" s="5"/>
      <c r="J787" s="4"/>
      <c r="L787" s="4"/>
      <c r="O787" s="4"/>
      <c r="Q787" s="4"/>
      <c r="R787" s="4"/>
      <c r="S787" s="4"/>
      <c r="T787" s="4"/>
      <c r="V787" s="11"/>
      <c r="W787" s="11"/>
      <c r="X787" s="11"/>
      <c r="Y787" s="11"/>
      <c r="Z787" s="11"/>
    </row>
    <row r="788">
      <c r="A788" s="5"/>
      <c r="B788" s="4"/>
      <c r="D788" s="4"/>
      <c r="G788" s="4"/>
      <c r="H788" s="4"/>
      <c r="I788" s="5"/>
      <c r="J788" s="4"/>
      <c r="L788" s="4"/>
      <c r="O788" s="4"/>
      <c r="Q788" s="4"/>
      <c r="R788" s="4"/>
      <c r="S788" s="4"/>
      <c r="T788" s="4"/>
      <c r="V788" s="11"/>
      <c r="W788" s="11"/>
      <c r="X788" s="11"/>
      <c r="Y788" s="11"/>
      <c r="Z788" s="11"/>
    </row>
    <row r="789">
      <c r="A789" s="5"/>
      <c r="B789" s="4"/>
      <c r="D789" s="4"/>
      <c r="G789" s="4"/>
      <c r="H789" s="4"/>
      <c r="I789" s="5"/>
      <c r="J789" s="4"/>
      <c r="L789" s="4"/>
      <c r="O789" s="4"/>
      <c r="Q789" s="4"/>
      <c r="R789" s="4"/>
      <c r="S789" s="4"/>
      <c r="T789" s="4"/>
      <c r="V789" s="11"/>
      <c r="W789" s="11"/>
      <c r="X789" s="11"/>
      <c r="Y789" s="11"/>
      <c r="Z789" s="11"/>
    </row>
    <row r="790">
      <c r="A790" s="5"/>
      <c r="B790" s="4"/>
      <c r="D790" s="4"/>
      <c r="G790" s="4"/>
      <c r="H790" s="4"/>
      <c r="I790" s="5"/>
      <c r="J790" s="4"/>
      <c r="L790" s="4"/>
      <c r="O790" s="4"/>
      <c r="Q790" s="4"/>
      <c r="R790" s="4"/>
      <c r="S790" s="4"/>
      <c r="T790" s="4"/>
      <c r="V790" s="11"/>
      <c r="W790" s="11"/>
      <c r="X790" s="11"/>
      <c r="Y790" s="11"/>
      <c r="Z790" s="11"/>
    </row>
    <row r="791">
      <c r="A791" s="5"/>
      <c r="B791" s="4"/>
      <c r="D791" s="4"/>
      <c r="G791" s="4"/>
      <c r="H791" s="4"/>
      <c r="I791" s="5"/>
      <c r="J791" s="4"/>
      <c r="L791" s="4"/>
      <c r="O791" s="4"/>
      <c r="Q791" s="4"/>
      <c r="R791" s="4"/>
      <c r="S791" s="4"/>
      <c r="T791" s="4"/>
      <c r="V791" s="11"/>
      <c r="W791" s="11"/>
      <c r="X791" s="11"/>
      <c r="Y791" s="11"/>
      <c r="Z791" s="11"/>
    </row>
    <row r="792">
      <c r="A792" s="5"/>
      <c r="B792" s="4"/>
      <c r="D792" s="4"/>
      <c r="G792" s="4"/>
      <c r="H792" s="4"/>
      <c r="I792" s="5"/>
      <c r="J792" s="4"/>
      <c r="L792" s="4"/>
      <c r="O792" s="4"/>
      <c r="Q792" s="4"/>
      <c r="R792" s="4"/>
      <c r="S792" s="4"/>
      <c r="T792" s="4"/>
      <c r="V792" s="11"/>
      <c r="W792" s="11"/>
      <c r="X792" s="11"/>
      <c r="Y792" s="11"/>
      <c r="Z792" s="11"/>
    </row>
    <row r="793">
      <c r="A793" s="5"/>
      <c r="B793" s="4"/>
      <c r="D793" s="4"/>
      <c r="G793" s="4"/>
      <c r="H793" s="4"/>
      <c r="I793" s="5"/>
      <c r="J793" s="4"/>
      <c r="L793" s="4"/>
      <c r="O793" s="4"/>
      <c r="Q793" s="4"/>
      <c r="R793" s="4"/>
      <c r="S793" s="4"/>
      <c r="T793" s="4"/>
      <c r="V793" s="11"/>
      <c r="W793" s="11"/>
      <c r="X793" s="11"/>
      <c r="Y793" s="11"/>
      <c r="Z793" s="11"/>
    </row>
    <row r="794">
      <c r="A794" s="5"/>
      <c r="B794" s="4"/>
      <c r="D794" s="4"/>
      <c r="G794" s="4"/>
      <c r="H794" s="4"/>
      <c r="I794" s="5"/>
      <c r="J794" s="4"/>
      <c r="L794" s="4"/>
      <c r="O794" s="4"/>
      <c r="Q794" s="4"/>
      <c r="R794" s="4"/>
      <c r="S794" s="4"/>
      <c r="T794" s="4"/>
      <c r="V794" s="11"/>
      <c r="W794" s="11"/>
      <c r="X794" s="11"/>
      <c r="Y794" s="11"/>
      <c r="Z794" s="11"/>
    </row>
    <row r="795">
      <c r="A795" s="5"/>
      <c r="B795" s="4"/>
      <c r="D795" s="4"/>
      <c r="G795" s="4"/>
      <c r="H795" s="4"/>
      <c r="I795" s="5"/>
      <c r="J795" s="4"/>
      <c r="L795" s="4"/>
      <c r="O795" s="4"/>
      <c r="Q795" s="4"/>
      <c r="R795" s="4"/>
      <c r="S795" s="4"/>
      <c r="T795" s="4"/>
      <c r="V795" s="11"/>
      <c r="W795" s="11"/>
      <c r="X795" s="11"/>
      <c r="Y795" s="11"/>
      <c r="Z795" s="11"/>
    </row>
    <row r="796">
      <c r="A796" s="5"/>
      <c r="B796" s="4"/>
      <c r="D796" s="4"/>
      <c r="G796" s="4"/>
      <c r="H796" s="4"/>
      <c r="I796" s="5"/>
      <c r="J796" s="4"/>
      <c r="L796" s="4"/>
      <c r="O796" s="4"/>
      <c r="Q796" s="4"/>
      <c r="R796" s="4"/>
      <c r="S796" s="4"/>
      <c r="T796" s="4"/>
      <c r="V796" s="11"/>
      <c r="W796" s="11"/>
      <c r="X796" s="11"/>
      <c r="Y796" s="11"/>
      <c r="Z796" s="11"/>
    </row>
    <row r="797">
      <c r="A797" s="5"/>
      <c r="B797" s="4"/>
      <c r="D797" s="4"/>
      <c r="G797" s="4"/>
      <c r="H797" s="4"/>
      <c r="I797" s="5"/>
      <c r="J797" s="4"/>
      <c r="L797" s="4"/>
      <c r="O797" s="4"/>
      <c r="Q797" s="4"/>
      <c r="R797" s="4"/>
      <c r="S797" s="4"/>
      <c r="T797" s="4"/>
      <c r="V797" s="11"/>
      <c r="W797" s="11"/>
      <c r="X797" s="11"/>
      <c r="Y797" s="11"/>
      <c r="Z797" s="11"/>
    </row>
    <row r="798">
      <c r="A798" s="5"/>
      <c r="B798" s="4"/>
      <c r="D798" s="4"/>
      <c r="G798" s="4"/>
      <c r="H798" s="4"/>
      <c r="I798" s="5"/>
      <c r="J798" s="4"/>
      <c r="L798" s="4"/>
      <c r="O798" s="4"/>
      <c r="Q798" s="4"/>
      <c r="R798" s="4"/>
      <c r="S798" s="4"/>
      <c r="T798" s="4"/>
      <c r="V798" s="11"/>
      <c r="W798" s="11"/>
      <c r="X798" s="11"/>
      <c r="Y798" s="11"/>
      <c r="Z798" s="11"/>
    </row>
    <row r="799">
      <c r="A799" s="5"/>
      <c r="B799" s="4"/>
      <c r="D799" s="4"/>
      <c r="G799" s="4"/>
      <c r="H799" s="4"/>
      <c r="I799" s="5"/>
      <c r="J799" s="4"/>
      <c r="L799" s="4"/>
      <c r="O799" s="4"/>
      <c r="Q799" s="4"/>
      <c r="R799" s="4"/>
      <c r="S799" s="4"/>
      <c r="T799" s="4"/>
      <c r="V799" s="11"/>
      <c r="W799" s="11"/>
      <c r="X799" s="11"/>
      <c r="Y799" s="11"/>
      <c r="Z799" s="11"/>
    </row>
    <row r="800">
      <c r="A800" s="5"/>
      <c r="B800" s="4"/>
      <c r="D800" s="4"/>
      <c r="G800" s="4"/>
      <c r="H800" s="4"/>
      <c r="I800" s="5"/>
      <c r="J800" s="4"/>
      <c r="L800" s="4"/>
      <c r="O800" s="4"/>
      <c r="Q800" s="4"/>
      <c r="R800" s="4"/>
      <c r="S800" s="4"/>
      <c r="T800" s="4"/>
      <c r="V800" s="11"/>
      <c r="W800" s="11"/>
      <c r="X800" s="11"/>
      <c r="Y800" s="11"/>
      <c r="Z800" s="11"/>
    </row>
    <row r="801">
      <c r="A801" s="5"/>
      <c r="B801" s="4"/>
      <c r="D801" s="4"/>
      <c r="G801" s="4"/>
      <c r="H801" s="4"/>
      <c r="I801" s="5"/>
      <c r="J801" s="4"/>
      <c r="L801" s="4"/>
      <c r="O801" s="4"/>
      <c r="Q801" s="4"/>
      <c r="R801" s="4"/>
      <c r="S801" s="4"/>
      <c r="T801" s="4"/>
      <c r="V801" s="11"/>
      <c r="W801" s="11"/>
      <c r="X801" s="11"/>
      <c r="Y801" s="11"/>
      <c r="Z801" s="11"/>
    </row>
    <row r="802">
      <c r="A802" s="5"/>
      <c r="B802" s="4"/>
      <c r="D802" s="4"/>
      <c r="G802" s="4"/>
      <c r="H802" s="4"/>
      <c r="I802" s="5"/>
      <c r="J802" s="4"/>
      <c r="L802" s="4"/>
      <c r="O802" s="4"/>
      <c r="Q802" s="4"/>
      <c r="R802" s="4"/>
      <c r="S802" s="4"/>
      <c r="T802" s="4"/>
      <c r="V802" s="11"/>
      <c r="W802" s="11"/>
      <c r="X802" s="11"/>
      <c r="Y802" s="11"/>
      <c r="Z802" s="11"/>
    </row>
    <row r="803">
      <c r="A803" s="5"/>
      <c r="B803" s="4"/>
      <c r="D803" s="4"/>
      <c r="G803" s="4"/>
      <c r="H803" s="4"/>
      <c r="I803" s="5"/>
      <c r="J803" s="4"/>
      <c r="L803" s="4"/>
      <c r="O803" s="4"/>
      <c r="Q803" s="4"/>
      <c r="R803" s="4"/>
      <c r="S803" s="4"/>
      <c r="T803" s="4"/>
      <c r="V803" s="11"/>
      <c r="W803" s="11"/>
      <c r="X803" s="11"/>
      <c r="Y803" s="11"/>
      <c r="Z803" s="11"/>
    </row>
    <row r="804">
      <c r="A804" s="5"/>
      <c r="B804" s="4"/>
      <c r="D804" s="4"/>
      <c r="G804" s="4"/>
      <c r="H804" s="4"/>
      <c r="I804" s="5"/>
      <c r="J804" s="4"/>
      <c r="L804" s="4"/>
      <c r="O804" s="4"/>
      <c r="Q804" s="4"/>
      <c r="R804" s="4"/>
      <c r="S804" s="4"/>
      <c r="T804" s="4"/>
      <c r="V804" s="11"/>
      <c r="W804" s="11"/>
      <c r="X804" s="11"/>
      <c r="Y804" s="11"/>
      <c r="Z804" s="11"/>
    </row>
    <row r="805">
      <c r="A805" s="5"/>
      <c r="B805" s="4"/>
      <c r="D805" s="4"/>
      <c r="G805" s="4"/>
      <c r="H805" s="4"/>
      <c r="I805" s="5"/>
      <c r="J805" s="4"/>
      <c r="L805" s="4"/>
      <c r="O805" s="4"/>
      <c r="Q805" s="4"/>
      <c r="R805" s="4"/>
      <c r="S805" s="4"/>
      <c r="T805" s="4"/>
      <c r="V805" s="11"/>
      <c r="W805" s="11"/>
      <c r="X805" s="11"/>
      <c r="Y805" s="11"/>
      <c r="Z805" s="11"/>
    </row>
    <row r="806">
      <c r="A806" s="5"/>
      <c r="B806" s="4"/>
      <c r="D806" s="4"/>
      <c r="G806" s="4"/>
      <c r="H806" s="4"/>
      <c r="I806" s="5"/>
      <c r="J806" s="4"/>
      <c r="L806" s="4"/>
      <c r="O806" s="4"/>
      <c r="Q806" s="4"/>
      <c r="R806" s="4"/>
      <c r="S806" s="4"/>
      <c r="T806" s="4"/>
      <c r="V806" s="11"/>
      <c r="W806" s="11"/>
      <c r="X806" s="11"/>
      <c r="Y806" s="11"/>
      <c r="Z806" s="11"/>
    </row>
    <row r="807">
      <c r="A807" s="5"/>
      <c r="B807" s="4"/>
      <c r="D807" s="4"/>
      <c r="G807" s="4"/>
      <c r="H807" s="4"/>
      <c r="I807" s="5"/>
      <c r="J807" s="4"/>
      <c r="L807" s="4"/>
      <c r="O807" s="4"/>
      <c r="Q807" s="4"/>
      <c r="R807" s="4"/>
      <c r="S807" s="4"/>
      <c r="T807" s="4"/>
      <c r="V807" s="11"/>
      <c r="W807" s="11"/>
      <c r="X807" s="11"/>
      <c r="Y807" s="11"/>
      <c r="Z807" s="11"/>
    </row>
    <row r="808">
      <c r="A808" s="5"/>
      <c r="B808" s="4"/>
      <c r="D808" s="4"/>
      <c r="G808" s="4"/>
      <c r="H808" s="4"/>
      <c r="I808" s="5"/>
      <c r="J808" s="4"/>
      <c r="L808" s="4"/>
      <c r="O808" s="4"/>
      <c r="Q808" s="4"/>
      <c r="R808" s="4"/>
      <c r="S808" s="4"/>
      <c r="T808" s="4"/>
      <c r="V808" s="11"/>
      <c r="W808" s="11"/>
      <c r="X808" s="11"/>
      <c r="Y808" s="11"/>
      <c r="Z808" s="11"/>
    </row>
    <row r="809">
      <c r="A809" s="5"/>
      <c r="B809" s="4"/>
      <c r="D809" s="4"/>
      <c r="G809" s="4"/>
      <c r="H809" s="4"/>
      <c r="I809" s="5"/>
      <c r="J809" s="4"/>
      <c r="L809" s="4"/>
      <c r="O809" s="4"/>
      <c r="Q809" s="4"/>
      <c r="R809" s="4"/>
      <c r="S809" s="4"/>
      <c r="T809" s="4"/>
      <c r="V809" s="11"/>
      <c r="W809" s="11"/>
      <c r="X809" s="11"/>
      <c r="Y809" s="11"/>
      <c r="Z809" s="11"/>
    </row>
    <row r="810">
      <c r="A810" s="5"/>
      <c r="B810" s="4"/>
      <c r="D810" s="4"/>
      <c r="G810" s="4"/>
      <c r="H810" s="4"/>
      <c r="I810" s="5"/>
      <c r="J810" s="4"/>
      <c r="L810" s="4"/>
      <c r="O810" s="4"/>
      <c r="Q810" s="4"/>
      <c r="R810" s="4"/>
      <c r="S810" s="4"/>
      <c r="T810" s="4"/>
      <c r="V810" s="11"/>
      <c r="W810" s="11"/>
      <c r="X810" s="11"/>
      <c r="Y810" s="11"/>
      <c r="Z810" s="11"/>
    </row>
    <row r="811">
      <c r="A811" s="5"/>
      <c r="B811" s="4"/>
      <c r="D811" s="4"/>
      <c r="G811" s="4"/>
      <c r="H811" s="4"/>
      <c r="I811" s="5"/>
      <c r="J811" s="4"/>
      <c r="L811" s="4"/>
      <c r="O811" s="4"/>
      <c r="Q811" s="4"/>
      <c r="R811" s="4"/>
      <c r="S811" s="4"/>
      <c r="T811" s="4"/>
      <c r="V811" s="11"/>
      <c r="W811" s="11"/>
      <c r="X811" s="11"/>
      <c r="Y811" s="11"/>
      <c r="Z811" s="11"/>
    </row>
    <row r="812">
      <c r="A812" s="5"/>
      <c r="B812" s="4"/>
      <c r="D812" s="4"/>
      <c r="G812" s="4"/>
      <c r="H812" s="4"/>
      <c r="I812" s="5"/>
      <c r="J812" s="4"/>
      <c r="L812" s="4"/>
      <c r="O812" s="4"/>
      <c r="Q812" s="4"/>
      <c r="R812" s="4"/>
      <c r="S812" s="4"/>
      <c r="T812" s="4"/>
      <c r="V812" s="11"/>
      <c r="W812" s="11"/>
      <c r="X812" s="11"/>
      <c r="Y812" s="11"/>
      <c r="Z812" s="11"/>
    </row>
    <row r="813">
      <c r="A813" s="5"/>
      <c r="B813" s="4"/>
      <c r="D813" s="4"/>
      <c r="G813" s="4"/>
      <c r="H813" s="4"/>
      <c r="I813" s="5"/>
      <c r="J813" s="4"/>
      <c r="L813" s="4"/>
      <c r="O813" s="4"/>
      <c r="Q813" s="4"/>
      <c r="R813" s="4"/>
      <c r="S813" s="4"/>
      <c r="T813" s="4"/>
      <c r="V813" s="11"/>
      <c r="W813" s="11"/>
      <c r="X813" s="11"/>
      <c r="Y813" s="11"/>
      <c r="Z813" s="11"/>
    </row>
    <row r="814">
      <c r="A814" s="5"/>
      <c r="B814" s="4"/>
      <c r="D814" s="4"/>
      <c r="G814" s="4"/>
      <c r="H814" s="4"/>
      <c r="I814" s="5"/>
      <c r="J814" s="4"/>
      <c r="L814" s="4"/>
      <c r="O814" s="4"/>
      <c r="Q814" s="4"/>
      <c r="R814" s="4"/>
      <c r="S814" s="4"/>
      <c r="T814" s="4"/>
      <c r="V814" s="11"/>
      <c r="W814" s="11"/>
      <c r="X814" s="11"/>
      <c r="Y814" s="11"/>
      <c r="Z814" s="11"/>
    </row>
    <row r="815">
      <c r="A815" s="5"/>
      <c r="B815" s="4"/>
      <c r="D815" s="4"/>
      <c r="G815" s="4"/>
      <c r="H815" s="4"/>
      <c r="I815" s="5"/>
      <c r="J815" s="4"/>
      <c r="L815" s="4"/>
      <c r="O815" s="4"/>
      <c r="Q815" s="4"/>
      <c r="R815" s="4"/>
      <c r="S815" s="4"/>
      <c r="T815" s="4"/>
      <c r="V815" s="11"/>
      <c r="W815" s="11"/>
      <c r="X815" s="11"/>
      <c r="Y815" s="11"/>
      <c r="Z815" s="11"/>
    </row>
    <row r="816">
      <c r="A816" s="5"/>
      <c r="B816" s="4"/>
      <c r="D816" s="4"/>
      <c r="G816" s="4"/>
      <c r="H816" s="4"/>
      <c r="I816" s="5"/>
      <c r="J816" s="4"/>
      <c r="L816" s="4"/>
      <c r="O816" s="4"/>
      <c r="Q816" s="4"/>
      <c r="R816" s="4"/>
      <c r="S816" s="4"/>
      <c r="T816" s="4"/>
      <c r="V816" s="11"/>
      <c r="W816" s="11"/>
      <c r="X816" s="11"/>
      <c r="Y816" s="11"/>
      <c r="Z816" s="11"/>
    </row>
    <row r="817">
      <c r="A817" s="5"/>
      <c r="B817" s="4"/>
      <c r="D817" s="4"/>
      <c r="G817" s="4"/>
      <c r="H817" s="4"/>
      <c r="I817" s="5"/>
      <c r="J817" s="4"/>
      <c r="L817" s="4"/>
      <c r="O817" s="4"/>
      <c r="Q817" s="4"/>
      <c r="R817" s="4"/>
      <c r="S817" s="4"/>
      <c r="T817" s="4"/>
      <c r="V817" s="11"/>
      <c r="W817" s="11"/>
      <c r="X817" s="11"/>
      <c r="Y817" s="11"/>
      <c r="Z817" s="11"/>
    </row>
    <row r="818">
      <c r="A818" s="5"/>
      <c r="B818" s="4"/>
      <c r="D818" s="4"/>
      <c r="G818" s="4"/>
      <c r="H818" s="4"/>
      <c r="I818" s="5"/>
      <c r="J818" s="4"/>
      <c r="L818" s="4"/>
      <c r="O818" s="4"/>
      <c r="Q818" s="4"/>
      <c r="R818" s="4"/>
      <c r="S818" s="4"/>
      <c r="T818" s="4"/>
      <c r="V818" s="11"/>
      <c r="W818" s="11"/>
      <c r="X818" s="11"/>
      <c r="Y818" s="11"/>
      <c r="Z818" s="11"/>
    </row>
    <row r="819">
      <c r="A819" s="5"/>
      <c r="B819" s="4"/>
      <c r="D819" s="4"/>
      <c r="G819" s="4"/>
      <c r="H819" s="4"/>
      <c r="I819" s="5"/>
      <c r="J819" s="4"/>
      <c r="L819" s="4"/>
      <c r="O819" s="4"/>
      <c r="Q819" s="4"/>
      <c r="R819" s="4"/>
      <c r="S819" s="4"/>
      <c r="T819" s="4"/>
      <c r="V819" s="11"/>
      <c r="W819" s="11"/>
      <c r="X819" s="11"/>
      <c r="Y819" s="11"/>
      <c r="Z819" s="11"/>
    </row>
    <row r="820">
      <c r="A820" s="5"/>
      <c r="B820" s="4"/>
      <c r="D820" s="4"/>
      <c r="G820" s="4"/>
      <c r="H820" s="4"/>
      <c r="I820" s="5"/>
      <c r="J820" s="4"/>
      <c r="L820" s="4"/>
      <c r="O820" s="4"/>
      <c r="Q820" s="4"/>
      <c r="R820" s="4"/>
      <c r="S820" s="4"/>
      <c r="T820" s="4"/>
      <c r="V820" s="11"/>
      <c r="W820" s="11"/>
      <c r="X820" s="11"/>
      <c r="Y820" s="11"/>
      <c r="Z820" s="11"/>
    </row>
    <row r="821">
      <c r="A821" s="5"/>
      <c r="B821" s="4"/>
      <c r="D821" s="4"/>
      <c r="G821" s="4"/>
      <c r="H821" s="4"/>
      <c r="I821" s="5"/>
      <c r="J821" s="4"/>
      <c r="L821" s="4"/>
      <c r="O821" s="4"/>
      <c r="Q821" s="4"/>
      <c r="R821" s="4"/>
      <c r="S821" s="4"/>
      <c r="T821" s="4"/>
      <c r="V821" s="11"/>
      <c r="W821" s="11"/>
      <c r="X821" s="11"/>
      <c r="Y821" s="11"/>
      <c r="Z821" s="11"/>
    </row>
    <row r="822">
      <c r="A822" s="5"/>
      <c r="B822" s="4"/>
      <c r="D822" s="4"/>
      <c r="G822" s="4"/>
      <c r="H822" s="4"/>
      <c r="I822" s="5"/>
      <c r="J822" s="4"/>
      <c r="L822" s="4"/>
      <c r="O822" s="4"/>
      <c r="Q822" s="4"/>
      <c r="R822" s="4"/>
      <c r="S822" s="4"/>
      <c r="T822" s="4"/>
      <c r="V822" s="11"/>
      <c r="W822" s="11"/>
      <c r="X822" s="11"/>
      <c r="Y822" s="11"/>
      <c r="Z822" s="11"/>
    </row>
    <row r="823">
      <c r="A823" s="5"/>
      <c r="B823" s="4"/>
      <c r="D823" s="4"/>
      <c r="G823" s="4"/>
      <c r="H823" s="4"/>
      <c r="I823" s="5"/>
      <c r="J823" s="4"/>
      <c r="L823" s="4"/>
      <c r="O823" s="4"/>
      <c r="Q823" s="4"/>
      <c r="R823" s="4"/>
      <c r="S823" s="4"/>
      <c r="T823" s="4"/>
      <c r="V823" s="11"/>
      <c r="W823" s="11"/>
      <c r="X823" s="11"/>
      <c r="Y823" s="11"/>
      <c r="Z823" s="11"/>
    </row>
    <row r="824">
      <c r="A824" s="5"/>
      <c r="B824" s="4"/>
      <c r="D824" s="4"/>
      <c r="G824" s="4"/>
      <c r="H824" s="4"/>
      <c r="I824" s="5"/>
      <c r="J824" s="4"/>
      <c r="L824" s="4"/>
      <c r="O824" s="4"/>
      <c r="Q824" s="4"/>
      <c r="R824" s="4"/>
      <c r="S824" s="4"/>
      <c r="T824" s="4"/>
      <c r="V824" s="11"/>
      <c r="W824" s="11"/>
      <c r="X824" s="11"/>
      <c r="Y824" s="11"/>
      <c r="Z824" s="11"/>
    </row>
    <row r="825">
      <c r="A825" s="5"/>
      <c r="B825" s="4"/>
      <c r="D825" s="4"/>
      <c r="G825" s="4"/>
      <c r="H825" s="4"/>
      <c r="I825" s="5"/>
      <c r="J825" s="4"/>
      <c r="L825" s="4"/>
      <c r="O825" s="4"/>
      <c r="Q825" s="4"/>
      <c r="R825" s="4"/>
      <c r="S825" s="4"/>
      <c r="T825" s="4"/>
      <c r="V825" s="11"/>
      <c r="W825" s="11"/>
      <c r="X825" s="11"/>
      <c r="Y825" s="11"/>
      <c r="Z825" s="11"/>
    </row>
    <row r="826">
      <c r="A826" s="5"/>
      <c r="B826" s="4"/>
      <c r="D826" s="4"/>
      <c r="G826" s="4"/>
      <c r="H826" s="4"/>
      <c r="I826" s="5"/>
      <c r="J826" s="4"/>
      <c r="L826" s="4"/>
      <c r="O826" s="4"/>
      <c r="Q826" s="4"/>
      <c r="R826" s="4"/>
      <c r="S826" s="4"/>
      <c r="T826" s="4"/>
      <c r="V826" s="11"/>
      <c r="W826" s="11"/>
      <c r="X826" s="11"/>
      <c r="Y826" s="11"/>
      <c r="Z826" s="11"/>
    </row>
    <row r="827">
      <c r="A827" s="5"/>
      <c r="B827" s="4"/>
      <c r="D827" s="4"/>
      <c r="G827" s="4"/>
      <c r="H827" s="4"/>
      <c r="I827" s="5"/>
      <c r="J827" s="4"/>
      <c r="L827" s="4"/>
      <c r="O827" s="4"/>
      <c r="Q827" s="4"/>
      <c r="R827" s="4"/>
      <c r="S827" s="4"/>
      <c r="T827" s="4"/>
      <c r="V827" s="11"/>
      <c r="W827" s="11"/>
      <c r="X827" s="11"/>
      <c r="Y827" s="11"/>
      <c r="Z827" s="11"/>
    </row>
    <row r="828">
      <c r="A828" s="5"/>
      <c r="B828" s="4"/>
      <c r="D828" s="4"/>
      <c r="G828" s="4"/>
      <c r="H828" s="4"/>
      <c r="I828" s="5"/>
      <c r="J828" s="4"/>
      <c r="L828" s="4"/>
      <c r="O828" s="4"/>
      <c r="Q828" s="4"/>
      <c r="R828" s="4"/>
      <c r="S828" s="4"/>
      <c r="T828" s="4"/>
      <c r="V828" s="11"/>
      <c r="W828" s="11"/>
      <c r="X828" s="11"/>
      <c r="Y828" s="11"/>
      <c r="Z828" s="11"/>
    </row>
    <row r="829">
      <c r="A829" s="5"/>
      <c r="B829" s="4"/>
      <c r="D829" s="4"/>
      <c r="G829" s="4"/>
      <c r="H829" s="4"/>
      <c r="I829" s="5"/>
      <c r="J829" s="4"/>
      <c r="L829" s="4"/>
      <c r="O829" s="4"/>
      <c r="Q829" s="4"/>
      <c r="R829" s="4"/>
      <c r="S829" s="4"/>
      <c r="T829" s="4"/>
      <c r="V829" s="11"/>
      <c r="W829" s="11"/>
      <c r="X829" s="11"/>
      <c r="Y829" s="11"/>
      <c r="Z829" s="11"/>
    </row>
    <row r="830">
      <c r="A830" s="5"/>
      <c r="B830" s="4"/>
      <c r="D830" s="4"/>
      <c r="G830" s="4"/>
      <c r="H830" s="4"/>
      <c r="I830" s="5"/>
      <c r="J830" s="4"/>
      <c r="L830" s="4"/>
      <c r="O830" s="4"/>
      <c r="Q830" s="4"/>
      <c r="R830" s="4"/>
      <c r="S830" s="4"/>
      <c r="T830" s="4"/>
      <c r="V830" s="11"/>
      <c r="W830" s="11"/>
      <c r="X830" s="11"/>
      <c r="Y830" s="11"/>
      <c r="Z830" s="11"/>
    </row>
    <row r="831">
      <c r="A831" s="5"/>
      <c r="B831" s="4"/>
      <c r="D831" s="4"/>
      <c r="G831" s="4"/>
      <c r="H831" s="4"/>
      <c r="I831" s="5"/>
      <c r="J831" s="4"/>
      <c r="L831" s="4"/>
      <c r="O831" s="4"/>
      <c r="Q831" s="4"/>
      <c r="R831" s="4"/>
      <c r="S831" s="4"/>
      <c r="T831" s="4"/>
      <c r="V831" s="11"/>
      <c r="W831" s="11"/>
      <c r="X831" s="11"/>
      <c r="Y831" s="11"/>
      <c r="Z831" s="11"/>
    </row>
    <row r="832">
      <c r="A832" s="5"/>
      <c r="B832" s="4"/>
      <c r="D832" s="4"/>
      <c r="G832" s="4"/>
      <c r="H832" s="4"/>
      <c r="I832" s="5"/>
      <c r="J832" s="4"/>
      <c r="L832" s="4"/>
      <c r="O832" s="4"/>
      <c r="Q832" s="4"/>
      <c r="R832" s="4"/>
      <c r="S832" s="4"/>
      <c r="T832" s="4"/>
      <c r="V832" s="11"/>
      <c r="W832" s="11"/>
      <c r="X832" s="11"/>
      <c r="Y832" s="11"/>
      <c r="Z832" s="11"/>
    </row>
    <row r="833">
      <c r="A833" s="5"/>
      <c r="B833" s="4"/>
      <c r="D833" s="4"/>
      <c r="G833" s="4"/>
      <c r="H833" s="4"/>
      <c r="I833" s="5"/>
      <c r="J833" s="4"/>
      <c r="L833" s="4"/>
      <c r="O833" s="4"/>
      <c r="Q833" s="4"/>
      <c r="R833" s="4"/>
      <c r="S833" s="4"/>
      <c r="T833" s="4"/>
      <c r="V833" s="11"/>
      <c r="W833" s="11"/>
      <c r="X833" s="11"/>
      <c r="Y833" s="11"/>
      <c r="Z833" s="11"/>
    </row>
    <row r="834">
      <c r="A834" s="5"/>
      <c r="B834" s="4"/>
      <c r="D834" s="4"/>
      <c r="G834" s="4"/>
      <c r="H834" s="4"/>
      <c r="I834" s="5"/>
      <c r="J834" s="4"/>
      <c r="L834" s="4"/>
      <c r="O834" s="4"/>
      <c r="Q834" s="4"/>
      <c r="R834" s="4"/>
      <c r="S834" s="4"/>
      <c r="T834" s="4"/>
      <c r="V834" s="11"/>
      <c r="W834" s="11"/>
      <c r="X834" s="11"/>
      <c r="Y834" s="11"/>
      <c r="Z834" s="11"/>
    </row>
    <row r="835">
      <c r="A835" s="5"/>
      <c r="B835" s="4"/>
      <c r="D835" s="4"/>
      <c r="G835" s="4"/>
      <c r="H835" s="4"/>
      <c r="I835" s="5"/>
      <c r="J835" s="4"/>
      <c r="L835" s="4"/>
      <c r="O835" s="4"/>
      <c r="Q835" s="4"/>
      <c r="R835" s="4"/>
      <c r="S835" s="4"/>
      <c r="T835" s="4"/>
      <c r="V835" s="11"/>
      <c r="W835" s="11"/>
      <c r="X835" s="11"/>
      <c r="Y835" s="11"/>
      <c r="Z835" s="11"/>
    </row>
    <row r="836">
      <c r="A836" s="5"/>
      <c r="B836" s="4"/>
      <c r="D836" s="4"/>
      <c r="G836" s="4"/>
      <c r="H836" s="4"/>
      <c r="I836" s="5"/>
      <c r="J836" s="4"/>
      <c r="L836" s="4"/>
      <c r="O836" s="4"/>
      <c r="Q836" s="4"/>
      <c r="R836" s="4"/>
      <c r="S836" s="4"/>
      <c r="T836" s="4"/>
      <c r="V836" s="11"/>
      <c r="W836" s="11"/>
      <c r="X836" s="11"/>
      <c r="Y836" s="11"/>
      <c r="Z836" s="11"/>
    </row>
    <row r="837">
      <c r="A837" s="5"/>
      <c r="B837" s="4"/>
      <c r="D837" s="4"/>
      <c r="G837" s="4"/>
      <c r="H837" s="4"/>
      <c r="I837" s="5"/>
      <c r="J837" s="4"/>
      <c r="L837" s="4"/>
      <c r="O837" s="4"/>
      <c r="Q837" s="4"/>
      <c r="R837" s="4"/>
      <c r="S837" s="4"/>
      <c r="T837" s="4"/>
      <c r="V837" s="11"/>
      <c r="W837" s="11"/>
      <c r="X837" s="11"/>
      <c r="Y837" s="11"/>
      <c r="Z837" s="11"/>
    </row>
    <row r="838">
      <c r="A838" s="5"/>
      <c r="B838" s="4"/>
      <c r="D838" s="4"/>
      <c r="G838" s="4"/>
      <c r="H838" s="4"/>
      <c r="I838" s="5"/>
      <c r="J838" s="4"/>
      <c r="L838" s="4"/>
      <c r="O838" s="4"/>
      <c r="Q838" s="4"/>
      <c r="R838" s="4"/>
      <c r="S838" s="4"/>
      <c r="T838" s="4"/>
      <c r="V838" s="11"/>
      <c r="W838" s="11"/>
      <c r="X838" s="11"/>
      <c r="Y838" s="11"/>
      <c r="Z838" s="11"/>
    </row>
    <row r="839">
      <c r="A839" s="5"/>
      <c r="B839" s="4"/>
      <c r="D839" s="4"/>
      <c r="G839" s="4"/>
      <c r="H839" s="4"/>
      <c r="I839" s="5"/>
      <c r="J839" s="4"/>
      <c r="L839" s="4"/>
      <c r="O839" s="4"/>
      <c r="Q839" s="4"/>
      <c r="R839" s="4"/>
      <c r="S839" s="4"/>
      <c r="T839" s="4"/>
      <c r="V839" s="11"/>
      <c r="W839" s="11"/>
      <c r="X839" s="11"/>
      <c r="Y839" s="11"/>
      <c r="Z839" s="11"/>
    </row>
    <row r="840">
      <c r="A840" s="5"/>
      <c r="B840" s="4"/>
      <c r="D840" s="4"/>
      <c r="G840" s="4"/>
      <c r="H840" s="4"/>
      <c r="I840" s="5"/>
      <c r="J840" s="4"/>
      <c r="L840" s="4"/>
      <c r="O840" s="4"/>
      <c r="Q840" s="4"/>
      <c r="R840" s="4"/>
      <c r="S840" s="4"/>
      <c r="T840" s="4"/>
      <c r="V840" s="11"/>
      <c r="W840" s="11"/>
      <c r="X840" s="11"/>
      <c r="Y840" s="11"/>
      <c r="Z840" s="11"/>
    </row>
    <row r="841">
      <c r="A841" s="5"/>
      <c r="B841" s="4"/>
      <c r="D841" s="4"/>
      <c r="G841" s="4"/>
      <c r="H841" s="4"/>
      <c r="I841" s="5"/>
      <c r="J841" s="4"/>
      <c r="L841" s="4"/>
      <c r="O841" s="4"/>
      <c r="Q841" s="4"/>
      <c r="R841" s="4"/>
      <c r="S841" s="4"/>
      <c r="T841" s="4"/>
      <c r="V841" s="11"/>
      <c r="W841" s="11"/>
      <c r="X841" s="11"/>
      <c r="Y841" s="11"/>
      <c r="Z841" s="11"/>
    </row>
    <row r="842">
      <c r="A842" s="5"/>
      <c r="B842" s="4"/>
      <c r="D842" s="4"/>
      <c r="G842" s="4"/>
      <c r="H842" s="4"/>
      <c r="I842" s="5"/>
      <c r="J842" s="4"/>
      <c r="L842" s="4"/>
      <c r="O842" s="4"/>
      <c r="Q842" s="4"/>
      <c r="R842" s="4"/>
      <c r="S842" s="4"/>
      <c r="T842" s="4"/>
      <c r="V842" s="11"/>
      <c r="W842" s="11"/>
      <c r="X842" s="11"/>
      <c r="Y842" s="11"/>
      <c r="Z842" s="11"/>
    </row>
    <row r="843">
      <c r="A843" s="5"/>
      <c r="B843" s="4"/>
      <c r="D843" s="4"/>
      <c r="G843" s="4"/>
      <c r="H843" s="4"/>
      <c r="I843" s="5"/>
      <c r="J843" s="4"/>
      <c r="L843" s="4"/>
      <c r="O843" s="4"/>
      <c r="Q843" s="4"/>
      <c r="R843" s="4"/>
      <c r="S843" s="4"/>
      <c r="T843" s="4"/>
      <c r="V843" s="11"/>
      <c r="W843" s="11"/>
      <c r="X843" s="11"/>
      <c r="Y843" s="11"/>
      <c r="Z843" s="11"/>
    </row>
    <row r="844">
      <c r="A844" s="5"/>
      <c r="B844" s="4"/>
      <c r="D844" s="4"/>
      <c r="G844" s="4"/>
      <c r="H844" s="4"/>
      <c r="I844" s="5"/>
      <c r="J844" s="4"/>
      <c r="L844" s="4"/>
      <c r="O844" s="4"/>
      <c r="Q844" s="4"/>
      <c r="R844" s="4"/>
      <c r="S844" s="4"/>
      <c r="T844" s="4"/>
      <c r="V844" s="11"/>
      <c r="W844" s="11"/>
      <c r="X844" s="11"/>
      <c r="Y844" s="11"/>
      <c r="Z844" s="11"/>
    </row>
    <row r="845">
      <c r="A845" s="5"/>
      <c r="B845" s="4"/>
      <c r="D845" s="4"/>
      <c r="G845" s="4"/>
      <c r="H845" s="4"/>
      <c r="I845" s="5"/>
      <c r="J845" s="4"/>
      <c r="L845" s="4"/>
      <c r="O845" s="4"/>
      <c r="Q845" s="4"/>
      <c r="R845" s="4"/>
      <c r="S845" s="4"/>
      <c r="T845" s="4"/>
      <c r="V845" s="11"/>
      <c r="W845" s="11"/>
      <c r="X845" s="11"/>
      <c r="Y845" s="11"/>
      <c r="Z845" s="11"/>
    </row>
    <row r="846">
      <c r="A846" s="5"/>
      <c r="B846" s="4"/>
      <c r="D846" s="4"/>
      <c r="G846" s="4"/>
      <c r="H846" s="4"/>
      <c r="I846" s="5"/>
      <c r="J846" s="4"/>
      <c r="L846" s="4"/>
      <c r="O846" s="4"/>
      <c r="Q846" s="4"/>
      <c r="R846" s="4"/>
      <c r="S846" s="4"/>
      <c r="T846" s="4"/>
      <c r="V846" s="11"/>
      <c r="W846" s="11"/>
      <c r="X846" s="11"/>
      <c r="Y846" s="11"/>
      <c r="Z846" s="11"/>
    </row>
    <row r="847">
      <c r="A847" s="5"/>
      <c r="B847" s="4"/>
      <c r="D847" s="4"/>
      <c r="G847" s="4"/>
      <c r="H847" s="4"/>
      <c r="I847" s="5"/>
      <c r="J847" s="4"/>
      <c r="L847" s="4"/>
      <c r="O847" s="4"/>
      <c r="Q847" s="4"/>
      <c r="R847" s="4"/>
      <c r="S847" s="4"/>
      <c r="T847" s="4"/>
      <c r="V847" s="11"/>
      <c r="W847" s="11"/>
      <c r="X847" s="11"/>
      <c r="Y847" s="11"/>
      <c r="Z847" s="11"/>
    </row>
    <row r="848">
      <c r="A848" s="5"/>
      <c r="B848" s="4"/>
      <c r="D848" s="4"/>
      <c r="G848" s="4"/>
      <c r="H848" s="4"/>
      <c r="I848" s="5"/>
      <c r="J848" s="4"/>
      <c r="L848" s="4"/>
      <c r="O848" s="4"/>
      <c r="Q848" s="4"/>
      <c r="R848" s="4"/>
      <c r="S848" s="4"/>
      <c r="T848" s="4"/>
      <c r="V848" s="11"/>
      <c r="W848" s="11"/>
      <c r="X848" s="11"/>
      <c r="Y848" s="11"/>
      <c r="Z848" s="11"/>
    </row>
    <row r="849">
      <c r="A849" s="5"/>
      <c r="B849" s="4"/>
      <c r="D849" s="4"/>
      <c r="G849" s="4"/>
      <c r="H849" s="4"/>
      <c r="I849" s="5"/>
      <c r="J849" s="4"/>
      <c r="L849" s="4"/>
      <c r="O849" s="4"/>
      <c r="Q849" s="4"/>
      <c r="R849" s="4"/>
      <c r="S849" s="4"/>
      <c r="T849" s="4"/>
      <c r="V849" s="11"/>
      <c r="W849" s="11"/>
      <c r="X849" s="11"/>
      <c r="Y849" s="11"/>
      <c r="Z849" s="11"/>
    </row>
    <row r="850">
      <c r="A850" s="5"/>
      <c r="B850" s="4"/>
      <c r="D850" s="4"/>
      <c r="G850" s="4"/>
      <c r="H850" s="4"/>
      <c r="I850" s="5"/>
      <c r="J850" s="4"/>
      <c r="L850" s="4"/>
      <c r="O850" s="4"/>
      <c r="Q850" s="4"/>
      <c r="R850" s="4"/>
      <c r="S850" s="4"/>
      <c r="T850" s="4"/>
      <c r="V850" s="11"/>
      <c r="W850" s="11"/>
      <c r="X850" s="11"/>
      <c r="Y850" s="11"/>
      <c r="Z850" s="11"/>
    </row>
    <row r="851">
      <c r="A851" s="5"/>
      <c r="B851" s="4"/>
      <c r="D851" s="4"/>
      <c r="G851" s="4"/>
      <c r="H851" s="4"/>
      <c r="I851" s="5"/>
      <c r="J851" s="4"/>
      <c r="L851" s="4"/>
      <c r="O851" s="4"/>
      <c r="Q851" s="4"/>
      <c r="R851" s="4"/>
      <c r="S851" s="4"/>
      <c r="T851" s="4"/>
      <c r="V851" s="11"/>
      <c r="W851" s="11"/>
      <c r="X851" s="11"/>
      <c r="Y851" s="11"/>
      <c r="Z851" s="11"/>
    </row>
    <row r="852">
      <c r="A852" s="5"/>
      <c r="B852" s="4"/>
      <c r="D852" s="4"/>
      <c r="G852" s="4"/>
      <c r="H852" s="4"/>
      <c r="I852" s="5"/>
      <c r="J852" s="4"/>
      <c r="L852" s="4"/>
      <c r="O852" s="4"/>
      <c r="Q852" s="4"/>
      <c r="R852" s="4"/>
      <c r="S852" s="4"/>
      <c r="T852" s="4"/>
      <c r="V852" s="11"/>
      <c r="W852" s="11"/>
      <c r="X852" s="11"/>
      <c r="Y852" s="11"/>
      <c r="Z852" s="11"/>
    </row>
    <row r="853">
      <c r="A853" s="5"/>
      <c r="B853" s="4"/>
      <c r="D853" s="4"/>
      <c r="G853" s="4"/>
      <c r="H853" s="4"/>
      <c r="I853" s="5"/>
      <c r="J853" s="4"/>
      <c r="L853" s="4"/>
      <c r="O853" s="4"/>
      <c r="Q853" s="4"/>
      <c r="R853" s="4"/>
      <c r="S853" s="4"/>
      <c r="T853" s="4"/>
      <c r="V853" s="11"/>
      <c r="W853" s="11"/>
      <c r="X853" s="11"/>
      <c r="Y853" s="11"/>
      <c r="Z853" s="11"/>
    </row>
    <row r="854">
      <c r="A854" s="5"/>
      <c r="B854" s="4"/>
      <c r="D854" s="4"/>
      <c r="G854" s="4"/>
      <c r="H854" s="4"/>
      <c r="I854" s="5"/>
      <c r="J854" s="4"/>
      <c r="L854" s="4"/>
      <c r="O854" s="4"/>
      <c r="Q854" s="4"/>
      <c r="R854" s="4"/>
      <c r="S854" s="4"/>
      <c r="T854" s="4"/>
      <c r="V854" s="11"/>
      <c r="W854" s="11"/>
      <c r="X854" s="11"/>
      <c r="Y854" s="11"/>
      <c r="Z854" s="11"/>
    </row>
    <row r="855">
      <c r="A855" s="5"/>
      <c r="B855" s="4"/>
      <c r="D855" s="4"/>
      <c r="G855" s="4"/>
      <c r="H855" s="4"/>
      <c r="I855" s="5"/>
      <c r="J855" s="4"/>
      <c r="L855" s="4"/>
      <c r="O855" s="4"/>
      <c r="Q855" s="4"/>
      <c r="R855" s="4"/>
      <c r="S855" s="4"/>
      <c r="T855" s="4"/>
      <c r="V855" s="11"/>
      <c r="W855" s="11"/>
      <c r="X855" s="11"/>
      <c r="Y855" s="11"/>
      <c r="Z855" s="11"/>
    </row>
    <row r="856">
      <c r="A856" s="5"/>
      <c r="B856" s="4"/>
      <c r="D856" s="4"/>
      <c r="G856" s="4"/>
      <c r="H856" s="4"/>
      <c r="I856" s="5"/>
      <c r="J856" s="4"/>
      <c r="L856" s="4"/>
      <c r="O856" s="4"/>
      <c r="Q856" s="4"/>
      <c r="R856" s="4"/>
      <c r="S856" s="4"/>
      <c r="T856" s="4"/>
      <c r="V856" s="11"/>
      <c r="W856" s="11"/>
      <c r="X856" s="11"/>
      <c r="Y856" s="11"/>
      <c r="Z856" s="11"/>
    </row>
    <row r="857">
      <c r="A857" s="5"/>
      <c r="B857" s="4"/>
      <c r="D857" s="4"/>
      <c r="G857" s="4"/>
      <c r="H857" s="4"/>
      <c r="I857" s="5"/>
      <c r="J857" s="4"/>
      <c r="L857" s="4"/>
      <c r="O857" s="4"/>
      <c r="Q857" s="4"/>
      <c r="R857" s="4"/>
      <c r="S857" s="4"/>
      <c r="T857" s="4"/>
      <c r="V857" s="11"/>
      <c r="W857" s="11"/>
      <c r="X857" s="11"/>
      <c r="Y857" s="11"/>
      <c r="Z857" s="11"/>
    </row>
    <row r="858">
      <c r="A858" s="5"/>
      <c r="B858" s="4"/>
      <c r="D858" s="4"/>
      <c r="G858" s="4"/>
      <c r="H858" s="4"/>
      <c r="I858" s="5"/>
      <c r="J858" s="4"/>
      <c r="L858" s="4"/>
      <c r="O858" s="4"/>
      <c r="Q858" s="4"/>
      <c r="R858" s="4"/>
      <c r="S858" s="4"/>
      <c r="T858" s="4"/>
      <c r="V858" s="11"/>
      <c r="W858" s="11"/>
      <c r="X858" s="11"/>
      <c r="Y858" s="11"/>
      <c r="Z858" s="11"/>
    </row>
    <row r="859">
      <c r="A859" s="5"/>
      <c r="B859" s="4"/>
      <c r="D859" s="4"/>
      <c r="G859" s="4"/>
      <c r="H859" s="4"/>
      <c r="I859" s="5"/>
      <c r="J859" s="4"/>
      <c r="L859" s="4"/>
      <c r="O859" s="4"/>
      <c r="Q859" s="4"/>
      <c r="R859" s="4"/>
      <c r="S859" s="4"/>
      <c r="T859" s="4"/>
      <c r="V859" s="11"/>
      <c r="W859" s="11"/>
      <c r="X859" s="11"/>
      <c r="Y859" s="11"/>
      <c r="Z859" s="11"/>
    </row>
    <row r="860">
      <c r="A860" s="5"/>
      <c r="B860" s="4"/>
      <c r="D860" s="4"/>
      <c r="G860" s="4"/>
      <c r="H860" s="4"/>
      <c r="I860" s="5"/>
      <c r="J860" s="4"/>
      <c r="L860" s="4"/>
      <c r="O860" s="4"/>
      <c r="Q860" s="4"/>
      <c r="R860" s="4"/>
      <c r="S860" s="4"/>
      <c r="T860" s="4"/>
      <c r="V860" s="11"/>
      <c r="W860" s="11"/>
      <c r="X860" s="11"/>
      <c r="Y860" s="11"/>
      <c r="Z860" s="11"/>
    </row>
    <row r="861">
      <c r="A861" s="5"/>
      <c r="B861" s="4"/>
      <c r="D861" s="4"/>
      <c r="G861" s="4"/>
      <c r="H861" s="4"/>
      <c r="I861" s="5"/>
      <c r="J861" s="4"/>
      <c r="L861" s="4"/>
      <c r="O861" s="4"/>
      <c r="Q861" s="4"/>
      <c r="R861" s="4"/>
      <c r="S861" s="4"/>
      <c r="T861" s="4"/>
      <c r="V861" s="11"/>
      <c r="W861" s="11"/>
      <c r="X861" s="11"/>
      <c r="Y861" s="11"/>
      <c r="Z861" s="11"/>
    </row>
    <row r="862">
      <c r="A862" s="5"/>
      <c r="B862" s="4"/>
      <c r="D862" s="4"/>
      <c r="G862" s="4"/>
      <c r="H862" s="4"/>
      <c r="I862" s="5"/>
      <c r="J862" s="4"/>
      <c r="L862" s="4"/>
      <c r="O862" s="4"/>
      <c r="Q862" s="4"/>
      <c r="R862" s="4"/>
      <c r="S862" s="4"/>
      <c r="T862" s="4"/>
      <c r="V862" s="11"/>
      <c r="W862" s="11"/>
      <c r="X862" s="11"/>
      <c r="Y862" s="11"/>
      <c r="Z862" s="11"/>
    </row>
    <row r="863">
      <c r="A863" s="5"/>
      <c r="B863" s="4"/>
      <c r="D863" s="4"/>
      <c r="G863" s="4"/>
      <c r="H863" s="4"/>
      <c r="I863" s="5"/>
      <c r="J863" s="4"/>
      <c r="L863" s="4"/>
      <c r="O863" s="4"/>
      <c r="Q863" s="4"/>
      <c r="R863" s="4"/>
      <c r="S863" s="4"/>
      <c r="T863" s="4"/>
      <c r="V863" s="11"/>
      <c r="W863" s="11"/>
      <c r="X863" s="11"/>
      <c r="Y863" s="11"/>
      <c r="Z863" s="11"/>
    </row>
    <row r="864">
      <c r="A864" s="5"/>
      <c r="B864" s="4"/>
      <c r="D864" s="4"/>
      <c r="G864" s="4"/>
      <c r="H864" s="4"/>
      <c r="I864" s="5"/>
      <c r="J864" s="4"/>
      <c r="L864" s="4"/>
      <c r="O864" s="4"/>
      <c r="Q864" s="4"/>
      <c r="R864" s="4"/>
      <c r="S864" s="4"/>
      <c r="T864" s="4"/>
      <c r="V864" s="11"/>
      <c r="W864" s="11"/>
      <c r="X864" s="11"/>
      <c r="Y864" s="11"/>
      <c r="Z864" s="11"/>
    </row>
    <row r="865">
      <c r="A865" s="5"/>
      <c r="B865" s="4"/>
      <c r="D865" s="4"/>
      <c r="G865" s="4"/>
      <c r="H865" s="4"/>
      <c r="I865" s="5"/>
      <c r="J865" s="4"/>
      <c r="L865" s="4"/>
      <c r="O865" s="4"/>
      <c r="Q865" s="4"/>
      <c r="R865" s="4"/>
      <c r="S865" s="4"/>
      <c r="T865" s="4"/>
      <c r="V865" s="11"/>
      <c r="W865" s="11"/>
      <c r="X865" s="11"/>
      <c r="Y865" s="11"/>
      <c r="Z865" s="11"/>
    </row>
    <row r="866">
      <c r="A866" s="5"/>
      <c r="B866" s="4"/>
      <c r="D866" s="4"/>
      <c r="G866" s="4"/>
      <c r="H866" s="4"/>
      <c r="I866" s="5"/>
      <c r="J866" s="4"/>
      <c r="L866" s="4"/>
      <c r="O866" s="4"/>
      <c r="Q866" s="4"/>
      <c r="R866" s="4"/>
      <c r="S866" s="4"/>
      <c r="T866" s="4"/>
      <c r="V866" s="11"/>
      <c r="W866" s="11"/>
      <c r="X866" s="11"/>
      <c r="Y866" s="11"/>
      <c r="Z866" s="11"/>
    </row>
    <row r="867">
      <c r="A867" s="5"/>
      <c r="B867" s="4"/>
      <c r="D867" s="4"/>
      <c r="G867" s="4"/>
      <c r="H867" s="4"/>
      <c r="I867" s="5"/>
      <c r="J867" s="4"/>
      <c r="L867" s="4"/>
      <c r="O867" s="4"/>
      <c r="Q867" s="4"/>
      <c r="R867" s="4"/>
      <c r="S867" s="4"/>
      <c r="T867" s="4"/>
      <c r="V867" s="11"/>
      <c r="W867" s="11"/>
      <c r="X867" s="11"/>
      <c r="Y867" s="11"/>
      <c r="Z867" s="11"/>
    </row>
    <row r="868">
      <c r="A868" s="5"/>
      <c r="B868" s="4"/>
      <c r="D868" s="4"/>
      <c r="G868" s="4"/>
      <c r="H868" s="4"/>
      <c r="I868" s="5"/>
      <c r="J868" s="4"/>
      <c r="L868" s="4"/>
      <c r="O868" s="4"/>
      <c r="Q868" s="4"/>
      <c r="R868" s="4"/>
      <c r="S868" s="4"/>
      <c r="T868" s="4"/>
      <c r="V868" s="11"/>
      <c r="W868" s="11"/>
      <c r="X868" s="11"/>
      <c r="Y868" s="11"/>
      <c r="Z868" s="11"/>
    </row>
    <row r="869">
      <c r="A869" s="5"/>
      <c r="B869" s="4"/>
      <c r="D869" s="4"/>
      <c r="G869" s="4"/>
      <c r="H869" s="4"/>
      <c r="I869" s="5"/>
      <c r="J869" s="4"/>
      <c r="L869" s="4"/>
      <c r="O869" s="4"/>
      <c r="Q869" s="4"/>
      <c r="R869" s="4"/>
      <c r="S869" s="4"/>
      <c r="T869" s="4"/>
      <c r="V869" s="11"/>
      <c r="W869" s="11"/>
      <c r="X869" s="11"/>
      <c r="Y869" s="11"/>
      <c r="Z869" s="11"/>
    </row>
    <row r="870">
      <c r="A870" s="5"/>
      <c r="B870" s="4"/>
      <c r="D870" s="4"/>
      <c r="G870" s="4"/>
      <c r="H870" s="4"/>
      <c r="I870" s="5"/>
      <c r="J870" s="4"/>
      <c r="L870" s="4"/>
      <c r="O870" s="4"/>
      <c r="Q870" s="4"/>
      <c r="R870" s="4"/>
      <c r="S870" s="4"/>
      <c r="T870" s="4"/>
      <c r="V870" s="11"/>
      <c r="W870" s="11"/>
      <c r="X870" s="11"/>
      <c r="Y870" s="11"/>
      <c r="Z870" s="11"/>
    </row>
    <row r="871">
      <c r="A871" s="5"/>
      <c r="B871" s="4"/>
      <c r="D871" s="4"/>
      <c r="G871" s="4"/>
      <c r="H871" s="4"/>
      <c r="I871" s="5"/>
      <c r="J871" s="4"/>
      <c r="L871" s="4"/>
      <c r="O871" s="4"/>
      <c r="Q871" s="4"/>
      <c r="R871" s="4"/>
      <c r="S871" s="4"/>
      <c r="T871" s="4"/>
      <c r="V871" s="11"/>
      <c r="W871" s="11"/>
      <c r="X871" s="11"/>
      <c r="Y871" s="11"/>
      <c r="Z871" s="11"/>
    </row>
    <row r="872">
      <c r="A872" s="5"/>
      <c r="B872" s="4"/>
      <c r="D872" s="4"/>
      <c r="G872" s="4"/>
      <c r="H872" s="4"/>
      <c r="I872" s="5"/>
      <c r="J872" s="4"/>
      <c r="L872" s="4"/>
      <c r="O872" s="4"/>
      <c r="Q872" s="4"/>
      <c r="R872" s="4"/>
      <c r="S872" s="4"/>
      <c r="T872" s="4"/>
      <c r="V872" s="11"/>
      <c r="W872" s="11"/>
      <c r="X872" s="11"/>
      <c r="Y872" s="11"/>
      <c r="Z872" s="11"/>
    </row>
    <row r="873">
      <c r="A873" s="5"/>
      <c r="B873" s="4"/>
      <c r="D873" s="4"/>
      <c r="G873" s="4"/>
      <c r="H873" s="4"/>
      <c r="I873" s="5"/>
      <c r="J873" s="4"/>
      <c r="L873" s="4"/>
      <c r="O873" s="4"/>
      <c r="Q873" s="4"/>
      <c r="R873" s="4"/>
      <c r="S873" s="4"/>
      <c r="T873" s="4"/>
      <c r="V873" s="11"/>
      <c r="W873" s="11"/>
      <c r="X873" s="11"/>
      <c r="Y873" s="11"/>
      <c r="Z873" s="11"/>
    </row>
    <row r="874">
      <c r="A874" s="5"/>
      <c r="B874" s="4"/>
      <c r="D874" s="4"/>
      <c r="G874" s="4"/>
      <c r="H874" s="4"/>
      <c r="I874" s="5"/>
      <c r="J874" s="4"/>
      <c r="L874" s="4"/>
      <c r="O874" s="4"/>
      <c r="Q874" s="4"/>
      <c r="R874" s="4"/>
      <c r="S874" s="4"/>
      <c r="T874" s="4"/>
      <c r="V874" s="11"/>
      <c r="W874" s="11"/>
      <c r="X874" s="11"/>
      <c r="Y874" s="11"/>
      <c r="Z874" s="11"/>
    </row>
    <row r="875">
      <c r="A875" s="5"/>
      <c r="B875" s="4"/>
      <c r="D875" s="4"/>
      <c r="G875" s="4"/>
      <c r="H875" s="4"/>
      <c r="I875" s="5"/>
      <c r="J875" s="4"/>
      <c r="L875" s="4"/>
      <c r="O875" s="4"/>
      <c r="Q875" s="4"/>
      <c r="R875" s="4"/>
      <c r="S875" s="4"/>
      <c r="T875" s="4"/>
      <c r="V875" s="11"/>
      <c r="W875" s="11"/>
      <c r="X875" s="11"/>
      <c r="Y875" s="11"/>
      <c r="Z875" s="11"/>
    </row>
    <row r="876">
      <c r="A876" s="5"/>
      <c r="B876" s="4"/>
      <c r="D876" s="4"/>
      <c r="G876" s="4"/>
      <c r="H876" s="4"/>
      <c r="I876" s="5"/>
      <c r="J876" s="4"/>
      <c r="L876" s="4"/>
      <c r="O876" s="4"/>
      <c r="Q876" s="4"/>
      <c r="R876" s="4"/>
      <c r="S876" s="4"/>
      <c r="T876" s="4"/>
      <c r="V876" s="11"/>
      <c r="W876" s="11"/>
      <c r="X876" s="11"/>
      <c r="Y876" s="11"/>
      <c r="Z876" s="11"/>
    </row>
    <row r="877">
      <c r="A877" s="5"/>
      <c r="B877" s="4"/>
      <c r="D877" s="4"/>
      <c r="G877" s="4"/>
      <c r="H877" s="4"/>
      <c r="I877" s="5"/>
      <c r="J877" s="4"/>
      <c r="L877" s="4"/>
      <c r="O877" s="4"/>
      <c r="Q877" s="4"/>
      <c r="R877" s="4"/>
      <c r="S877" s="4"/>
      <c r="T877" s="4"/>
      <c r="V877" s="11"/>
      <c r="W877" s="11"/>
      <c r="X877" s="11"/>
      <c r="Y877" s="11"/>
      <c r="Z877" s="11"/>
    </row>
    <row r="878">
      <c r="A878" s="5"/>
      <c r="B878" s="4"/>
      <c r="D878" s="4"/>
      <c r="G878" s="4"/>
      <c r="H878" s="4"/>
      <c r="I878" s="5"/>
      <c r="J878" s="4"/>
      <c r="L878" s="4"/>
      <c r="O878" s="4"/>
      <c r="Q878" s="4"/>
      <c r="R878" s="4"/>
      <c r="S878" s="4"/>
      <c r="T878" s="4"/>
      <c r="V878" s="11"/>
      <c r="W878" s="11"/>
      <c r="X878" s="11"/>
      <c r="Y878" s="11"/>
      <c r="Z878" s="11"/>
    </row>
    <row r="879">
      <c r="A879" s="5"/>
      <c r="B879" s="4"/>
      <c r="D879" s="4"/>
      <c r="G879" s="4"/>
      <c r="H879" s="4"/>
      <c r="I879" s="5"/>
      <c r="J879" s="4"/>
      <c r="L879" s="4"/>
      <c r="O879" s="4"/>
      <c r="Q879" s="4"/>
      <c r="R879" s="4"/>
      <c r="S879" s="4"/>
      <c r="T879" s="4"/>
      <c r="V879" s="11"/>
      <c r="W879" s="11"/>
      <c r="X879" s="11"/>
      <c r="Y879" s="11"/>
      <c r="Z879" s="11"/>
    </row>
    <row r="880">
      <c r="A880" s="5"/>
      <c r="B880" s="4"/>
      <c r="D880" s="4"/>
      <c r="G880" s="4"/>
      <c r="H880" s="4"/>
      <c r="I880" s="5"/>
      <c r="J880" s="4"/>
      <c r="L880" s="4"/>
      <c r="O880" s="4"/>
      <c r="Q880" s="4"/>
      <c r="R880" s="4"/>
      <c r="S880" s="4"/>
      <c r="T880" s="4"/>
      <c r="V880" s="11"/>
      <c r="W880" s="11"/>
      <c r="X880" s="11"/>
      <c r="Y880" s="11"/>
      <c r="Z880" s="11"/>
    </row>
    <row r="881">
      <c r="A881" s="5"/>
      <c r="B881" s="4"/>
      <c r="D881" s="4"/>
      <c r="G881" s="4"/>
      <c r="H881" s="4"/>
      <c r="I881" s="5"/>
      <c r="J881" s="4"/>
      <c r="L881" s="4"/>
      <c r="O881" s="4"/>
      <c r="Q881" s="4"/>
      <c r="R881" s="4"/>
      <c r="S881" s="4"/>
      <c r="T881" s="4"/>
      <c r="V881" s="11"/>
      <c r="W881" s="11"/>
      <c r="X881" s="11"/>
      <c r="Y881" s="11"/>
      <c r="Z881" s="11"/>
    </row>
    <row r="882">
      <c r="A882" s="5"/>
      <c r="B882" s="4"/>
      <c r="D882" s="4"/>
      <c r="G882" s="4"/>
      <c r="H882" s="4"/>
      <c r="I882" s="5"/>
      <c r="J882" s="4"/>
      <c r="L882" s="4"/>
      <c r="O882" s="4"/>
      <c r="Q882" s="4"/>
      <c r="R882" s="4"/>
      <c r="S882" s="4"/>
      <c r="T882" s="4"/>
      <c r="V882" s="11"/>
      <c r="W882" s="11"/>
      <c r="X882" s="11"/>
      <c r="Y882" s="11"/>
      <c r="Z882" s="11"/>
    </row>
    <row r="883">
      <c r="A883" s="5"/>
      <c r="B883" s="4"/>
      <c r="D883" s="4"/>
      <c r="G883" s="4"/>
      <c r="H883" s="4"/>
      <c r="I883" s="5"/>
      <c r="J883" s="4"/>
      <c r="L883" s="4"/>
      <c r="O883" s="4"/>
      <c r="Q883" s="4"/>
      <c r="R883" s="4"/>
      <c r="S883" s="4"/>
      <c r="T883" s="4"/>
      <c r="V883" s="11"/>
      <c r="W883" s="11"/>
      <c r="X883" s="11"/>
      <c r="Y883" s="11"/>
      <c r="Z883" s="11"/>
    </row>
    <row r="884">
      <c r="A884" s="5"/>
      <c r="B884" s="4"/>
      <c r="D884" s="4"/>
      <c r="G884" s="4"/>
      <c r="H884" s="4"/>
      <c r="I884" s="5"/>
      <c r="J884" s="4"/>
      <c r="L884" s="4"/>
      <c r="O884" s="4"/>
      <c r="Q884" s="4"/>
      <c r="R884" s="4"/>
      <c r="S884" s="4"/>
      <c r="T884" s="4"/>
      <c r="V884" s="11"/>
      <c r="W884" s="11"/>
      <c r="X884" s="11"/>
      <c r="Y884" s="11"/>
      <c r="Z884" s="11"/>
    </row>
    <row r="885">
      <c r="A885" s="5"/>
      <c r="B885" s="4"/>
      <c r="D885" s="4"/>
      <c r="G885" s="4"/>
      <c r="H885" s="4"/>
      <c r="I885" s="5"/>
      <c r="J885" s="4"/>
      <c r="L885" s="4"/>
      <c r="O885" s="4"/>
      <c r="Q885" s="4"/>
      <c r="R885" s="4"/>
      <c r="S885" s="4"/>
      <c r="T885" s="4"/>
      <c r="V885" s="11"/>
      <c r="W885" s="11"/>
      <c r="X885" s="11"/>
      <c r="Y885" s="11"/>
      <c r="Z885" s="11"/>
    </row>
    <row r="886">
      <c r="A886" s="5"/>
      <c r="B886" s="4"/>
      <c r="D886" s="4"/>
      <c r="G886" s="4"/>
      <c r="H886" s="4"/>
      <c r="I886" s="5"/>
      <c r="J886" s="4"/>
      <c r="L886" s="4"/>
      <c r="O886" s="4"/>
      <c r="Q886" s="4"/>
      <c r="R886" s="4"/>
      <c r="S886" s="4"/>
      <c r="T886" s="4"/>
      <c r="V886" s="11"/>
      <c r="W886" s="11"/>
      <c r="X886" s="11"/>
      <c r="Y886" s="11"/>
      <c r="Z886" s="11"/>
    </row>
    <row r="887">
      <c r="A887" s="5"/>
      <c r="B887" s="4"/>
      <c r="D887" s="4"/>
      <c r="G887" s="4"/>
      <c r="H887" s="4"/>
      <c r="I887" s="5"/>
      <c r="J887" s="4"/>
      <c r="L887" s="4"/>
      <c r="O887" s="4"/>
      <c r="Q887" s="4"/>
      <c r="R887" s="4"/>
      <c r="S887" s="4"/>
      <c r="T887" s="4"/>
      <c r="V887" s="11"/>
      <c r="W887" s="11"/>
      <c r="X887" s="11"/>
      <c r="Y887" s="11"/>
      <c r="Z887" s="11"/>
    </row>
    <row r="888">
      <c r="A888" s="5"/>
      <c r="B888" s="4"/>
      <c r="D888" s="4"/>
      <c r="G888" s="4"/>
      <c r="H888" s="4"/>
      <c r="I888" s="5"/>
      <c r="J888" s="4"/>
      <c r="L888" s="4"/>
      <c r="O888" s="4"/>
      <c r="Q888" s="4"/>
      <c r="R888" s="4"/>
      <c r="S888" s="4"/>
      <c r="T888" s="4"/>
      <c r="V888" s="11"/>
      <c r="W888" s="11"/>
      <c r="X888" s="11"/>
      <c r="Y888" s="11"/>
      <c r="Z888" s="11"/>
    </row>
    <row r="889">
      <c r="A889" s="5"/>
      <c r="B889" s="4"/>
      <c r="D889" s="4"/>
      <c r="G889" s="4"/>
      <c r="H889" s="4"/>
      <c r="I889" s="5"/>
      <c r="J889" s="4"/>
      <c r="L889" s="4"/>
      <c r="O889" s="4"/>
      <c r="Q889" s="4"/>
      <c r="R889" s="4"/>
      <c r="S889" s="4"/>
      <c r="T889" s="4"/>
      <c r="V889" s="11"/>
      <c r="W889" s="11"/>
      <c r="X889" s="11"/>
      <c r="Y889" s="11"/>
      <c r="Z889" s="11"/>
    </row>
    <row r="890">
      <c r="A890" s="5"/>
      <c r="B890" s="4"/>
      <c r="D890" s="4"/>
      <c r="G890" s="4"/>
      <c r="H890" s="4"/>
      <c r="I890" s="5"/>
      <c r="J890" s="4"/>
      <c r="L890" s="4"/>
      <c r="O890" s="4"/>
      <c r="Q890" s="4"/>
      <c r="R890" s="4"/>
      <c r="S890" s="4"/>
      <c r="T890" s="4"/>
      <c r="V890" s="11"/>
      <c r="W890" s="11"/>
      <c r="X890" s="11"/>
      <c r="Y890" s="11"/>
      <c r="Z890" s="11"/>
    </row>
    <row r="891">
      <c r="A891" s="5"/>
      <c r="B891" s="4"/>
      <c r="D891" s="4"/>
      <c r="G891" s="4"/>
      <c r="H891" s="4"/>
      <c r="I891" s="5"/>
      <c r="J891" s="4"/>
      <c r="L891" s="4"/>
      <c r="O891" s="4"/>
      <c r="Q891" s="4"/>
      <c r="R891" s="4"/>
      <c r="S891" s="4"/>
      <c r="T891" s="4"/>
      <c r="V891" s="11"/>
      <c r="W891" s="11"/>
      <c r="X891" s="11"/>
      <c r="Y891" s="11"/>
      <c r="Z891" s="11"/>
    </row>
    <row r="892">
      <c r="A892" s="5"/>
      <c r="B892" s="4"/>
      <c r="D892" s="4"/>
      <c r="G892" s="4"/>
      <c r="H892" s="4"/>
      <c r="I892" s="5"/>
      <c r="J892" s="4"/>
      <c r="L892" s="4"/>
      <c r="O892" s="4"/>
      <c r="Q892" s="4"/>
      <c r="R892" s="4"/>
      <c r="S892" s="4"/>
      <c r="T892" s="4"/>
      <c r="V892" s="11"/>
      <c r="W892" s="11"/>
      <c r="X892" s="11"/>
      <c r="Y892" s="11"/>
      <c r="Z892" s="11"/>
    </row>
    <row r="893">
      <c r="A893" s="5"/>
      <c r="B893" s="4"/>
      <c r="D893" s="4"/>
      <c r="G893" s="4"/>
      <c r="H893" s="4"/>
      <c r="I893" s="5"/>
      <c r="J893" s="4"/>
      <c r="L893" s="4"/>
      <c r="O893" s="4"/>
      <c r="Q893" s="4"/>
      <c r="R893" s="4"/>
      <c r="S893" s="4"/>
      <c r="T893" s="4"/>
      <c r="V893" s="11"/>
      <c r="W893" s="11"/>
      <c r="X893" s="11"/>
      <c r="Y893" s="11"/>
      <c r="Z893" s="11"/>
    </row>
    <row r="894">
      <c r="A894" s="5"/>
      <c r="B894" s="4"/>
      <c r="D894" s="4"/>
      <c r="G894" s="4"/>
      <c r="H894" s="4"/>
      <c r="I894" s="5"/>
      <c r="J894" s="4"/>
      <c r="L894" s="4"/>
      <c r="O894" s="4"/>
      <c r="Q894" s="4"/>
      <c r="R894" s="4"/>
      <c r="S894" s="4"/>
      <c r="T894" s="4"/>
      <c r="V894" s="11"/>
      <c r="W894" s="11"/>
      <c r="X894" s="11"/>
      <c r="Y894" s="11"/>
      <c r="Z894" s="11"/>
    </row>
    <row r="895">
      <c r="A895" s="5"/>
      <c r="B895" s="4"/>
      <c r="D895" s="4"/>
      <c r="G895" s="4"/>
      <c r="H895" s="4"/>
      <c r="I895" s="5"/>
      <c r="J895" s="4"/>
      <c r="L895" s="4"/>
      <c r="O895" s="4"/>
      <c r="Q895" s="4"/>
      <c r="R895" s="4"/>
      <c r="S895" s="4"/>
      <c r="T895" s="4"/>
      <c r="V895" s="11"/>
      <c r="W895" s="11"/>
      <c r="X895" s="11"/>
      <c r="Y895" s="11"/>
      <c r="Z895" s="11"/>
    </row>
    <row r="896">
      <c r="A896" s="5"/>
      <c r="B896" s="4"/>
      <c r="D896" s="4"/>
      <c r="G896" s="4"/>
      <c r="H896" s="4"/>
      <c r="I896" s="5"/>
      <c r="J896" s="4"/>
      <c r="L896" s="4"/>
      <c r="O896" s="4"/>
      <c r="Q896" s="4"/>
      <c r="R896" s="4"/>
      <c r="S896" s="4"/>
      <c r="T896" s="4"/>
      <c r="V896" s="11"/>
      <c r="W896" s="11"/>
      <c r="X896" s="11"/>
      <c r="Y896" s="11"/>
      <c r="Z896" s="11"/>
    </row>
    <row r="897">
      <c r="A897" s="5"/>
      <c r="B897" s="4"/>
      <c r="D897" s="4"/>
      <c r="G897" s="4"/>
      <c r="H897" s="4"/>
      <c r="I897" s="5"/>
      <c r="J897" s="4"/>
      <c r="L897" s="4"/>
      <c r="O897" s="4"/>
      <c r="Q897" s="4"/>
      <c r="R897" s="4"/>
      <c r="S897" s="4"/>
      <c r="T897" s="4"/>
      <c r="V897" s="11"/>
      <c r="W897" s="11"/>
      <c r="X897" s="11"/>
      <c r="Y897" s="11"/>
      <c r="Z897" s="11"/>
    </row>
    <row r="898">
      <c r="A898" s="5"/>
      <c r="B898" s="4"/>
      <c r="D898" s="4"/>
      <c r="G898" s="4"/>
      <c r="H898" s="4"/>
      <c r="I898" s="5"/>
      <c r="J898" s="4"/>
      <c r="L898" s="4"/>
      <c r="O898" s="4"/>
      <c r="Q898" s="4"/>
      <c r="R898" s="4"/>
      <c r="S898" s="4"/>
      <c r="T898" s="4"/>
      <c r="V898" s="11"/>
      <c r="W898" s="11"/>
      <c r="X898" s="11"/>
      <c r="Y898" s="11"/>
      <c r="Z898" s="11"/>
    </row>
    <row r="899">
      <c r="A899" s="5"/>
      <c r="B899" s="4"/>
      <c r="D899" s="4"/>
      <c r="G899" s="4"/>
      <c r="H899" s="4"/>
      <c r="I899" s="5"/>
      <c r="J899" s="4"/>
      <c r="L899" s="4"/>
      <c r="O899" s="4"/>
      <c r="Q899" s="4"/>
      <c r="R899" s="4"/>
      <c r="S899" s="4"/>
      <c r="T899" s="4"/>
      <c r="V899" s="11"/>
      <c r="W899" s="11"/>
      <c r="X899" s="11"/>
      <c r="Y899" s="11"/>
      <c r="Z899" s="11"/>
    </row>
    <row r="900">
      <c r="A900" s="5"/>
      <c r="B900" s="4"/>
      <c r="D900" s="4"/>
      <c r="G900" s="4"/>
      <c r="H900" s="4"/>
      <c r="I900" s="5"/>
      <c r="J900" s="4"/>
      <c r="L900" s="4"/>
      <c r="O900" s="4"/>
      <c r="Q900" s="4"/>
      <c r="R900" s="4"/>
      <c r="S900" s="4"/>
      <c r="T900" s="4"/>
      <c r="V900" s="11"/>
      <c r="W900" s="11"/>
      <c r="X900" s="11"/>
      <c r="Y900" s="11"/>
      <c r="Z900" s="11"/>
    </row>
    <row r="901">
      <c r="A901" s="5"/>
      <c r="B901" s="4"/>
      <c r="D901" s="4"/>
      <c r="G901" s="4"/>
      <c r="H901" s="4"/>
      <c r="I901" s="5"/>
      <c r="J901" s="4"/>
      <c r="L901" s="4"/>
      <c r="O901" s="4"/>
      <c r="Q901" s="4"/>
      <c r="R901" s="4"/>
      <c r="S901" s="4"/>
      <c r="T901" s="4"/>
      <c r="V901" s="11"/>
      <c r="W901" s="11"/>
      <c r="X901" s="11"/>
      <c r="Y901" s="11"/>
      <c r="Z901" s="11"/>
    </row>
    <row r="902">
      <c r="A902" s="5"/>
      <c r="B902" s="4"/>
      <c r="D902" s="4"/>
      <c r="G902" s="4"/>
      <c r="H902" s="4"/>
      <c r="I902" s="5"/>
      <c r="J902" s="4"/>
      <c r="L902" s="4"/>
      <c r="O902" s="4"/>
      <c r="Q902" s="4"/>
      <c r="R902" s="4"/>
      <c r="S902" s="4"/>
      <c r="T902" s="4"/>
      <c r="V902" s="11"/>
      <c r="W902" s="11"/>
      <c r="X902" s="11"/>
      <c r="Y902" s="11"/>
      <c r="Z902" s="11"/>
    </row>
    <row r="903">
      <c r="A903" s="5"/>
      <c r="B903" s="4"/>
      <c r="D903" s="4"/>
      <c r="G903" s="4"/>
      <c r="H903" s="4"/>
      <c r="I903" s="5"/>
      <c r="J903" s="4"/>
      <c r="L903" s="4"/>
      <c r="O903" s="4"/>
      <c r="Q903" s="4"/>
      <c r="R903" s="4"/>
      <c r="S903" s="4"/>
      <c r="T903" s="4"/>
      <c r="V903" s="11"/>
      <c r="W903" s="11"/>
      <c r="X903" s="11"/>
      <c r="Y903" s="11"/>
      <c r="Z903" s="11"/>
    </row>
    <row r="904">
      <c r="A904" s="5"/>
      <c r="B904" s="4"/>
      <c r="D904" s="4"/>
      <c r="G904" s="4"/>
      <c r="H904" s="4"/>
      <c r="I904" s="5"/>
      <c r="J904" s="4"/>
      <c r="L904" s="4"/>
      <c r="O904" s="4"/>
      <c r="Q904" s="4"/>
      <c r="R904" s="4"/>
      <c r="S904" s="4"/>
      <c r="T904" s="4"/>
      <c r="V904" s="11"/>
      <c r="W904" s="11"/>
      <c r="X904" s="11"/>
      <c r="Y904" s="11"/>
      <c r="Z904" s="11"/>
    </row>
    <row r="905">
      <c r="A905" s="5"/>
      <c r="B905" s="4"/>
      <c r="D905" s="4"/>
      <c r="G905" s="4"/>
      <c r="H905" s="4"/>
      <c r="I905" s="5"/>
      <c r="J905" s="4"/>
      <c r="L905" s="4"/>
      <c r="O905" s="4"/>
      <c r="Q905" s="4"/>
      <c r="R905" s="4"/>
      <c r="S905" s="4"/>
      <c r="T905" s="4"/>
      <c r="V905" s="11"/>
      <c r="W905" s="11"/>
      <c r="X905" s="11"/>
      <c r="Y905" s="11"/>
      <c r="Z905" s="11"/>
    </row>
    <row r="906">
      <c r="A906" s="5"/>
      <c r="B906" s="4"/>
      <c r="D906" s="4"/>
      <c r="G906" s="4"/>
      <c r="H906" s="4"/>
      <c r="I906" s="5"/>
      <c r="J906" s="4"/>
      <c r="L906" s="4"/>
      <c r="O906" s="4"/>
      <c r="Q906" s="4"/>
      <c r="R906" s="4"/>
      <c r="S906" s="4"/>
      <c r="T906" s="4"/>
      <c r="V906" s="11"/>
      <c r="W906" s="11"/>
      <c r="X906" s="11"/>
      <c r="Y906" s="11"/>
      <c r="Z906" s="11"/>
    </row>
    <row r="907">
      <c r="A907" s="5"/>
      <c r="B907" s="4"/>
      <c r="D907" s="4"/>
      <c r="G907" s="4"/>
      <c r="H907" s="4"/>
      <c r="I907" s="5"/>
      <c r="J907" s="4"/>
      <c r="L907" s="4"/>
      <c r="O907" s="4"/>
      <c r="Q907" s="4"/>
      <c r="R907" s="4"/>
      <c r="S907" s="4"/>
      <c r="T907" s="4"/>
      <c r="V907" s="11"/>
      <c r="W907" s="11"/>
      <c r="X907" s="11"/>
      <c r="Y907" s="11"/>
      <c r="Z907" s="11"/>
    </row>
    <row r="908">
      <c r="A908" s="5"/>
      <c r="B908" s="4"/>
      <c r="D908" s="4"/>
      <c r="G908" s="4"/>
      <c r="H908" s="4"/>
      <c r="I908" s="5"/>
      <c r="J908" s="4"/>
      <c r="L908" s="4"/>
      <c r="O908" s="4"/>
      <c r="Q908" s="4"/>
      <c r="R908" s="4"/>
      <c r="S908" s="4"/>
      <c r="T908" s="4"/>
      <c r="V908" s="11"/>
      <c r="W908" s="11"/>
      <c r="X908" s="11"/>
      <c r="Y908" s="11"/>
      <c r="Z908" s="11"/>
    </row>
    <row r="909">
      <c r="A909" s="5"/>
      <c r="B909" s="4"/>
      <c r="D909" s="4"/>
      <c r="G909" s="4"/>
      <c r="H909" s="4"/>
      <c r="I909" s="5"/>
      <c r="J909" s="4"/>
      <c r="L909" s="4"/>
      <c r="O909" s="4"/>
      <c r="Q909" s="4"/>
      <c r="R909" s="4"/>
      <c r="S909" s="4"/>
      <c r="T909" s="4"/>
      <c r="V909" s="11"/>
      <c r="W909" s="11"/>
      <c r="X909" s="11"/>
      <c r="Y909" s="11"/>
      <c r="Z909" s="11"/>
    </row>
    <row r="910">
      <c r="A910" s="5"/>
      <c r="B910" s="4"/>
      <c r="D910" s="4"/>
      <c r="G910" s="4"/>
      <c r="H910" s="4"/>
      <c r="I910" s="5"/>
      <c r="J910" s="4"/>
      <c r="L910" s="4"/>
      <c r="O910" s="4"/>
      <c r="Q910" s="4"/>
      <c r="R910" s="4"/>
      <c r="S910" s="4"/>
      <c r="T910" s="4"/>
      <c r="V910" s="11"/>
      <c r="W910" s="11"/>
      <c r="X910" s="11"/>
      <c r="Y910" s="11"/>
      <c r="Z910" s="11"/>
    </row>
    <row r="911">
      <c r="A911" s="5"/>
      <c r="B911" s="4"/>
      <c r="D911" s="4"/>
      <c r="G911" s="4"/>
      <c r="H911" s="4"/>
      <c r="I911" s="5"/>
      <c r="J911" s="4"/>
      <c r="L911" s="4"/>
      <c r="O911" s="4"/>
      <c r="Q911" s="4"/>
      <c r="R911" s="4"/>
      <c r="S911" s="4"/>
      <c r="T911" s="4"/>
      <c r="V911" s="11"/>
      <c r="W911" s="11"/>
      <c r="X911" s="11"/>
      <c r="Y911" s="11"/>
      <c r="Z911" s="11"/>
    </row>
    <row r="912">
      <c r="A912" s="5"/>
      <c r="B912" s="4"/>
      <c r="D912" s="4"/>
      <c r="G912" s="4"/>
      <c r="H912" s="4"/>
      <c r="I912" s="5"/>
      <c r="J912" s="4"/>
      <c r="L912" s="4"/>
      <c r="O912" s="4"/>
      <c r="Q912" s="4"/>
      <c r="R912" s="4"/>
      <c r="S912" s="4"/>
      <c r="T912" s="4"/>
      <c r="V912" s="11"/>
      <c r="W912" s="11"/>
      <c r="X912" s="11"/>
      <c r="Y912" s="11"/>
      <c r="Z912" s="11"/>
    </row>
    <row r="913">
      <c r="A913" s="5"/>
      <c r="B913" s="4"/>
      <c r="D913" s="4"/>
      <c r="G913" s="4"/>
      <c r="H913" s="4"/>
      <c r="I913" s="5"/>
      <c r="J913" s="4"/>
      <c r="L913" s="4"/>
      <c r="O913" s="4"/>
      <c r="Q913" s="4"/>
      <c r="R913" s="4"/>
      <c r="S913" s="4"/>
      <c r="T913" s="4"/>
      <c r="V913" s="11"/>
      <c r="W913" s="11"/>
      <c r="X913" s="11"/>
      <c r="Y913" s="11"/>
      <c r="Z913" s="11"/>
    </row>
    <row r="914">
      <c r="A914" s="5"/>
      <c r="B914" s="4"/>
      <c r="D914" s="4"/>
      <c r="G914" s="4"/>
      <c r="H914" s="4"/>
      <c r="I914" s="5"/>
      <c r="J914" s="4"/>
      <c r="L914" s="4"/>
      <c r="O914" s="4"/>
      <c r="Q914" s="4"/>
      <c r="R914" s="4"/>
      <c r="S914" s="4"/>
      <c r="T914" s="4"/>
      <c r="V914" s="11"/>
      <c r="W914" s="11"/>
      <c r="X914" s="11"/>
      <c r="Y914" s="11"/>
      <c r="Z914" s="11"/>
    </row>
    <row r="915">
      <c r="A915" s="5"/>
      <c r="B915" s="4"/>
      <c r="D915" s="4"/>
      <c r="G915" s="4"/>
      <c r="H915" s="4"/>
      <c r="I915" s="5"/>
      <c r="J915" s="4"/>
      <c r="L915" s="4"/>
      <c r="O915" s="4"/>
      <c r="Q915" s="4"/>
      <c r="R915" s="4"/>
      <c r="S915" s="4"/>
      <c r="T915" s="4"/>
      <c r="V915" s="11"/>
      <c r="W915" s="11"/>
      <c r="X915" s="11"/>
      <c r="Y915" s="11"/>
      <c r="Z915" s="11"/>
    </row>
    <row r="916">
      <c r="A916" s="5"/>
      <c r="B916" s="4"/>
      <c r="D916" s="4"/>
      <c r="G916" s="4"/>
      <c r="H916" s="4"/>
      <c r="I916" s="5"/>
      <c r="J916" s="4"/>
      <c r="L916" s="4"/>
      <c r="O916" s="4"/>
      <c r="Q916" s="4"/>
      <c r="R916" s="4"/>
      <c r="S916" s="4"/>
      <c r="T916" s="4"/>
      <c r="V916" s="11"/>
      <c r="W916" s="11"/>
      <c r="X916" s="11"/>
      <c r="Y916" s="11"/>
      <c r="Z916" s="11"/>
    </row>
    <row r="917">
      <c r="A917" s="5"/>
      <c r="B917" s="4"/>
      <c r="D917" s="4"/>
      <c r="G917" s="4"/>
      <c r="H917" s="4"/>
      <c r="I917" s="5"/>
      <c r="J917" s="4"/>
      <c r="L917" s="4"/>
      <c r="O917" s="4"/>
      <c r="Q917" s="4"/>
      <c r="R917" s="4"/>
      <c r="S917" s="4"/>
      <c r="T917" s="4"/>
      <c r="V917" s="11"/>
      <c r="W917" s="11"/>
      <c r="X917" s="11"/>
      <c r="Y917" s="11"/>
      <c r="Z917" s="11"/>
    </row>
    <row r="918">
      <c r="A918" s="5"/>
      <c r="B918" s="4"/>
      <c r="D918" s="4"/>
      <c r="G918" s="4"/>
      <c r="H918" s="4"/>
      <c r="I918" s="5"/>
      <c r="J918" s="4"/>
      <c r="L918" s="4"/>
      <c r="O918" s="4"/>
      <c r="Q918" s="4"/>
      <c r="R918" s="4"/>
      <c r="S918" s="4"/>
      <c r="T918" s="4"/>
      <c r="V918" s="11"/>
      <c r="W918" s="11"/>
      <c r="X918" s="11"/>
      <c r="Y918" s="11"/>
      <c r="Z918" s="11"/>
    </row>
    <row r="919">
      <c r="A919" s="5"/>
      <c r="B919" s="4"/>
      <c r="D919" s="4"/>
      <c r="G919" s="4"/>
      <c r="H919" s="4"/>
      <c r="I919" s="5"/>
      <c r="J919" s="4"/>
      <c r="L919" s="4"/>
      <c r="O919" s="4"/>
      <c r="Q919" s="4"/>
      <c r="R919" s="4"/>
      <c r="S919" s="4"/>
      <c r="T919" s="4"/>
      <c r="V919" s="11"/>
      <c r="W919" s="11"/>
      <c r="X919" s="11"/>
      <c r="Y919" s="11"/>
      <c r="Z919" s="11"/>
    </row>
    <row r="920">
      <c r="A920" s="5"/>
      <c r="B920" s="4"/>
      <c r="D920" s="4"/>
      <c r="G920" s="4"/>
      <c r="H920" s="4"/>
      <c r="I920" s="5"/>
      <c r="J920" s="4"/>
      <c r="L920" s="4"/>
      <c r="O920" s="4"/>
      <c r="Q920" s="4"/>
      <c r="R920" s="4"/>
      <c r="S920" s="4"/>
      <c r="T920" s="4"/>
      <c r="V920" s="11"/>
      <c r="W920" s="11"/>
      <c r="X920" s="11"/>
      <c r="Y920" s="11"/>
      <c r="Z920" s="11"/>
    </row>
    <row r="921">
      <c r="A921" s="5"/>
      <c r="B921" s="4"/>
      <c r="D921" s="4"/>
      <c r="G921" s="4"/>
      <c r="H921" s="4"/>
      <c r="I921" s="5"/>
      <c r="J921" s="4"/>
      <c r="L921" s="4"/>
      <c r="O921" s="4"/>
      <c r="Q921" s="4"/>
      <c r="R921" s="4"/>
      <c r="S921" s="4"/>
      <c r="T921" s="4"/>
      <c r="V921" s="11"/>
      <c r="W921" s="11"/>
      <c r="X921" s="11"/>
      <c r="Y921" s="11"/>
      <c r="Z921" s="11"/>
    </row>
    <row r="922">
      <c r="A922" s="5"/>
      <c r="B922" s="4"/>
      <c r="D922" s="4"/>
      <c r="G922" s="4"/>
      <c r="H922" s="4"/>
      <c r="I922" s="5"/>
      <c r="J922" s="4"/>
      <c r="L922" s="4"/>
      <c r="O922" s="4"/>
      <c r="Q922" s="4"/>
      <c r="R922" s="4"/>
      <c r="S922" s="4"/>
      <c r="T922" s="4"/>
      <c r="V922" s="11"/>
      <c r="W922" s="11"/>
      <c r="X922" s="11"/>
      <c r="Y922" s="11"/>
      <c r="Z922" s="11"/>
    </row>
    <row r="923">
      <c r="A923" s="5"/>
      <c r="B923" s="4"/>
      <c r="D923" s="4"/>
      <c r="G923" s="4"/>
      <c r="H923" s="4"/>
      <c r="I923" s="5"/>
      <c r="J923" s="4"/>
      <c r="L923" s="4"/>
      <c r="O923" s="4"/>
      <c r="Q923" s="4"/>
      <c r="R923" s="4"/>
      <c r="S923" s="4"/>
      <c r="T923" s="4"/>
      <c r="V923" s="11"/>
      <c r="W923" s="11"/>
      <c r="X923" s="11"/>
      <c r="Y923" s="11"/>
      <c r="Z923" s="11"/>
    </row>
    <row r="924">
      <c r="A924" s="5"/>
      <c r="B924" s="4"/>
      <c r="D924" s="4"/>
      <c r="G924" s="4"/>
      <c r="H924" s="4"/>
      <c r="I924" s="5"/>
      <c r="J924" s="4"/>
      <c r="L924" s="4"/>
      <c r="O924" s="4"/>
      <c r="Q924" s="4"/>
      <c r="R924" s="4"/>
      <c r="S924" s="4"/>
      <c r="T924" s="4"/>
      <c r="V924" s="11"/>
      <c r="W924" s="11"/>
      <c r="X924" s="11"/>
      <c r="Y924" s="11"/>
      <c r="Z924" s="11"/>
    </row>
    <row r="925">
      <c r="A925" s="5"/>
      <c r="B925" s="4"/>
      <c r="D925" s="4"/>
      <c r="G925" s="4"/>
      <c r="H925" s="4"/>
      <c r="I925" s="5"/>
      <c r="J925" s="4"/>
      <c r="L925" s="4"/>
      <c r="O925" s="4"/>
      <c r="Q925" s="4"/>
      <c r="R925" s="4"/>
      <c r="S925" s="4"/>
      <c r="T925" s="4"/>
      <c r="V925" s="11"/>
      <c r="W925" s="11"/>
      <c r="X925" s="11"/>
      <c r="Y925" s="11"/>
      <c r="Z925" s="11"/>
    </row>
    <row r="926">
      <c r="A926" s="5"/>
      <c r="B926" s="4"/>
      <c r="D926" s="4"/>
      <c r="G926" s="4"/>
      <c r="H926" s="4"/>
      <c r="I926" s="5"/>
      <c r="J926" s="4"/>
      <c r="L926" s="4"/>
      <c r="O926" s="4"/>
      <c r="Q926" s="4"/>
      <c r="R926" s="4"/>
      <c r="S926" s="4"/>
      <c r="T926" s="4"/>
      <c r="V926" s="11"/>
      <c r="W926" s="11"/>
      <c r="X926" s="11"/>
      <c r="Y926" s="11"/>
      <c r="Z926" s="11"/>
    </row>
    <row r="927">
      <c r="A927" s="5"/>
      <c r="B927" s="4"/>
      <c r="D927" s="4"/>
      <c r="G927" s="4"/>
      <c r="H927" s="4"/>
      <c r="I927" s="5"/>
      <c r="J927" s="4"/>
      <c r="L927" s="4"/>
      <c r="O927" s="4"/>
      <c r="Q927" s="4"/>
      <c r="R927" s="4"/>
      <c r="S927" s="4"/>
      <c r="T927" s="4"/>
      <c r="V927" s="11"/>
      <c r="W927" s="11"/>
      <c r="X927" s="11"/>
      <c r="Y927" s="11"/>
      <c r="Z927" s="11"/>
    </row>
    <row r="928">
      <c r="A928" s="5"/>
      <c r="B928" s="4"/>
      <c r="D928" s="4"/>
      <c r="G928" s="4"/>
      <c r="H928" s="4"/>
      <c r="I928" s="5"/>
      <c r="J928" s="4"/>
      <c r="L928" s="4"/>
      <c r="O928" s="4"/>
      <c r="Q928" s="4"/>
      <c r="R928" s="4"/>
      <c r="S928" s="4"/>
      <c r="T928" s="4"/>
      <c r="V928" s="11"/>
      <c r="W928" s="11"/>
      <c r="X928" s="11"/>
      <c r="Y928" s="11"/>
      <c r="Z928" s="11"/>
    </row>
    <row r="929">
      <c r="A929" s="5"/>
      <c r="B929" s="4"/>
      <c r="D929" s="4"/>
      <c r="G929" s="4"/>
      <c r="H929" s="4"/>
      <c r="I929" s="5"/>
      <c r="J929" s="4"/>
      <c r="L929" s="4"/>
      <c r="O929" s="4"/>
      <c r="Q929" s="4"/>
      <c r="R929" s="4"/>
      <c r="S929" s="4"/>
      <c r="T929" s="4"/>
      <c r="V929" s="11"/>
      <c r="W929" s="11"/>
      <c r="X929" s="11"/>
      <c r="Y929" s="11"/>
      <c r="Z929" s="11"/>
    </row>
    <row r="930">
      <c r="A930" s="5"/>
      <c r="B930" s="4"/>
      <c r="D930" s="4"/>
      <c r="G930" s="4"/>
      <c r="H930" s="4"/>
      <c r="I930" s="5"/>
      <c r="J930" s="4"/>
      <c r="L930" s="4"/>
      <c r="O930" s="4"/>
      <c r="Q930" s="4"/>
      <c r="R930" s="4"/>
      <c r="S930" s="4"/>
      <c r="T930" s="4"/>
      <c r="V930" s="11"/>
      <c r="W930" s="11"/>
      <c r="X930" s="11"/>
      <c r="Y930" s="11"/>
      <c r="Z930" s="11"/>
    </row>
    <row r="931">
      <c r="A931" s="5"/>
      <c r="B931" s="4"/>
      <c r="D931" s="4"/>
      <c r="G931" s="4"/>
      <c r="H931" s="4"/>
      <c r="I931" s="5"/>
      <c r="J931" s="4"/>
      <c r="L931" s="4"/>
      <c r="O931" s="4"/>
      <c r="Q931" s="4"/>
      <c r="R931" s="4"/>
      <c r="S931" s="4"/>
      <c r="T931" s="4"/>
      <c r="V931" s="11"/>
      <c r="W931" s="11"/>
      <c r="X931" s="11"/>
      <c r="Y931" s="11"/>
      <c r="Z931" s="11"/>
    </row>
    <row r="932">
      <c r="A932" s="5"/>
      <c r="B932" s="4"/>
      <c r="D932" s="4"/>
      <c r="G932" s="4"/>
      <c r="H932" s="4"/>
      <c r="I932" s="5"/>
      <c r="J932" s="4"/>
      <c r="L932" s="4"/>
      <c r="O932" s="4"/>
      <c r="Q932" s="4"/>
      <c r="R932" s="4"/>
      <c r="S932" s="4"/>
      <c r="T932" s="4"/>
      <c r="V932" s="11"/>
      <c r="W932" s="11"/>
      <c r="X932" s="11"/>
      <c r="Y932" s="11"/>
      <c r="Z932" s="11"/>
    </row>
    <row r="933">
      <c r="A933" s="5"/>
      <c r="B933" s="4"/>
      <c r="D933" s="4"/>
      <c r="G933" s="4"/>
      <c r="H933" s="4"/>
      <c r="I933" s="5"/>
      <c r="J933" s="4"/>
      <c r="L933" s="4"/>
      <c r="O933" s="4"/>
      <c r="Q933" s="4"/>
      <c r="R933" s="4"/>
      <c r="S933" s="4"/>
      <c r="T933" s="4"/>
      <c r="V933" s="11"/>
      <c r="W933" s="11"/>
      <c r="X933" s="11"/>
      <c r="Y933" s="11"/>
      <c r="Z933" s="11"/>
    </row>
    <row r="934">
      <c r="A934" s="5"/>
      <c r="B934" s="4"/>
      <c r="D934" s="4"/>
      <c r="G934" s="4"/>
      <c r="H934" s="4"/>
      <c r="I934" s="5"/>
      <c r="J934" s="4"/>
      <c r="L934" s="4"/>
      <c r="O934" s="4"/>
      <c r="Q934" s="4"/>
      <c r="R934" s="4"/>
      <c r="S934" s="4"/>
      <c r="T934" s="4"/>
      <c r="V934" s="11"/>
      <c r="W934" s="11"/>
      <c r="X934" s="11"/>
      <c r="Y934" s="11"/>
      <c r="Z934" s="11"/>
    </row>
    <row r="935">
      <c r="A935" s="5"/>
      <c r="B935" s="4"/>
      <c r="D935" s="4"/>
      <c r="G935" s="4"/>
      <c r="H935" s="4"/>
      <c r="I935" s="5"/>
      <c r="J935" s="4"/>
      <c r="L935" s="4"/>
      <c r="O935" s="4"/>
      <c r="Q935" s="4"/>
      <c r="R935" s="4"/>
      <c r="S935" s="4"/>
      <c r="T935" s="4"/>
      <c r="V935" s="11"/>
      <c r="W935" s="11"/>
      <c r="X935" s="11"/>
      <c r="Y935" s="11"/>
      <c r="Z935" s="11"/>
    </row>
    <row r="936">
      <c r="A936" s="5"/>
      <c r="B936" s="4"/>
      <c r="D936" s="4"/>
      <c r="G936" s="4"/>
      <c r="H936" s="4"/>
      <c r="I936" s="5"/>
      <c r="J936" s="4"/>
      <c r="L936" s="4"/>
      <c r="O936" s="4"/>
      <c r="Q936" s="4"/>
      <c r="R936" s="4"/>
      <c r="S936" s="4"/>
      <c r="T936" s="4"/>
      <c r="V936" s="11"/>
      <c r="W936" s="11"/>
      <c r="X936" s="11"/>
      <c r="Y936" s="11"/>
      <c r="Z936" s="11"/>
    </row>
    <row r="937">
      <c r="A937" s="5"/>
      <c r="B937" s="4"/>
      <c r="D937" s="4"/>
      <c r="G937" s="4"/>
      <c r="H937" s="4"/>
      <c r="I937" s="5"/>
      <c r="J937" s="4"/>
      <c r="L937" s="4"/>
      <c r="O937" s="4"/>
      <c r="Q937" s="4"/>
      <c r="R937" s="4"/>
      <c r="S937" s="4"/>
      <c r="T937" s="4"/>
      <c r="V937" s="11"/>
      <c r="W937" s="11"/>
      <c r="X937" s="11"/>
      <c r="Y937" s="11"/>
      <c r="Z937" s="11"/>
    </row>
    <row r="938">
      <c r="A938" s="5"/>
      <c r="B938" s="4"/>
      <c r="D938" s="4"/>
      <c r="G938" s="4"/>
      <c r="H938" s="4"/>
      <c r="I938" s="5"/>
      <c r="J938" s="4"/>
      <c r="L938" s="4"/>
      <c r="O938" s="4"/>
      <c r="Q938" s="4"/>
      <c r="R938" s="4"/>
      <c r="S938" s="4"/>
      <c r="T938" s="4"/>
      <c r="V938" s="11"/>
      <c r="W938" s="11"/>
      <c r="X938" s="11"/>
      <c r="Y938" s="11"/>
      <c r="Z938" s="11"/>
    </row>
    <row r="939">
      <c r="A939" s="5"/>
      <c r="B939" s="4"/>
      <c r="D939" s="4"/>
      <c r="G939" s="4"/>
      <c r="H939" s="4"/>
      <c r="I939" s="5"/>
      <c r="J939" s="4"/>
      <c r="L939" s="4"/>
      <c r="O939" s="4"/>
      <c r="Q939" s="4"/>
      <c r="R939" s="4"/>
      <c r="S939" s="4"/>
      <c r="T939" s="4"/>
      <c r="V939" s="11"/>
      <c r="W939" s="11"/>
      <c r="X939" s="11"/>
      <c r="Y939" s="11"/>
      <c r="Z939" s="11"/>
    </row>
    <row r="940">
      <c r="A940" s="5"/>
      <c r="B940" s="4"/>
      <c r="D940" s="4"/>
      <c r="G940" s="4"/>
      <c r="H940" s="4"/>
      <c r="I940" s="5"/>
      <c r="J940" s="4"/>
      <c r="L940" s="4"/>
      <c r="O940" s="4"/>
      <c r="Q940" s="4"/>
      <c r="R940" s="4"/>
      <c r="S940" s="4"/>
      <c r="T940" s="4"/>
      <c r="V940" s="11"/>
      <c r="W940" s="11"/>
      <c r="X940" s="11"/>
      <c r="Y940" s="11"/>
      <c r="Z940" s="11"/>
    </row>
    <row r="941">
      <c r="A941" s="5"/>
      <c r="B941" s="4"/>
      <c r="D941" s="4"/>
      <c r="G941" s="4"/>
      <c r="H941" s="4"/>
      <c r="I941" s="5"/>
      <c r="J941" s="4"/>
      <c r="L941" s="4"/>
      <c r="O941" s="4"/>
      <c r="Q941" s="4"/>
      <c r="R941" s="4"/>
      <c r="S941" s="4"/>
      <c r="T941" s="4"/>
      <c r="V941" s="11"/>
      <c r="W941" s="11"/>
      <c r="X941" s="11"/>
      <c r="Y941" s="11"/>
      <c r="Z941" s="11"/>
    </row>
    <row r="942">
      <c r="A942" s="5"/>
      <c r="B942" s="4"/>
      <c r="D942" s="4"/>
      <c r="G942" s="4"/>
      <c r="H942" s="4"/>
      <c r="I942" s="5"/>
      <c r="J942" s="4"/>
      <c r="L942" s="4"/>
      <c r="O942" s="4"/>
      <c r="Q942" s="4"/>
      <c r="R942" s="4"/>
      <c r="S942" s="4"/>
      <c r="T942" s="4"/>
      <c r="V942" s="11"/>
      <c r="W942" s="11"/>
      <c r="X942" s="11"/>
      <c r="Y942" s="11"/>
      <c r="Z942" s="11"/>
    </row>
    <row r="943">
      <c r="A943" s="5"/>
      <c r="B943" s="4"/>
      <c r="D943" s="4"/>
      <c r="G943" s="4"/>
      <c r="H943" s="4"/>
      <c r="I943" s="5"/>
      <c r="J943" s="4"/>
      <c r="L943" s="4"/>
      <c r="O943" s="4"/>
      <c r="Q943" s="4"/>
      <c r="R943" s="4"/>
      <c r="S943" s="4"/>
      <c r="T943" s="4"/>
      <c r="V943" s="11"/>
      <c r="W943" s="11"/>
      <c r="X943" s="11"/>
      <c r="Y943" s="11"/>
      <c r="Z943" s="11"/>
    </row>
    <row r="944">
      <c r="A944" s="5"/>
      <c r="B944" s="4"/>
      <c r="D944" s="4"/>
      <c r="G944" s="4"/>
      <c r="H944" s="4"/>
      <c r="I944" s="5"/>
      <c r="J944" s="4"/>
      <c r="L944" s="4"/>
      <c r="O944" s="4"/>
      <c r="Q944" s="4"/>
      <c r="R944" s="4"/>
      <c r="S944" s="4"/>
      <c r="T944" s="4"/>
      <c r="V944" s="11"/>
      <c r="W944" s="11"/>
      <c r="X944" s="11"/>
      <c r="Y944" s="11"/>
      <c r="Z944" s="11"/>
    </row>
    <row r="945">
      <c r="A945" s="5"/>
      <c r="B945" s="4"/>
      <c r="D945" s="4"/>
      <c r="G945" s="4"/>
      <c r="H945" s="4"/>
      <c r="I945" s="5"/>
      <c r="J945" s="4"/>
      <c r="L945" s="4"/>
      <c r="O945" s="4"/>
      <c r="Q945" s="4"/>
      <c r="R945" s="4"/>
      <c r="S945" s="4"/>
      <c r="T945" s="4"/>
      <c r="V945" s="11"/>
      <c r="W945" s="11"/>
      <c r="X945" s="11"/>
      <c r="Y945" s="11"/>
      <c r="Z945" s="11"/>
    </row>
    <row r="946">
      <c r="A946" s="5"/>
      <c r="B946" s="4"/>
      <c r="D946" s="4"/>
      <c r="G946" s="4"/>
      <c r="H946" s="4"/>
      <c r="I946" s="5"/>
      <c r="J946" s="4"/>
      <c r="L946" s="4"/>
      <c r="O946" s="4"/>
      <c r="Q946" s="4"/>
      <c r="R946" s="4"/>
      <c r="S946" s="4"/>
      <c r="T946" s="4"/>
      <c r="V946" s="11"/>
      <c r="W946" s="11"/>
      <c r="X946" s="11"/>
      <c r="Y946" s="11"/>
      <c r="Z946" s="11"/>
    </row>
    <row r="947">
      <c r="A947" s="5"/>
      <c r="B947" s="4"/>
      <c r="D947" s="4"/>
      <c r="G947" s="4"/>
      <c r="H947" s="4"/>
      <c r="I947" s="5"/>
      <c r="J947" s="4"/>
      <c r="L947" s="4"/>
      <c r="O947" s="4"/>
      <c r="Q947" s="4"/>
      <c r="R947" s="4"/>
      <c r="S947" s="4"/>
      <c r="T947" s="4"/>
      <c r="V947" s="11"/>
      <c r="W947" s="11"/>
      <c r="X947" s="11"/>
      <c r="Y947" s="11"/>
      <c r="Z947" s="11"/>
    </row>
    <row r="948">
      <c r="A948" s="5"/>
      <c r="B948" s="4"/>
      <c r="D948" s="4"/>
      <c r="G948" s="4"/>
      <c r="H948" s="4"/>
      <c r="I948" s="5"/>
      <c r="J948" s="4"/>
      <c r="L948" s="4"/>
      <c r="O948" s="4"/>
      <c r="Q948" s="4"/>
      <c r="R948" s="4"/>
      <c r="S948" s="4"/>
      <c r="T948" s="4"/>
      <c r="V948" s="11"/>
      <c r="W948" s="11"/>
      <c r="X948" s="11"/>
      <c r="Y948" s="11"/>
      <c r="Z948" s="11"/>
    </row>
    <row r="949">
      <c r="A949" s="5"/>
      <c r="B949" s="4"/>
      <c r="D949" s="4"/>
      <c r="G949" s="4"/>
      <c r="H949" s="4"/>
      <c r="I949" s="5"/>
      <c r="J949" s="4"/>
      <c r="L949" s="4"/>
      <c r="O949" s="4"/>
      <c r="Q949" s="4"/>
      <c r="R949" s="4"/>
      <c r="S949" s="4"/>
      <c r="T949" s="4"/>
      <c r="V949" s="11"/>
      <c r="W949" s="11"/>
      <c r="X949" s="11"/>
      <c r="Y949" s="11"/>
      <c r="Z949" s="11"/>
    </row>
    <row r="950">
      <c r="A950" s="5"/>
      <c r="B950" s="4"/>
      <c r="D950" s="4"/>
      <c r="G950" s="4"/>
      <c r="H950" s="4"/>
      <c r="I950" s="5"/>
      <c r="J950" s="4"/>
      <c r="L950" s="4"/>
      <c r="O950" s="4"/>
      <c r="Q950" s="4"/>
      <c r="R950" s="4"/>
      <c r="S950" s="4"/>
      <c r="T950" s="4"/>
      <c r="V950" s="11"/>
      <c r="W950" s="11"/>
      <c r="X950" s="11"/>
      <c r="Y950" s="11"/>
      <c r="Z950" s="11"/>
    </row>
    <row r="951">
      <c r="A951" s="5"/>
      <c r="B951" s="4"/>
      <c r="D951" s="4"/>
      <c r="G951" s="4"/>
      <c r="H951" s="4"/>
      <c r="I951" s="5"/>
      <c r="J951" s="4"/>
      <c r="L951" s="4"/>
      <c r="O951" s="4"/>
      <c r="Q951" s="4"/>
      <c r="R951" s="4"/>
      <c r="S951" s="4"/>
      <c r="T951" s="4"/>
      <c r="V951" s="11"/>
      <c r="W951" s="11"/>
      <c r="X951" s="11"/>
      <c r="Y951" s="11"/>
      <c r="Z951" s="11"/>
    </row>
    <row r="952">
      <c r="A952" s="5"/>
      <c r="B952" s="4"/>
      <c r="D952" s="4"/>
      <c r="G952" s="4"/>
      <c r="H952" s="4"/>
      <c r="I952" s="5"/>
      <c r="J952" s="4"/>
      <c r="L952" s="4"/>
      <c r="O952" s="4"/>
      <c r="Q952" s="4"/>
      <c r="R952" s="4"/>
      <c r="S952" s="4"/>
      <c r="T952" s="4"/>
      <c r="V952" s="11"/>
      <c r="W952" s="11"/>
      <c r="X952" s="11"/>
      <c r="Y952" s="11"/>
      <c r="Z952" s="11"/>
    </row>
    <row r="953">
      <c r="A953" s="5"/>
      <c r="B953" s="4"/>
      <c r="D953" s="4"/>
      <c r="G953" s="4"/>
      <c r="H953" s="4"/>
      <c r="I953" s="5"/>
      <c r="J953" s="4"/>
      <c r="L953" s="4"/>
      <c r="O953" s="4"/>
      <c r="Q953" s="4"/>
      <c r="R953" s="4"/>
      <c r="S953" s="4"/>
      <c r="T953" s="4"/>
      <c r="V953" s="11"/>
      <c r="W953" s="11"/>
      <c r="X953" s="11"/>
      <c r="Y953" s="11"/>
      <c r="Z953" s="11"/>
    </row>
    <row r="954">
      <c r="A954" s="5"/>
      <c r="B954" s="4"/>
      <c r="D954" s="4"/>
      <c r="G954" s="4"/>
      <c r="H954" s="4"/>
      <c r="I954" s="5"/>
      <c r="J954" s="4"/>
      <c r="L954" s="4"/>
      <c r="O954" s="4"/>
      <c r="Q954" s="4"/>
      <c r="R954" s="4"/>
      <c r="S954" s="4"/>
      <c r="T954" s="4"/>
      <c r="V954" s="11"/>
      <c r="W954" s="11"/>
      <c r="X954" s="11"/>
      <c r="Y954" s="11"/>
      <c r="Z954" s="11"/>
    </row>
    <row r="955">
      <c r="A955" s="5"/>
      <c r="B955" s="4"/>
      <c r="D955" s="4"/>
      <c r="G955" s="4"/>
      <c r="H955" s="4"/>
      <c r="I955" s="5"/>
      <c r="J955" s="4"/>
      <c r="L955" s="4"/>
      <c r="O955" s="4"/>
      <c r="Q955" s="4"/>
      <c r="R955" s="4"/>
      <c r="S955" s="4"/>
      <c r="T955" s="4"/>
      <c r="V955" s="11"/>
      <c r="W955" s="11"/>
      <c r="X955" s="11"/>
      <c r="Y955" s="11"/>
      <c r="Z955" s="11"/>
    </row>
    <row r="956">
      <c r="A956" s="5"/>
      <c r="B956" s="4"/>
      <c r="D956" s="4"/>
      <c r="G956" s="4"/>
      <c r="H956" s="4"/>
      <c r="I956" s="5"/>
      <c r="J956" s="4"/>
      <c r="L956" s="4"/>
      <c r="O956" s="4"/>
      <c r="Q956" s="4"/>
      <c r="R956" s="4"/>
      <c r="S956" s="4"/>
      <c r="T956" s="4"/>
      <c r="V956" s="11"/>
      <c r="W956" s="11"/>
      <c r="X956" s="11"/>
      <c r="Y956" s="11"/>
      <c r="Z956" s="11"/>
    </row>
    <row r="957">
      <c r="A957" s="5"/>
      <c r="B957" s="4"/>
      <c r="D957" s="4"/>
      <c r="G957" s="4"/>
      <c r="H957" s="4"/>
      <c r="I957" s="5"/>
      <c r="J957" s="4"/>
      <c r="L957" s="4"/>
      <c r="O957" s="4"/>
      <c r="Q957" s="4"/>
      <c r="R957" s="4"/>
      <c r="S957" s="4"/>
      <c r="T957" s="4"/>
      <c r="V957" s="11"/>
      <c r="W957" s="11"/>
      <c r="X957" s="11"/>
      <c r="Y957" s="11"/>
      <c r="Z957" s="11"/>
    </row>
    <row r="958">
      <c r="A958" s="5"/>
      <c r="B958" s="4"/>
      <c r="D958" s="4"/>
      <c r="G958" s="4"/>
      <c r="H958" s="4"/>
      <c r="I958" s="5"/>
      <c r="J958" s="4"/>
      <c r="L958" s="4"/>
      <c r="O958" s="4"/>
      <c r="Q958" s="4"/>
      <c r="R958" s="4"/>
      <c r="S958" s="4"/>
      <c r="T958" s="4"/>
      <c r="V958" s="11"/>
      <c r="W958" s="11"/>
      <c r="X958" s="11"/>
      <c r="Y958" s="11"/>
      <c r="Z958" s="11"/>
    </row>
    <row r="959">
      <c r="A959" s="5"/>
      <c r="B959" s="4"/>
      <c r="D959" s="4"/>
      <c r="G959" s="4"/>
      <c r="H959" s="4"/>
      <c r="I959" s="5"/>
      <c r="J959" s="4"/>
      <c r="L959" s="4"/>
      <c r="O959" s="4"/>
      <c r="Q959" s="4"/>
      <c r="R959" s="4"/>
      <c r="S959" s="4"/>
      <c r="T959" s="4"/>
      <c r="V959" s="11"/>
      <c r="W959" s="11"/>
      <c r="X959" s="11"/>
      <c r="Y959" s="11"/>
      <c r="Z959" s="11"/>
    </row>
    <row r="960">
      <c r="A960" s="5"/>
      <c r="B960" s="4"/>
      <c r="D960" s="4"/>
      <c r="G960" s="4"/>
      <c r="H960" s="4"/>
      <c r="I960" s="5"/>
      <c r="J960" s="4"/>
      <c r="L960" s="4"/>
      <c r="O960" s="4"/>
      <c r="Q960" s="4"/>
      <c r="R960" s="4"/>
      <c r="S960" s="4"/>
      <c r="T960" s="4"/>
      <c r="V960" s="11"/>
      <c r="W960" s="11"/>
      <c r="X960" s="11"/>
      <c r="Y960" s="11"/>
      <c r="Z960" s="11"/>
    </row>
    <row r="961">
      <c r="A961" s="5"/>
      <c r="B961" s="4"/>
      <c r="D961" s="4"/>
      <c r="G961" s="4"/>
      <c r="H961" s="4"/>
      <c r="I961" s="5"/>
      <c r="J961" s="4"/>
      <c r="L961" s="4"/>
      <c r="O961" s="4"/>
      <c r="Q961" s="4"/>
      <c r="R961" s="4"/>
      <c r="S961" s="4"/>
      <c r="T961" s="4"/>
      <c r="V961" s="11"/>
      <c r="W961" s="11"/>
      <c r="X961" s="11"/>
      <c r="Y961" s="11"/>
      <c r="Z961" s="11"/>
    </row>
    <row r="962">
      <c r="A962" s="5"/>
      <c r="B962" s="4"/>
      <c r="D962" s="4"/>
      <c r="G962" s="4"/>
      <c r="H962" s="4"/>
      <c r="I962" s="5"/>
      <c r="J962" s="4"/>
      <c r="L962" s="4"/>
      <c r="O962" s="4"/>
      <c r="Q962" s="4"/>
      <c r="R962" s="4"/>
      <c r="S962" s="4"/>
      <c r="T962" s="4"/>
      <c r="V962" s="11"/>
      <c r="W962" s="11"/>
      <c r="X962" s="11"/>
      <c r="Y962" s="11"/>
      <c r="Z962" s="11"/>
    </row>
    <row r="963">
      <c r="A963" s="5"/>
      <c r="B963" s="4"/>
      <c r="D963" s="4"/>
      <c r="G963" s="4"/>
      <c r="H963" s="4"/>
      <c r="I963" s="5"/>
      <c r="J963" s="4"/>
      <c r="L963" s="4"/>
      <c r="O963" s="4"/>
      <c r="Q963" s="4"/>
      <c r="R963" s="4"/>
      <c r="S963" s="4"/>
      <c r="T963" s="4"/>
      <c r="V963" s="11"/>
      <c r="W963" s="11"/>
      <c r="X963" s="11"/>
      <c r="Y963" s="11"/>
      <c r="Z963" s="11"/>
    </row>
    <row r="964">
      <c r="A964" s="5"/>
      <c r="B964" s="4"/>
      <c r="D964" s="4"/>
      <c r="G964" s="4"/>
      <c r="H964" s="4"/>
      <c r="I964" s="5"/>
      <c r="J964" s="4"/>
      <c r="L964" s="4"/>
      <c r="O964" s="4"/>
      <c r="Q964" s="4"/>
      <c r="R964" s="4"/>
      <c r="S964" s="4"/>
      <c r="T964" s="4"/>
      <c r="V964" s="11"/>
      <c r="W964" s="11"/>
      <c r="X964" s="11"/>
      <c r="Y964" s="11"/>
      <c r="Z964" s="11"/>
    </row>
    <row r="965">
      <c r="A965" s="5"/>
      <c r="B965" s="4"/>
      <c r="D965" s="4"/>
      <c r="G965" s="4"/>
      <c r="H965" s="4"/>
      <c r="I965" s="5"/>
      <c r="J965" s="4"/>
      <c r="L965" s="4"/>
      <c r="O965" s="4"/>
      <c r="Q965" s="4"/>
      <c r="R965" s="4"/>
      <c r="S965" s="4"/>
      <c r="T965" s="4"/>
      <c r="V965" s="11"/>
      <c r="W965" s="11"/>
      <c r="X965" s="11"/>
      <c r="Y965" s="11"/>
      <c r="Z965" s="11"/>
    </row>
    <row r="966">
      <c r="A966" s="5"/>
      <c r="B966" s="4"/>
      <c r="D966" s="4"/>
      <c r="G966" s="4"/>
      <c r="H966" s="4"/>
      <c r="I966" s="5"/>
      <c r="J966" s="4"/>
      <c r="L966" s="4"/>
      <c r="O966" s="4"/>
      <c r="Q966" s="4"/>
      <c r="R966" s="4"/>
      <c r="S966" s="4"/>
      <c r="T966" s="4"/>
      <c r="V966" s="11"/>
      <c r="W966" s="11"/>
      <c r="X966" s="11"/>
      <c r="Y966" s="11"/>
      <c r="Z966" s="11"/>
    </row>
    <row r="967">
      <c r="A967" s="5"/>
      <c r="B967" s="4"/>
      <c r="D967" s="4"/>
      <c r="G967" s="4"/>
      <c r="H967" s="4"/>
      <c r="I967" s="5"/>
      <c r="J967" s="4"/>
      <c r="L967" s="4"/>
      <c r="O967" s="4"/>
      <c r="Q967" s="4"/>
      <c r="R967" s="4"/>
      <c r="S967" s="4"/>
      <c r="T967" s="4"/>
      <c r="V967" s="11"/>
      <c r="W967" s="11"/>
      <c r="X967" s="11"/>
      <c r="Y967" s="11"/>
      <c r="Z967" s="11"/>
    </row>
    <row r="968">
      <c r="A968" s="5"/>
      <c r="B968" s="4"/>
      <c r="D968" s="4"/>
      <c r="G968" s="4"/>
      <c r="H968" s="4"/>
      <c r="I968" s="5"/>
      <c r="J968" s="4"/>
      <c r="L968" s="4"/>
      <c r="O968" s="4"/>
      <c r="Q968" s="4"/>
      <c r="R968" s="4"/>
      <c r="S968" s="4"/>
      <c r="T968" s="4"/>
      <c r="V968" s="11"/>
      <c r="W968" s="11"/>
      <c r="X968" s="11"/>
      <c r="Y968" s="11"/>
      <c r="Z968" s="11"/>
    </row>
    <row r="969">
      <c r="A969" s="5"/>
      <c r="B969" s="4"/>
      <c r="D969" s="4"/>
      <c r="G969" s="4"/>
      <c r="H969" s="4"/>
      <c r="I969" s="5"/>
      <c r="J969" s="4"/>
      <c r="L969" s="4"/>
      <c r="O969" s="4"/>
      <c r="Q969" s="4"/>
      <c r="R969" s="4"/>
      <c r="S969" s="4"/>
      <c r="T969" s="4"/>
      <c r="V969" s="11"/>
      <c r="W969" s="11"/>
      <c r="X969" s="11"/>
      <c r="Y969" s="11"/>
      <c r="Z969" s="11"/>
    </row>
    <row r="970">
      <c r="A970" s="5"/>
      <c r="B970" s="4"/>
      <c r="D970" s="4"/>
      <c r="G970" s="4"/>
      <c r="H970" s="4"/>
      <c r="I970" s="5"/>
      <c r="J970" s="4"/>
      <c r="L970" s="4"/>
      <c r="O970" s="4"/>
      <c r="Q970" s="4"/>
      <c r="R970" s="4"/>
      <c r="S970" s="4"/>
      <c r="T970" s="4"/>
      <c r="V970" s="11"/>
      <c r="W970" s="11"/>
      <c r="X970" s="11"/>
      <c r="Y970" s="11"/>
      <c r="Z970" s="11"/>
    </row>
    <row r="971">
      <c r="A971" s="5"/>
      <c r="B971" s="4"/>
      <c r="D971" s="4"/>
      <c r="G971" s="4"/>
      <c r="H971" s="4"/>
      <c r="I971" s="5"/>
      <c r="J971" s="4"/>
      <c r="L971" s="4"/>
      <c r="O971" s="4"/>
      <c r="Q971" s="4"/>
      <c r="R971" s="4"/>
      <c r="S971" s="4"/>
      <c r="T971" s="4"/>
      <c r="V971" s="11"/>
      <c r="W971" s="11"/>
      <c r="X971" s="11"/>
      <c r="Y971" s="11"/>
      <c r="Z971" s="11"/>
    </row>
    <row r="972">
      <c r="A972" s="5"/>
      <c r="B972" s="4"/>
      <c r="D972" s="4"/>
      <c r="G972" s="4"/>
      <c r="H972" s="4"/>
      <c r="I972" s="5"/>
      <c r="J972" s="4"/>
      <c r="L972" s="4"/>
      <c r="O972" s="4"/>
      <c r="Q972" s="4"/>
      <c r="R972" s="4"/>
      <c r="S972" s="4"/>
      <c r="T972" s="4"/>
      <c r="V972" s="11"/>
      <c r="W972" s="11"/>
      <c r="X972" s="11"/>
      <c r="Y972" s="11"/>
      <c r="Z972" s="11"/>
    </row>
    <row r="973">
      <c r="A973" s="5"/>
      <c r="B973" s="4"/>
      <c r="D973" s="4"/>
      <c r="G973" s="4"/>
      <c r="H973" s="4"/>
      <c r="I973" s="5"/>
      <c r="J973" s="4"/>
      <c r="L973" s="4"/>
      <c r="O973" s="4"/>
      <c r="Q973" s="4"/>
      <c r="R973" s="4"/>
      <c r="S973" s="4"/>
      <c r="T973" s="4"/>
      <c r="V973" s="11"/>
      <c r="W973" s="11"/>
      <c r="X973" s="11"/>
      <c r="Y973" s="11"/>
      <c r="Z973" s="11"/>
    </row>
    <row r="974">
      <c r="A974" s="5"/>
      <c r="B974" s="4"/>
      <c r="D974" s="4"/>
      <c r="G974" s="4"/>
      <c r="H974" s="4"/>
      <c r="I974" s="5"/>
      <c r="J974" s="4"/>
      <c r="L974" s="4"/>
      <c r="O974" s="4"/>
      <c r="Q974" s="4"/>
      <c r="R974" s="4"/>
      <c r="S974" s="4"/>
      <c r="T974" s="4"/>
      <c r="V974" s="11"/>
      <c r="W974" s="11"/>
      <c r="X974" s="11"/>
      <c r="Y974" s="11"/>
      <c r="Z974" s="11"/>
    </row>
    <row r="975">
      <c r="A975" s="5"/>
      <c r="B975" s="4"/>
      <c r="D975" s="4"/>
      <c r="G975" s="4"/>
      <c r="H975" s="4"/>
      <c r="I975" s="5"/>
      <c r="J975" s="4"/>
      <c r="L975" s="4"/>
      <c r="O975" s="4"/>
      <c r="Q975" s="4"/>
      <c r="R975" s="4"/>
      <c r="S975" s="4"/>
      <c r="T975" s="4"/>
      <c r="V975" s="11"/>
      <c r="W975" s="11"/>
      <c r="X975" s="11"/>
      <c r="Y975" s="11"/>
      <c r="Z975" s="11"/>
    </row>
    <row r="976">
      <c r="A976" s="5"/>
      <c r="B976" s="4"/>
      <c r="D976" s="4"/>
      <c r="G976" s="4"/>
      <c r="H976" s="4"/>
      <c r="I976" s="5"/>
      <c r="J976" s="4"/>
      <c r="L976" s="4"/>
      <c r="O976" s="4"/>
      <c r="Q976" s="4"/>
      <c r="R976" s="4"/>
      <c r="S976" s="4"/>
      <c r="T976" s="4"/>
      <c r="V976" s="11"/>
      <c r="W976" s="11"/>
      <c r="X976" s="11"/>
      <c r="Y976" s="11"/>
      <c r="Z976" s="11"/>
    </row>
    <row r="977">
      <c r="A977" s="5"/>
      <c r="B977" s="4"/>
      <c r="D977" s="4"/>
      <c r="G977" s="4"/>
      <c r="H977" s="4"/>
      <c r="I977" s="5"/>
      <c r="J977" s="4"/>
      <c r="L977" s="4"/>
      <c r="O977" s="4"/>
      <c r="Q977" s="4"/>
      <c r="R977" s="4"/>
      <c r="S977" s="4"/>
      <c r="T977" s="4"/>
      <c r="V977" s="11"/>
      <c r="W977" s="11"/>
      <c r="X977" s="11"/>
      <c r="Y977" s="11"/>
      <c r="Z977" s="11"/>
    </row>
    <row r="978">
      <c r="A978" s="5"/>
      <c r="B978" s="4"/>
      <c r="D978" s="4"/>
      <c r="G978" s="4"/>
      <c r="H978" s="4"/>
      <c r="I978" s="5"/>
      <c r="J978" s="4"/>
      <c r="L978" s="4"/>
      <c r="O978" s="4"/>
      <c r="Q978" s="4"/>
      <c r="R978" s="4"/>
      <c r="S978" s="4"/>
      <c r="T978" s="4"/>
      <c r="V978" s="11"/>
      <c r="W978" s="11"/>
      <c r="X978" s="11"/>
      <c r="Y978" s="11"/>
      <c r="Z978" s="11"/>
    </row>
    <row r="979">
      <c r="A979" s="5"/>
      <c r="B979" s="4"/>
      <c r="D979" s="4"/>
      <c r="G979" s="4"/>
      <c r="H979" s="4"/>
      <c r="I979" s="5"/>
      <c r="J979" s="4"/>
      <c r="L979" s="4"/>
      <c r="O979" s="4"/>
      <c r="Q979" s="4"/>
      <c r="R979" s="4"/>
      <c r="S979" s="4"/>
      <c r="T979" s="4"/>
      <c r="V979" s="11"/>
      <c r="W979" s="11"/>
      <c r="X979" s="11"/>
      <c r="Y979" s="11"/>
      <c r="Z979" s="11"/>
    </row>
    <row r="980">
      <c r="A980" s="5"/>
      <c r="B980" s="4"/>
      <c r="D980" s="4"/>
      <c r="G980" s="4"/>
      <c r="H980" s="4"/>
      <c r="I980" s="5"/>
      <c r="J980" s="4"/>
      <c r="L980" s="4"/>
      <c r="O980" s="4"/>
      <c r="Q980" s="4"/>
      <c r="R980" s="4"/>
      <c r="S980" s="4"/>
      <c r="T980" s="4"/>
      <c r="V980" s="11"/>
      <c r="W980" s="11"/>
      <c r="X980" s="11"/>
      <c r="Y980" s="11"/>
      <c r="Z980" s="11"/>
    </row>
    <row r="981">
      <c r="A981" s="5"/>
      <c r="B981" s="4"/>
      <c r="D981" s="4"/>
      <c r="G981" s="4"/>
      <c r="H981" s="4"/>
      <c r="I981" s="5"/>
      <c r="J981" s="4"/>
      <c r="L981" s="4"/>
      <c r="O981" s="4"/>
      <c r="Q981" s="4"/>
      <c r="R981" s="4"/>
      <c r="S981" s="4"/>
      <c r="T981" s="4"/>
      <c r="V981" s="11"/>
      <c r="W981" s="11"/>
      <c r="X981" s="11"/>
      <c r="Y981" s="11"/>
      <c r="Z981" s="11"/>
    </row>
    <row r="982">
      <c r="A982" s="5"/>
      <c r="B982" s="4"/>
      <c r="D982" s="4"/>
      <c r="G982" s="4"/>
      <c r="H982" s="4"/>
      <c r="I982" s="5"/>
      <c r="J982" s="4"/>
      <c r="L982" s="4"/>
      <c r="O982" s="4"/>
      <c r="Q982" s="4"/>
      <c r="R982" s="4"/>
      <c r="S982" s="4"/>
      <c r="T982" s="4"/>
      <c r="V982" s="11"/>
      <c r="W982" s="11"/>
      <c r="X982" s="11"/>
      <c r="Y982" s="11"/>
      <c r="Z982" s="11"/>
    </row>
    <row r="983">
      <c r="A983" s="5"/>
      <c r="B983" s="4"/>
      <c r="D983" s="4"/>
      <c r="G983" s="4"/>
      <c r="H983" s="4"/>
      <c r="I983" s="5"/>
      <c r="J983" s="4"/>
      <c r="L983" s="4"/>
      <c r="O983" s="4"/>
      <c r="Q983" s="4"/>
      <c r="R983" s="4"/>
      <c r="S983" s="4"/>
      <c r="T983" s="4"/>
      <c r="V983" s="11"/>
      <c r="W983" s="11"/>
      <c r="X983" s="11"/>
      <c r="Y983" s="11"/>
      <c r="Z983" s="11"/>
    </row>
    <row r="984">
      <c r="A984" s="5"/>
      <c r="B984" s="4"/>
      <c r="D984" s="4"/>
      <c r="G984" s="4"/>
      <c r="H984" s="4"/>
      <c r="I984" s="5"/>
      <c r="J984" s="4"/>
      <c r="L984" s="4"/>
      <c r="O984" s="4"/>
      <c r="Q984" s="4"/>
      <c r="R984" s="4"/>
      <c r="S984" s="4"/>
      <c r="T984" s="4"/>
      <c r="V984" s="11"/>
      <c r="W984" s="11"/>
      <c r="X984" s="11"/>
      <c r="Y984" s="11"/>
      <c r="Z984" s="11"/>
    </row>
    <row r="985">
      <c r="A985" s="5"/>
      <c r="B985" s="4"/>
      <c r="D985" s="4"/>
      <c r="G985" s="4"/>
      <c r="H985" s="4"/>
      <c r="I985" s="5"/>
      <c r="J985" s="4"/>
      <c r="L985" s="4"/>
      <c r="O985" s="4"/>
      <c r="Q985" s="4"/>
      <c r="R985" s="4"/>
      <c r="S985" s="4"/>
      <c r="T985" s="4"/>
      <c r="V985" s="11"/>
      <c r="W985" s="11"/>
      <c r="X985" s="11"/>
      <c r="Y985" s="11"/>
      <c r="Z985" s="11"/>
    </row>
    <row r="986">
      <c r="A986" s="5"/>
      <c r="B986" s="4"/>
      <c r="D986" s="4"/>
      <c r="G986" s="4"/>
      <c r="H986" s="4"/>
      <c r="I986" s="5"/>
      <c r="J986" s="4"/>
      <c r="L986" s="4"/>
      <c r="O986" s="4"/>
      <c r="Q986" s="4"/>
      <c r="R986" s="4"/>
      <c r="S986" s="4"/>
      <c r="T986" s="4"/>
      <c r="V986" s="11"/>
      <c r="W986" s="11"/>
      <c r="X986" s="11"/>
      <c r="Y986" s="11"/>
      <c r="Z986" s="11"/>
    </row>
    <row r="987">
      <c r="A987" s="5"/>
      <c r="B987" s="4"/>
      <c r="D987" s="4"/>
      <c r="G987" s="4"/>
      <c r="H987" s="4"/>
      <c r="I987" s="5"/>
      <c r="J987" s="4"/>
      <c r="L987" s="4"/>
      <c r="O987" s="4"/>
      <c r="Q987" s="4"/>
      <c r="R987" s="4"/>
      <c r="S987" s="4"/>
      <c r="T987" s="4"/>
      <c r="V987" s="11"/>
      <c r="W987" s="11"/>
      <c r="X987" s="11"/>
      <c r="Y987" s="11"/>
      <c r="Z987" s="11"/>
    </row>
    <row r="988">
      <c r="A988" s="5"/>
      <c r="B988" s="4"/>
      <c r="D988" s="4"/>
      <c r="G988" s="4"/>
      <c r="H988" s="4"/>
      <c r="I988" s="5"/>
      <c r="J988" s="4"/>
      <c r="L988" s="4"/>
      <c r="O988" s="4"/>
      <c r="Q988" s="4"/>
      <c r="R988" s="4"/>
      <c r="S988" s="4"/>
      <c r="T988" s="4"/>
      <c r="V988" s="11"/>
      <c r="W988" s="11"/>
      <c r="X988" s="11"/>
      <c r="Y988" s="11"/>
      <c r="Z988" s="11"/>
    </row>
    <row r="989">
      <c r="A989" s="5"/>
      <c r="B989" s="4"/>
      <c r="D989" s="4"/>
      <c r="G989" s="4"/>
      <c r="H989" s="4"/>
      <c r="I989" s="5"/>
      <c r="J989" s="4"/>
      <c r="L989" s="4"/>
      <c r="O989" s="4"/>
      <c r="Q989" s="4"/>
      <c r="R989" s="4"/>
      <c r="S989" s="4"/>
      <c r="T989" s="4"/>
      <c r="V989" s="11"/>
      <c r="W989" s="11"/>
      <c r="X989" s="11"/>
      <c r="Y989" s="11"/>
      <c r="Z989" s="11"/>
    </row>
    <row r="990">
      <c r="A990" s="5"/>
      <c r="B990" s="4"/>
      <c r="D990" s="4"/>
      <c r="G990" s="4"/>
      <c r="H990" s="4"/>
      <c r="I990" s="5"/>
      <c r="J990" s="4"/>
      <c r="L990" s="4"/>
      <c r="O990" s="4"/>
      <c r="Q990" s="4"/>
      <c r="R990" s="4"/>
      <c r="S990" s="4"/>
      <c r="T990" s="4"/>
      <c r="V990" s="11"/>
      <c r="W990" s="11"/>
      <c r="X990" s="11"/>
      <c r="Y990" s="11"/>
      <c r="Z990" s="11"/>
    </row>
    <row r="991">
      <c r="A991" s="5"/>
      <c r="B991" s="4"/>
      <c r="D991" s="4"/>
      <c r="G991" s="4"/>
      <c r="H991" s="4"/>
      <c r="I991" s="5"/>
      <c r="J991" s="4"/>
      <c r="L991" s="4"/>
      <c r="O991" s="4"/>
      <c r="Q991" s="4"/>
      <c r="R991" s="4"/>
      <c r="S991" s="4"/>
      <c r="T991" s="4"/>
      <c r="V991" s="11"/>
      <c r="W991" s="11"/>
      <c r="X991" s="11"/>
      <c r="Y991" s="11"/>
      <c r="Z991" s="11"/>
    </row>
    <row r="992">
      <c r="A992" s="5"/>
      <c r="B992" s="4"/>
      <c r="D992" s="4"/>
      <c r="G992" s="4"/>
      <c r="H992" s="4"/>
      <c r="I992" s="5"/>
      <c r="J992" s="4"/>
      <c r="L992" s="4"/>
      <c r="O992" s="4"/>
      <c r="Q992" s="4"/>
      <c r="R992" s="4"/>
      <c r="S992" s="4"/>
      <c r="T992" s="4"/>
      <c r="V992" s="11"/>
      <c r="W992" s="11"/>
      <c r="X992" s="11"/>
      <c r="Y992" s="11"/>
      <c r="Z992" s="11"/>
    </row>
    <row r="993">
      <c r="A993" s="5"/>
      <c r="B993" s="4"/>
      <c r="D993" s="4"/>
      <c r="G993" s="4"/>
      <c r="H993" s="4"/>
      <c r="I993" s="5"/>
      <c r="J993" s="4"/>
      <c r="L993" s="4"/>
      <c r="O993" s="4"/>
      <c r="Q993" s="4"/>
      <c r="R993" s="4"/>
      <c r="S993" s="4"/>
      <c r="T993" s="4"/>
      <c r="V993" s="11"/>
      <c r="W993" s="11"/>
      <c r="X993" s="11"/>
      <c r="Y993" s="11"/>
      <c r="Z993" s="11"/>
    </row>
    <row r="994">
      <c r="A994" s="5"/>
      <c r="B994" s="4"/>
      <c r="D994" s="4"/>
      <c r="G994" s="4"/>
      <c r="H994" s="4"/>
      <c r="I994" s="5"/>
      <c r="J994" s="4"/>
      <c r="L994" s="4"/>
      <c r="O994" s="4"/>
      <c r="Q994" s="4"/>
      <c r="R994" s="4"/>
      <c r="S994" s="4"/>
      <c r="T994" s="4"/>
      <c r="V994" s="11"/>
      <c r="W994" s="11"/>
      <c r="X994" s="11"/>
      <c r="Y994" s="11"/>
      <c r="Z994" s="11"/>
    </row>
    <row r="995">
      <c r="A995" s="5"/>
      <c r="B995" s="4"/>
      <c r="D995" s="4"/>
      <c r="G995" s="4"/>
      <c r="H995" s="4"/>
      <c r="I995" s="5"/>
      <c r="J995" s="4"/>
      <c r="L995" s="4"/>
      <c r="O995" s="4"/>
      <c r="Q995" s="4"/>
      <c r="R995" s="4"/>
      <c r="S995" s="4"/>
      <c r="T995" s="4"/>
      <c r="V995" s="11"/>
      <c r="W995" s="11"/>
      <c r="X995" s="11"/>
      <c r="Y995" s="11"/>
      <c r="Z995" s="11"/>
    </row>
    <row r="996">
      <c r="A996" s="5"/>
      <c r="B996" s="4"/>
      <c r="D996" s="4"/>
      <c r="G996" s="4"/>
      <c r="H996" s="4"/>
      <c r="I996" s="5"/>
      <c r="J996" s="4"/>
      <c r="L996" s="4"/>
      <c r="O996" s="4"/>
      <c r="Q996" s="4"/>
      <c r="R996" s="4"/>
      <c r="S996" s="4"/>
      <c r="T996" s="4"/>
      <c r="V996" s="11"/>
      <c r="W996" s="11"/>
      <c r="X996" s="11"/>
      <c r="Y996" s="11"/>
      <c r="Z996" s="11"/>
    </row>
    <row r="997">
      <c r="A997" s="5"/>
      <c r="B997" s="4"/>
      <c r="D997" s="4"/>
      <c r="G997" s="4"/>
      <c r="H997" s="4"/>
      <c r="I997" s="5"/>
      <c r="J997" s="4"/>
      <c r="L997" s="4"/>
      <c r="O997" s="4"/>
      <c r="Q997" s="4"/>
      <c r="R997" s="4"/>
      <c r="S997" s="4"/>
      <c r="T997" s="4"/>
      <c r="V997" s="11"/>
      <c r="W997" s="11"/>
      <c r="X997" s="11"/>
      <c r="Y997" s="11"/>
      <c r="Z997" s="11"/>
    </row>
    <row r="998">
      <c r="A998" s="5"/>
      <c r="B998" s="4"/>
      <c r="D998" s="4"/>
      <c r="G998" s="4"/>
      <c r="H998" s="4"/>
      <c r="I998" s="5"/>
      <c r="J998" s="4"/>
      <c r="L998" s="4"/>
      <c r="O998" s="4"/>
      <c r="Q998" s="4"/>
      <c r="R998" s="4"/>
      <c r="S998" s="4"/>
      <c r="T998" s="4"/>
      <c r="V998" s="11"/>
      <c r="W998" s="11"/>
      <c r="X998" s="11"/>
      <c r="Y998" s="11"/>
      <c r="Z998" s="11"/>
    </row>
    <row r="999">
      <c r="A999" s="5"/>
      <c r="B999" s="4"/>
      <c r="D999" s="4"/>
      <c r="G999" s="4"/>
      <c r="H999" s="4"/>
      <c r="I999" s="5"/>
      <c r="J999" s="4"/>
      <c r="L999" s="4"/>
      <c r="O999" s="4"/>
      <c r="Q999" s="4"/>
      <c r="R999" s="4"/>
      <c r="S999" s="4"/>
      <c r="T999" s="4"/>
      <c r="V999" s="11"/>
      <c r="W999" s="11"/>
      <c r="X999" s="11"/>
      <c r="Y999" s="11"/>
      <c r="Z999" s="11"/>
    </row>
    <row r="1000">
      <c r="A1000" s="5"/>
      <c r="B1000" s="4"/>
      <c r="D1000" s="4"/>
      <c r="G1000" s="4"/>
      <c r="H1000" s="4"/>
      <c r="I1000" s="5"/>
      <c r="J1000" s="4"/>
      <c r="L1000" s="4"/>
      <c r="O1000" s="4"/>
      <c r="Q1000" s="4"/>
      <c r="R1000" s="4"/>
      <c r="S1000" s="4"/>
      <c r="T1000" s="4"/>
      <c r="V1000" s="11"/>
      <c r="W1000" s="11"/>
      <c r="X1000" s="11"/>
      <c r="Y1000" s="11"/>
      <c r="Z1000" s="11"/>
    </row>
  </sheetData>
  <mergeCells count="6000">
    <mergeCell ref="L57:N57"/>
    <mergeCell ref="O57:P57"/>
    <mergeCell ref="L58:N58"/>
    <mergeCell ref="O58:P58"/>
    <mergeCell ref="L59:N59"/>
    <mergeCell ref="O59:P59"/>
    <mergeCell ref="O60:P60"/>
    <mergeCell ref="L60:N60"/>
    <mergeCell ref="L61:N61"/>
    <mergeCell ref="O61:P61"/>
    <mergeCell ref="L62:N62"/>
    <mergeCell ref="O62:P62"/>
    <mergeCell ref="L63:N63"/>
    <mergeCell ref="O63:P63"/>
    <mergeCell ref="L39:N39"/>
    <mergeCell ref="O39:P39"/>
    <mergeCell ref="T39:U39"/>
    <mergeCell ref="L40:N40"/>
    <mergeCell ref="O40:P40"/>
    <mergeCell ref="L41:N41"/>
    <mergeCell ref="O41:P41"/>
    <mergeCell ref="L43:N43"/>
    <mergeCell ref="O43:P43"/>
    <mergeCell ref="L44:N44"/>
    <mergeCell ref="O44:P44"/>
    <mergeCell ref="L45:N45"/>
    <mergeCell ref="O45:P45"/>
    <mergeCell ref="O46:P46"/>
    <mergeCell ref="T40:U40"/>
    <mergeCell ref="T41:U41"/>
    <mergeCell ref="T43:U43"/>
    <mergeCell ref="T44:U44"/>
    <mergeCell ref="T45:U45"/>
    <mergeCell ref="T46:U46"/>
    <mergeCell ref="T47:U47"/>
    <mergeCell ref="L46:N46"/>
    <mergeCell ref="L47:N47"/>
    <mergeCell ref="O47:P47"/>
    <mergeCell ref="L48:N48"/>
    <mergeCell ref="O48:P48"/>
    <mergeCell ref="L49:N49"/>
    <mergeCell ref="O49:P49"/>
    <mergeCell ref="T48:U48"/>
    <mergeCell ref="T49:U49"/>
    <mergeCell ref="T50:U50"/>
    <mergeCell ref="T51:U51"/>
    <mergeCell ref="T52:U52"/>
    <mergeCell ref="T53:U53"/>
    <mergeCell ref="T54:U54"/>
    <mergeCell ref="L64:N64"/>
    <mergeCell ref="O64:P64"/>
    <mergeCell ref="T64:U64"/>
    <mergeCell ref="L128:N128"/>
    <mergeCell ref="O128:P128"/>
    <mergeCell ref="T128:U128"/>
    <mergeCell ref="T108:U108"/>
    <mergeCell ref="T109:U109"/>
    <mergeCell ref="L107:N107"/>
    <mergeCell ref="O107:P107"/>
    <mergeCell ref="T107:U107"/>
    <mergeCell ref="L108:N108"/>
    <mergeCell ref="O108:P108"/>
    <mergeCell ref="L109:N109"/>
    <mergeCell ref="O109:P109"/>
    <mergeCell ref="T111:U111"/>
    <mergeCell ref="T112:U112"/>
    <mergeCell ref="L110:N110"/>
    <mergeCell ref="O110:P110"/>
    <mergeCell ref="T110:U110"/>
    <mergeCell ref="L111:N111"/>
    <mergeCell ref="O111:P111"/>
    <mergeCell ref="L112:N112"/>
    <mergeCell ref="O112:P112"/>
    <mergeCell ref="T114:U114"/>
    <mergeCell ref="T115:U115"/>
    <mergeCell ref="L113:N113"/>
    <mergeCell ref="O113:P113"/>
    <mergeCell ref="T113:U113"/>
    <mergeCell ref="L114:N114"/>
    <mergeCell ref="O114:P114"/>
    <mergeCell ref="L115:N115"/>
    <mergeCell ref="O115:P115"/>
    <mergeCell ref="T117:U117"/>
    <mergeCell ref="T118:U118"/>
    <mergeCell ref="L116:N116"/>
    <mergeCell ref="O116:P116"/>
    <mergeCell ref="T116:U116"/>
    <mergeCell ref="L117:N117"/>
    <mergeCell ref="O117:P117"/>
    <mergeCell ref="L118:N118"/>
    <mergeCell ref="O118:P118"/>
    <mergeCell ref="T120:U120"/>
    <mergeCell ref="T121:U121"/>
    <mergeCell ref="L119:N119"/>
    <mergeCell ref="O119:P119"/>
    <mergeCell ref="T119:U119"/>
    <mergeCell ref="L120:N120"/>
    <mergeCell ref="O120:P120"/>
    <mergeCell ref="L121:N121"/>
    <mergeCell ref="O121:P121"/>
    <mergeCell ref="T123:U123"/>
    <mergeCell ref="T124:U124"/>
    <mergeCell ref="L122:N122"/>
    <mergeCell ref="O122:P122"/>
    <mergeCell ref="T122:U122"/>
    <mergeCell ref="L123:N123"/>
    <mergeCell ref="O123:P123"/>
    <mergeCell ref="L124:N124"/>
    <mergeCell ref="O124:P124"/>
    <mergeCell ref="T126:U126"/>
    <mergeCell ref="T127:U127"/>
    <mergeCell ref="L125:N125"/>
    <mergeCell ref="O125:P125"/>
    <mergeCell ref="T125:U125"/>
    <mergeCell ref="L126:N126"/>
    <mergeCell ref="O126:P126"/>
    <mergeCell ref="L127:N127"/>
    <mergeCell ref="O127:P127"/>
    <mergeCell ref="L31:N31"/>
    <mergeCell ref="O31:P31"/>
    <mergeCell ref="L32:N32"/>
    <mergeCell ref="O32:P32"/>
    <mergeCell ref="L33:N33"/>
    <mergeCell ref="O33:P33"/>
    <mergeCell ref="O34:P34"/>
    <mergeCell ref="L34:N34"/>
    <mergeCell ref="L35:N35"/>
    <mergeCell ref="O35:P35"/>
    <mergeCell ref="L36:N36"/>
    <mergeCell ref="O36:P36"/>
    <mergeCell ref="L37:N37"/>
    <mergeCell ref="O37:P37"/>
    <mergeCell ref="L14:N14"/>
    <mergeCell ref="O14:P14"/>
    <mergeCell ref="T14:U14"/>
    <mergeCell ref="L15:N15"/>
    <mergeCell ref="O15:P15"/>
    <mergeCell ref="L16:N16"/>
    <mergeCell ref="O16:P16"/>
    <mergeCell ref="L17:N17"/>
    <mergeCell ref="O17:P17"/>
    <mergeCell ref="L18:N18"/>
    <mergeCell ref="O18:P18"/>
    <mergeCell ref="L19:N19"/>
    <mergeCell ref="O19:P19"/>
    <mergeCell ref="O20:P20"/>
    <mergeCell ref="T15:U15"/>
    <mergeCell ref="T16:U16"/>
    <mergeCell ref="T17:U17"/>
    <mergeCell ref="T18:U18"/>
    <mergeCell ref="T19:U19"/>
    <mergeCell ref="T20:U20"/>
    <mergeCell ref="T21:U21"/>
    <mergeCell ref="L20:N20"/>
    <mergeCell ref="L21:N21"/>
    <mergeCell ref="O21:P21"/>
    <mergeCell ref="L22:N22"/>
    <mergeCell ref="O22:P22"/>
    <mergeCell ref="L23:N23"/>
    <mergeCell ref="O23:P23"/>
    <mergeCell ref="T22:U22"/>
    <mergeCell ref="T23:U23"/>
    <mergeCell ref="T24:U24"/>
    <mergeCell ref="T25:U25"/>
    <mergeCell ref="T26:U26"/>
    <mergeCell ref="T27:U27"/>
    <mergeCell ref="T28:U28"/>
    <mergeCell ref="L38:N38"/>
    <mergeCell ref="O38:P38"/>
    <mergeCell ref="T38:U38"/>
    <mergeCell ref="L42:N42"/>
    <mergeCell ref="O42:P42"/>
    <mergeCell ref="T42:U42"/>
    <mergeCell ref="T12:U12"/>
    <mergeCell ref="T13:U13"/>
    <mergeCell ref="T5:U5"/>
    <mergeCell ref="T6:U6"/>
    <mergeCell ref="T7:U7"/>
    <mergeCell ref="T8:U8"/>
    <mergeCell ref="T9:U9"/>
    <mergeCell ref="T10:U10"/>
    <mergeCell ref="T11:U11"/>
    <mergeCell ref="B1:C1"/>
    <mergeCell ref="D1:F1"/>
    <mergeCell ref="L1:N1"/>
    <mergeCell ref="O1:P1"/>
    <mergeCell ref="T1:U1"/>
    <mergeCell ref="D2:F2"/>
    <mergeCell ref="T2:U2"/>
    <mergeCell ref="L2:N2"/>
    <mergeCell ref="O2:P2"/>
    <mergeCell ref="L3:N3"/>
    <mergeCell ref="O3:P3"/>
    <mergeCell ref="T3:U3"/>
    <mergeCell ref="O4:P4"/>
    <mergeCell ref="T4:U4"/>
    <mergeCell ref="L4:N4"/>
    <mergeCell ref="L5:N5"/>
    <mergeCell ref="O5:P5"/>
    <mergeCell ref="L6:N6"/>
    <mergeCell ref="O6:P6"/>
    <mergeCell ref="L7:N7"/>
    <mergeCell ref="O7:P7"/>
    <mergeCell ref="B9:C9"/>
    <mergeCell ref="B10:C10"/>
    <mergeCell ref="B11:C11"/>
    <mergeCell ref="D10:F10"/>
    <mergeCell ref="D11:F11"/>
    <mergeCell ref="L8:N8"/>
    <mergeCell ref="O8:P8"/>
    <mergeCell ref="L9:N9"/>
    <mergeCell ref="O9:P9"/>
    <mergeCell ref="J10:K10"/>
    <mergeCell ref="L10:N10"/>
    <mergeCell ref="O10:P10"/>
    <mergeCell ref="J11:K11"/>
    <mergeCell ref="L11:N11"/>
    <mergeCell ref="O11:P11"/>
    <mergeCell ref="L12:N12"/>
    <mergeCell ref="O12:P12"/>
    <mergeCell ref="L13:N13"/>
    <mergeCell ref="O13:P13"/>
    <mergeCell ref="D30:F30"/>
    <mergeCell ref="D31:F31"/>
    <mergeCell ref="D23:F23"/>
    <mergeCell ref="D24:F24"/>
    <mergeCell ref="D25:F25"/>
    <mergeCell ref="D26:F26"/>
    <mergeCell ref="D27:F27"/>
    <mergeCell ref="D28:F28"/>
    <mergeCell ref="D29:F29"/>
    <mergeCell ref="L24:N24"/>
    <mergeCell ref="O24:P24"/>
    <mergeCell ref="L25:N25"/>
    <mergeCell ref="O25:P25"/>
    <mergeCell ref="L26:N26"/>
    <mergeCell ref="O26:P26"/>
    <mergeCell ref="O27:P27"/>
    <mergeCell ref="L27:N27"/>
    <mergeCell ref="L28:N28"/>
    <mergeCell ref="O28:P28"/>
    <mergeCell ref="L29:N29"/>
    <mergeCell ref="O29:P29"/>
    <mergeCell ref="L30:N30"/>
    <mergeCell ref="O30:P30"/>
    <mergeCell ref="T36:U36"/>
    <mergeCell ref="T37:U37"/>
    <mergeCell ref="T29:U29"/>
    <mergeCell ref="T30:U30"/>
    <mergeCell ref="T31:U31"/>
    <mergeCell ref="T32:U32"/>
    <mergeCell ref="T33:U33"/>
    <mergeCell ref="T34:U34"/>
    <mergeCell ref="T35:U35"/>
    <mergeCell ref="L50:N50"/>
    <mergeCell ref="O50:P50"/>
    <mergeCell ref="L51:N51"/>
    <mergeCell ref="O51:P51"/>
    <mergeCell ref="L52:N52"/>
    <mergeCell ref="O52:P52"/>
    <mergeCell ref="O53:P53"/>
    <mergeCell ref="L53:N53"/>
    <mergeCell ref="L54:N54"/>
    <mergeCell ref="O54:P54"/>
    <mergeCell ref="L55:N55"/>
    <mergeCell ref="O55:P55"/>
    <mergeCell ref="L56:N56"/>
    <mergeCell ref="O56:P56"/>
    <mergeCell ref="T62:U62"/>
    <mergeCell ref="T63:U63"/>
    <mergeCell ref="T55:U55"/>
    <mergeCell ref="T56:U56"/>
    <mergeCell ref="T57:U57"/>
    <mergeCell ref="T58:U58"/>
    <mergeCell ref="T59:U59"/>
    <mergeCell ref="T60:U60"/>
    <mergeCell ref="T61:U61"/>
    <mergeCell ref="B37:C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D44:F44"/>
    <mergeCell ref="B44:C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0:C50"/>
    <mergeCell ref="D50:F50"/>
    <mergeCell ref="D51:F51"/>
    <mergeCell ref="B51:C51"/>
    <mergeCell ref="B52:C52"/>
    <mergeCell ref="D52:F52"/>
    <mergeCell ref="B53:C53"/>
    <mergeCell ref="D53:F53"/>
    <mergeCell ref="B54:C54"/>
    <mergeCell ref="D54:F54"/>
    <mergeCell ref="B55:C55"/>
    <mergeCell ref="D55:F55"/>
    <mergeCell ref="B56:C56"/>
    <mergeCell ref="D56:F56"/>
    <mergeCell ref="B57:C57"/>
    <mergeCell ref="D57:F57"/>
    <mergeCell ref="D58:F58"/>
    <mergeCell ref="B58:C58"/>
    <mergeCell ref="B59:C59"/>
    <mergeCell ref="D59:F59"/>
    <mergeCell ref="B60:C60"/>
    <mergeCell ref="D60:F60"/>
    <mergeCell ref="B61:C61"/>
    <mergeCell ref="D61:F61"/>
    <mergeCell ref="B62:C62"/>
    <mergeCell ref="D62:F62"/>
    <mergeCell ref="B63:C63"/>
    <mergeCell ref="D63:F63"/>
    <mergeCell ref="B64:C64"/>
    <mergeCell ref="D64:F64"/>
    <mergeCell ref="D65:F65"/>
    <mergeCell ref="B65:C65"/>
    <mergeCell ref="B66:C66"/>
    <mergeCell ref="D66:F66"/>
    <mergeCell ref="B67:C67"/>
    <mergeCell ref="D67:F67"/>
    <mergeCell ref="B68:C68"/>
    <mergeCell ref="D68:F68"/>
    <mergeCell ref="B69:C69"/>
    <mergeCell ref="D69:F69"/>
    <mergeCell ref="B70:C70"/>
    <mergeCell ref="D70:F70"/>
    <mergeCell ref="B71:C71"/>
    <mergeCell ref="D71:F71"/>
    <mergeCell ref="D72:F72"/>
    <mergeCell ref="B72:C72"/>
    <mergeCell ref="B73:C73"/>
    <mergeCell ref="D73:F73"/>
    <mergeCell ref="B74:C74"/>
    <mergeCell ref="D74:F74"/>
    <mergeCell ref="B75:C75"/>
    <mergeCell ref="D75:F75"/>
    <mergeCell ref="B76:C76"/>
    <mergeCell ref="D76:F76"/>
    <mergeCell ref="B77:C77"/>
    <mergeCell ref="D77:F77"/>
    <mergeCell ref="B78:C78"/>
    <mergeCell ref="D78:F78"/>
    <mergeCell ref="D79:F79"/>
    <mergeCell ref="B79:C79"/>
    <mergeCell ref="B80:C80"/>
    <mergeCell ref="D80:F80"/>
    <mergeCell ref="B81:C81"/>
    <mergeCell ref="D81:F81"/>
    <mergeCell ref="B82:C82"/>
    <mergeCell ref="D82:F82"/>
    <mergeCell ref="B83:C83"/>
    <mergeCell ref="D83:F83"/>
    <mergeCell ref="B84:C84"/>
    <mergeCell ref="D84:F84"/>
    <mergeCell ref="B85:C85"/>
    <mergeCell ref="D85:F85"/>
    <mergeCell ref="D86:F86"/>
    <mergeCell ref="B86:C86"/>
    <mergeCell ref="B87:C87"/>
    <mergeCell ref="D87:F87"/>
    <mergeCell ref="B88:C88"/>
    <mergeCell ref="D88:F88"/>
    <mergeCell ref="B89:C89"/>
    <mergeCell ref="D89:F89"/>
    <mergeCell ref="B90:C90"/>
    <mergeCell ref="D90:F90"/>
    <mergeCell ref="B91:C91"/>
    <mergeCell ref="D91:F91"/>
    <mergeCell ref="B92:C92"/>
    <mergeCell ref="D92:F92"/>
    <mergeCell ref="D93:F93"/>
    <mergeCell ref="B93:C93"/>
    <mergeCell ref="B94:C94"/>
    <mergeCell ref="D94:F94"/>
    <mergeCell ref="B95:C95"/>
    <mergeCell ref="D95:F95"/>
    <mergeCell ref="B96:C96"/>
    <mergeCell ref="D96:F96"/>
    <mergeCell ref="B97:C97"/>
    <mergeCell ref="D97:F97"/>
    <mergeCell ref="B98:C98"/>
    <mergeCell ref="D98:F98"/>
    <mergeCell ref="B99:C99"/>
    <mergeCell ref="D99:F99"/>
    <mergeCell ref="D100:F100"/>
    <mergeCell ref="B100:C100"/>
    <mergeCell ref="B101:C101"/>
    <mergeCell ref="D101:F101"/>
    <mergeCell ref="B102:C102"/>
    <mergeCell ref="D102:F102"/>
    <mergeCell ref="B103:C103"/>
    <mergeCell ref="D103:F103"/>
    <mergeCell ref="B104:C104"/>
    <mergeCell ref="D104:F104"/>
    <mergeCell ref="B105:C105"/>
    <mergeCell ref="D105:F105"/>
    <mergeCell ref="B106:C106"/>
    <mergeCell ref="D106:F106"/>
    <mergeCell ref="D107:F107"/>
    <mergeCell ref="B107:C107"/>
    <mergeCell ref="B108:C108"/>
    <mergeCell ref="D108:F108"/>
    <mergeCell ref="B109:C109"/>
    <mergeCell ref="D109:F109"/>
    <mergeCell ref="B110:C110"/>
    <mergeCell ref="D110:F110"/>
    <mergeCell ref="B111:C111"/>
    <mergeCell ref="D111:F111"/>
    <mergeCell ref="B112:C112"/>
    <mergeCell ref="D112:F112"/>
    <mergeCell ref="B113:C113"/>
    <mergeCell ref="D113:F113"/>
    <mergeCell ref="D114:F114"/>
    <mergeCell ref="B114:C114"/>
    <mergeCell ref="B115:C115"/>
    <mergeCell ref="D115:F115"/>
    <mergeCell ref="B116:C116"/>
    <mergeCell ref="D116:F116"/>
    <mergeCell ref="B117:C117"/>
    <mergeCell ref="D117:F117"/>
    <mergeCell ref="B118:C118"/>
    <mergeCell ref="D118:F118"/>
    <mergeCell ref="B119:C119"/>
    <mergeCell ref="D119:F119"/>
    <mergeCell ref="B120:C120"/>
    <mergeCell ref="D120:F120"/>
    <mergeCell ref="D121:F121"/>
    <mergeCell ref="B121:C121"/>
    <mergeCell ref="B122:C122"/>
    <mergeCell ref="D122:F122"/>
    <mergeCell ref="B123:C123"/>
    <mergeCell ref="D123:F123"/>
    <mergeCell ref="B124:C124"/>
    <mergeCell ref="D124:F124"/>
    <mergeCell ref="B125:C125"/>
    <mergeCell ref="D125:F125"/>
    <mergeCell ref="B126:C126"/>
    <mergeCell ref="D126:F126"/>
    <mergeCell ref="B127:C127"/>
    <mergeCell ref="D127:F127"/>
    <mergeCell ref="D128:F128"/>
    <mergeCell ref="B128:C128"/>
    <mergeCell ref="B129:C129"/>
    <mergeCell ref="D129:F129"/>
    <mergeCell ref="B130:C130"/>
    <mergeCell ref="D130:F130"/>
    <mergeCell ref="B131:C131"/>
    <mergeCell ref="D131:F131"/>
    <mergeCell ref="B132:C132"/>
    <mergeCell ref="D132:F132"/>
    <mergeCell ref="B133:C133"/>
    <mergeCell ref="D133:F133"/>
    <mergeCell ref="B134:C134"/>
    <mergeCell ref="D134:F134"/>
    <mergeCell ref="D135:F135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L163:N163"/>
    <mergeCell ref="O163:P163"/>
    <mergeCell ref="J161:K161"/>
    <mergeCell ref="L161:N161"/>
    <mergeCell ref="O161:P161"/>
    <mergeCell ref="J162:K162"/>
    <mergeCell ref="L162:N162"/>
    <mergeCell ref="O162:P162"/>
    <mergeCell ref="J163:K163"/>
    <mergeCell ref="L166:N166"/>
    <mergeCell ref="O166:P166"/>
    <mergeCell ref="J164:K164"/>
    <mergeCell ref="L164:N164"/>
    <mergeCell ref="O164:P164"/>
    <mergeCell ref="J165:K165"/>
    <mergeCell ref="L165:N165"/>
    <mergeCell ref="O165:P165"/>
    <mergeCell ref="J166:K166"/>
    <mergeCell ref="L169:N169"/>
    <mergeCell ref="O169:P169"/>
    <mergeCell ref="J167:K167"/>
    <mergeCell ref="L167:N167"/>
    <mergeCell ref="O167:P167"/>
    <mergeCell ref="J168:K168"/>
    <mergeCell ref="L168:N168"/>
    <mergeCell ref="O168:P168"/>
    <mergeCell ref="J169:K169"/>
    <mergeCell ref="L172:N172"/>
    <mergeCell ref="O172:P172"/>
    <mergeCell ref="J170:K170"/>
    <mergeCell ref="L170:N170"/>
    <mergeCell ref="O170:P170"/>
    <mergeCell ref="J171:K171"/>
    <mergeCell ref="L171:N171"/>
    <mergeCell ref="O171:P171"/>
    <mergeCell ref="J172:K172"/>
    <mergeCell ref="L175:N175"/>
    <mergeCell ref="O175:P175"/>
    <mergeCell ref="J173:K173"/>
    <mergeCell ref="L173:N173"/>
    <mergeCell ref="O173:P173"/>
    <mergeCell ref="J174:K174"/>
    <mergeCell ref="L174:N174"/>
    <mergeCell ref="O174:P174"/>
    <mergeCell ref="J175:K175"/>
    <mergeCell ref="L178:N178"/>
    <mergeCell ref="O178:P178"/>
    <mergeCell ref="J176:K176"/>
    <mergeCell ref="L176:N176"/>
    <mergeCell ref="O176:P176"/>
    <mergeCell ref="J177:K177"/>
    <mergeCell ref="L177:N177"/>
    <mergeCell ref="O177:P177"/>
    <mergeCell ref="J178:K178"/>
    <mergeCell ref="L181:N181"/>
    <mergeCell ref="O181:P181"/>
    <mergeCell ref="J179:K179"/>
    <mergeCell ref="L179:N179"/>
    <mergeCell ref="O179:P179"/>
    <mergeCell ref="J180:K180"/>
    <mergeCell ref="L180:N180"/>
    <mergeCell ref="O180:P180"/>
    <mergeCell ref="J181:K181"/>
    <mergeCell ref="L184:N184"/>
    <mergeCell ref="O184:P184"/>
    <mergeCell ref="J182:K182"/>
    <mergeCell ref="L182:N182"/>
    <mergeCell ref="O182:P182"/>
    <mergeCell ref="J183:K183"/>
    <mergeCell ref="L183:N183"/>
    <mergeCell ref="O183:P183"/>
    <mergeCell ref="J184:K184"/>
    <mergeCell ref="L187:N187"/>
    <mergeCell ref="O187:P187"/>
    <mergeCell ref="J185:K185"/>
    <mergeCell ref="L185:N185"/>
    <mergeCell ref="O185:P185"/>
    <mergeCell ref="J186:K186"/>
    <mergeCell ref="L186:N186"/>
    <mergeCell ref="O186:P186"/>
    <mergeCell ref="J187:K187"/>
    <mergeCell ref="L190:N190"/>
    <mergeCell ref="O190:P190"/>
    <mergeCell ref="J188:K188"/>
    <mergeCell ref="L188:N188"/>
    <mergeCell ref="O188:P188"/>
    <mergeCell ref="J189:K189"/>
    <mergeCell ref="L189:N189"/>
    <mergeCell ref="O189:P189"/>
    <mergeCell ref="J190:K190"/>
    <mergeCell ref="L193:N193"/>
    <mergeCell ref="O193:P193"/>
    <mergeCell ref="J191:K191"/>
    <mergeCell ref="L191:N191"/>
    <mergeCell ref="O191:P191"/>
    <mergeCell ref="J192:K192"/>
    <mergeCell ref="L192:N192"/>
    <mergeCell ref="O192:P192"/>
    <mergeCell ref="J193:K193"/>
    <mergeCell ref="T66:U66"/>
    <mergeCell ref="T67:U67"/>
    <mergeCell ref="L65:N65"/>
    <mergeCell ref="O65:P65"/>
    <mergeCell ref="T65:U65"/>
    <mergeCell ref="L66:N66"/>
    <mergeCell ref="O66:P66"/>
    <mergeCell ref="L67:N67"/>
    <mergeCell ref="O67:P67"/>
    <mergeCell ref="T69:U69"/>
    <mergeCell ref="T70:U70"/>
    <mergeCell ref="L68:N68"/>
    <mergeCell ref="O68:P68"/>
    <mergeCell ref="T68:U68"/>
    <mergeCell ref="L69:N69"/>
    <mergeCell ref="O69:P69"/>
    <mergeCell ref="L70:N70"/>
    <mergeCell ref="O70:P70"/>
    <mergeCell ref="T72:U72"/>
    <mergeCell ref="T73:U73"/>
    <mergeCell ref="L71:N71"/>
    <mergeCell ref="O71:P71"/>
    <mergeCell ref="T71:U71"/>
    <mergeCell ref="L72:N72"/>
    <mergeCell ref="O72:P72"/>
    <mergeCell ref="L73:N73"/>
    <mergeCell ref="O73:P73"/>
    <mergeCell ref="T75:U75"/>
    <mergeCell ref="T76:U76"/>
    <mergeCell ref="L74:N74"/>
    <mergeCell ref="O74:P74"/>
    <mergeCell ref="T74:U74"/>
    <mergeCell ref="L75:N75"/>
    <mergeCell ref="O75:P75"/>
    <mergeCell ref="L76:N76"/>
    <mergeCell ref="O76:P76"/>
    <mergeCell ref="T78:U78"/>
    <mergeCell ref="T79:U79"/>
    <mergeCell ref="L77:N77"/>
    <mergeCell ref="O77:P77"/>
    <mergeCell ref="T77:U77"/>
    <mergeCell ref="L78:N78"/>
    <mergeCell ref="O78:P78"/>
    <mergeCell ref="L79:N79"/>
    <mergeCell ref="O79:P79"/>
    <mergeCell ref="T81:U81"/>
    <mergeCell ref="T82:U82"/>
    <mergeCell ref="L80:N80"/>
    <mergeCell ref="O80:P80"/>
    <mergeCell ref="T80:U80"/>
    <mergeCell ref="L81:N81"/>
    <mergeCell ref="O81:P81"/>
    <mergeCell ref="L82:N82"/>
    <mergeCell ref="O82:P82"/>
    <mergeCell ref="L83:N83"/>
    <mergeCell ref="O83:P83"/>
    <mergeCell ref="T83:U83"/>
    <mergeCell ref="L84:N84"/>
    <mergeCell ref="O84:P84"/>
    <mergeCell ref="L85:N85"/>
    <mergeCell ref="O85:P85"/>
    <mergeCell ref="T84:U84"/>
    <mergeCell ref="T85:U85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U184"/>
    <mergeCell ref="T185:U185"/>
    <mergeCell ref="T186:U186"/>
    <mergeCell ref="T187:U187"/>
    <mergeCell ref="T188:U188"/>
    <mergeCell ref="T189:U189"/>
    <mergeCell ref="T190:U190"/>
    <mergeCell ref="T191:U191"/>
    <mergeCell ref="T192:U192"/>
    <mergeCell ref="L805:N805"/>
    <mergeCell ref="O805:P805"/>
    <mergeCell ref="J803:K803"/>
    <mergeCell ref="L803:N803"/>
    <mergeCell ref="O803:P803"/>
    <mergeCell ref="J804:K804"/>
    <mergeCell ref="L804:N804"/>
    <mergeCell ref="O804:P804"/>
    <mergeCell ref="J805:K805"/>
    <mergeCell ref="L154:N154"/>
    <mergeCell ref="O154:P154"/>
    <mergeCell ref="J150:K150"/>
    <mergeCell ref="J151:K151"/>
    <mergeCell ref="J152:K152"/>
    <mergeCell ref="J153:K153"/>
    <mergeCell ref="L153:N153"/>
    <mergeCell ref="O153:P153"/>
    <mergeCell ref="J154:K154"/>
    <mergeCell ref="L157:N157"/>
    <mergeCell ref="O157:P157"/>
    <mergeCell ref="J155:K155"/>
    <mergeCell ref="L155:N155"/>
    <mergeCell ref="O155:P155"/>
    <mergeCell ref="J156:K156"/>
    <mergeCell ref="L156:N156"/>
    <mergeCell ref="O156:P156"/>
    <mergeCell ref="J157:K157"/>
    <mergeCell ref="L160:N160"/>
    <mergeCell ref="O160:P160"/>
    <mergeCell ref="J158:K158"/>
    <mergeCell ref="L158:N158"/>
    <mergeCell ref="O158:P158"/>
    <mergeCell ref="J159:K159"/>
    <mergeCell ref="L159:N159"/>
    <mergeCell ref="O159:P159"/>
    <mergeCell ref="J160:K160"/>
    <mergeCell ref="J806:K806"/>
    <mergeCell ref="L806:N806"/>
    <mergeCell ref="O806:P806"/>
    <mergeCell ref="L784:N784"/>
    <mergeCell ref="O784:P784"/>
    <mergeCell ref="J782:K782"/>
    <mergeCell ref="L782:N782"/>
    <mergeCell ref="O782:P782"/>
    <mergeCell ref="J783:K783"/>
    <mergeCell ref="L783:N783"/>
    <mergeCell ref="O783:P783"/>
    <mergeCell ref="J784:K784"/>
    <mergeCell ref="L787:N787"/>
    <mergeCell ref="O787:P787"/>
    <mergeCell ref="J785:K785"/>
    <mergeCell ref="L785:N785"/>
    <mergeCell ref="O785:P785"/>
    <mergeCell ref="J786:K786"/>
    <mergeCell ref="L786:N786"/>
    <mergeCell ref="O786:P786"/>
    <mergeCell ref="J787:K787"/>
    <mergeCell ref="L790:N790"/>
    <mergeCell ref="O790:P790"/>
    <mergeCell ref="J788:K788"/>
    <mergeCell ref="L788:N788"/>
    <mergeCell ref="O788:P788"/>
    <mergeCell ref="J789:K789"/>
    <mergeCell ref="L789:N789"/>
    <mergeCell ref="O789:P789"/>
    <mergeCell ref="J790:K790"/>
    <mergeCell ref="L793:N793"/>
    <mergeCell ref="O793:P793"/>
    <mergeCell ref="J791:K791"/>
    <mergeCell ref="L791:N791"/>
    <mergeCell ref="O791:P791"/>
    <mergeCell ref="J792:K792"/>
    <mergeCell ref="L792:N792"/>
    <mergeCell ref="O792:P792"/>
    <mergeCell ref="J793:K793"/>
    <mergeCell ref="L796:N796"/>
    <mergeCell ref="O796:P796"/>
    <mergeCell ref="J794:K794"/>
    <mergeCell ref="L794:N794"/>
    <mergeCell ref="O794:P794"/>
    <mergeCell ref="J795:K795"/>
    <mergeCell ref="L795:N795"/>
    <mergeCell ref="O795:P795"/>
    <mergeCell ref="J796:K796"/>
    <mergeCell ref="L799:N799"/>
    <mergeCell ref="O799:P799"/>
    <mergeCell ref="J797:K797"/>
    <mergeCell ref="L797:N797"/>
    <mergeCell ref="O797:P797"/>
    <mergeCell ref="J798:K798"/>
    <mergeCell ref="L798:N798"/>
    <mergeCell ref="O798:P798"/>
    <mergeCell ref="J799:K799"/>
    <mergeCell ref="L802:N802"/>
    <mergeCell ref="O802:P802"/>
    <mergeCell ref="J800:K800"/>
    <mergeCell ref="L800:N800"/>
    <mergeCell ref="O800:P800"/>
    <mergeCell ref="J801:K801"/>
    <mergeCell ref="L801:N801"/>
    <mergeCell ref="O801:P801"/>
    <mergeCell ref="J802:K802"/>
    <mergeCell ref="L637:N637"/>
    <mergeCell ref="O637:P637"/>
    <mergeCell ref="J635:K635"/>
    <mergeCell ref="L635:N635"/>
    <mergeCell ref="O635:P635"/>
    <mergeCell ref="J636:K636"/>
    <mergeCell ref="L636:N636"/>
    <mergeCell ref="O636:P636"/>
    <mergeCell ref="J637:K637"/>
    <mergeCell ref="L640:N640"/>
    <mergeCell ref="O640:P640"/>
    <mergeCell ref="J638:K638"/>
    <mergeCell ref="L638:N638"/>
    <mergeCell ref="O638:P638"/>
    <mergeCell ref="J639:K639"/>
    <mergeCell ref="L639:N639"/>
    <mergeCell ref="O639:P639"/>
    <mergeCell ref="J640:K640"/>
    <mergeCell ref="L643:N643"/>
    <mergeCell ref="O643:P643"/>
    <mergeCell ref="J641:K641"/>
    <mergeCell ref="L641:N641"/>
    <mergeCell ref="O641:P641"/>
    <mergeCell ref="J642:K642"/>
    <mergeCell ref="L642:N642"/>
    <mergeCell ref="O642:P642"/>
    <mergeCell ref="J643:K643"/>
    <mergeCell ref="L646:N646"/>
    <mergeCell ref="O646:P646"/>
    <mergeCell ref="J644:K644"/>
    <mergeCell ref="L644:N644"/>
    <mergeCell ref="O644:P644"/>
    <mergeCell ref="J645:K645"/>
    <mergeCell ref="L645:N645"/>
    <mergeCell ref="O645:P645"/>
    <mergeCell ref="J646:K646"/>
    <mergeCell ref="L649:N649"/>
    <mergeCell ref="O649:P649"/>
    <mergeCell ref="J647:K647"/>
    <mergeCell ref="L647:N647"/>
    <mergeCell ref="O647:P647"/>
    <mergeCell ref="J648:K648"/>
    <mergeCell ref="L648:N648"/>
    <mergeCell ref="O648:P648"/>
    <mergeCell ref="J649:K649"/>
    <mergeCell ref="L652:N652"/>
    <mergeCell ref="O652:P652"/>
    <mergeCell ref="J650:K650"/>
    <mergeCell ref="L650:N650"/>
    <mergeCell ref="O650:P650"/>
    <mergeCell ref="J651:K651"/>
    <mergeCell ref="L651:N651"/>
    <mergeCell ref="O651:P651"/>
    <mergeCell ref="J652:K652"/>
    <mergeCell ref="L655:N655"/>
    <mergeCell ref="O655:P655"/>
    <mergeCell ref="J653:K653"/>
    <mergeCell ref="L653:N653"/>
    <mergeCell ref="O653:P653"/>
    <mergeCell ref="J654:K654"/>
    <mergeCell ref="L654:N654"/>
    <mergeCell ref="O654:P654"/>
    <mergeCell ref="J655:K655"/>
    <mergeCell ref="L658:N658"/>
    <mergeCell ref="O658:P658"/>
    <mergeCell ref="J656:K656"/>
    <mergeCell ref="L656:N656"/>
    <mergeCell ref="O656:P656"/>
    <mergeCell ref="J657:K657"/>
    <mergeCell ref="L657:N657"/>
    <mergeCell ref="O657:P657"/>
    <mergeCell ref="J658:K658"/>
    <mergeCell ref="L661:N661"/>
    <mergeCell ref="O661:P661"/>
    <mergeCell ref="J659:K659"/>
    <mergeCell ref="L659:N659"/>
    <mergeCell ref="O659:P659"/>
    <mergeCell ref="J660:K660"/>
    <mergeCell ref="L660:N660"/>
    <mergeCell ref="O660:P660"/>
    <mergeCell ref="J661:K661"/>
    <mergeCell ref="L664:N664"/>
    <mergeCell ref="O664:P664"/>
    <mergeCell ref="J662:K662"/>
    <mergeCell ref="L662:N662"/>
    <mergeCell ref="O662:P662"/>
    <mergeCell ref="J663:K663"/>
    <mergeCell ref="L663:N663"/>
    <mergeCell ref="O663:P663"/>
    <mergeCell ref="J664:K664"/>
    <mergeCell ref="L667:N667"/>
    <mergeCell ref="O667:P667"/>
    <mergeCell ref="J665:K665"/>
    <mergeCell ref="L665:N665"/>
    <mergeCell ref="O665:P665"/>
    <mergeCell ref="J666:K666"/>
    <mergeCell ref="L666:N666"/>
    <mergeCell ref="O666:P666"/>
    <mergeCell ref="J667:K667"/>
    <mergeCell ref="L670:N670"/>
    <mergeCell ref="O670:P670"/>
    <mergeCell ref="J668:K668"/>
    <mergeCell ref="L668:N668"/>
    <mergeCell ref="O668:P668"/>
    <mergeCell ref="J669:K669"/>
    <mergeCell ref="L669:N669"/>
    <mergeCell ref="O669:P669"/>
    <mergeCell ref="J670:K670"/>
    <mergeCell ref="L673:N673"/>
    <mergeCell ref="O673:P673"/>
    <mergeCell ref="J671:K671"/>
    <mergeCell ref="L671:N671"/>
    <mergeCell ref="O671:P671"/>
    <mergeCell ref="J672:K672"/>
    <mergeCell ref="L672:N672"/>
    <mergeCell ref="O672:P672"/>
    <mergeCell ref="J673:K673"/>
    <mergeCell ref="L676:N676"/>
    <mergeCell ref="O676:P676"/>
    <mergeCell ref="J674:K674"/>
    <mergeCell ref="L674:N674"/>
    <mergeCell ref="O674:P674"/>
    <mergeCell ref="J675:K675"/>
    <mergeCell ref="L675:N675"/>
    <mergeCell ref="O675:P675"/>
    <mergeCell ref="J676:K676"/>
    <mergeCell ref="L679:N679"/>
    <mergeCell ref="O679:P679"/>
    <mergeCell ref="J677:K677"/>
    <mergeCell ref="L677:N677"/>
    <mergeCell ref="O677:P677"/>
    <mergeCell ref="J678:K678"/>
    <mergeCell ref="L678:N678"/>
    <mergeCell ref="O678:P678"/>
    <mergeCell ref="J679:K679"/>
    <mergeCell ref="L682:N682"/>
    <mergeCell ref="O682:P682"/>
    <mergeCell ref="J680:K680"/>
    <mergeCell ref="L680:N680"/>
    <mergeCell ref="O680:P680"/>
    <mergeCell ref="J681:K681"/>
    <mergeCell ref="L681:N681"/>
    <mergeCell ref="O681:P681"/>
    <mergeCell ref="J682:K682"/>
    <mergeCell ref="L685:N685"/>
    <mergeCell ref="O685:P685"/>
    <mergeCell ref="J683:K683"/>
    <mergeCell ref="L683:N683"/>
    <mergeCell ref="O683:P683"/>
    <mergeCell ref="J684:K684"/>
    <mergeCell ref="L684:N684"/>
    <mergeCell ref="O684:P684"/>
    <mergeCell ref="J685:K685"/>
    <mergeCell ref="L688:N688"/>
    <mergeCell ref="O688:P688"/>
    <mergeCell ref="J686:K686"/>
    <mergeCell ref="L686:N686"/>
    <mergeCell ref="O686:P686"/>
    <mergeCell ref="J687:K687"/>
    <mergeCell ref="L687:N687"/>
    <mergeCell ref="O687:P687"/>
    <mergeCell ref="J688:K688"/>
    <mergeCell ref="L691:N691"/>
    <mergeCell ref="O691:P691"/>
    <mergeCell ref="J689:K689"/>
    <mergeCell ref="L689:N689"/>
    <mergeCell ref="O689:P689"/>
    <mergeCell ref="J690:K690"/>
    <mergeCell ref="L690:N690"/>
    <mergeCell ref="O690:P690"/>
    <mergeCell ref="J691:K691"/>
    <mergeCell ref="L694:N694"/>
    <mergeCell ref="O694:P694"/>
    <mergeCell ref="J692:K692"/>
    <mergeCell ref="L692:N692"/>
    <mergeCell ref="O692:P692"/>
    <mergeCell ref="J693:K693"/>
    <mergeCell ref="L693:N693"/>
    <mergeCell ref="O693:P693"/>
    <mergeCell ref="J694:K694"/>
    <mergeCell ref="L697:N697"/>
    <mergeCell ref="O697:P697"/>
    <mergeCell ref="J695:K695"/>
    <mergeCell ref="L695:N695"/>
    <mergeCell ref="O695:P695"/>
    <mergeCell ref="J696:K696"/>
    <mergeCell ref="L696:N696"/>
    <mergeCell ref="O696:P696"/>
    <mergeCell ref="J697:K697"/>
    <mergeCell ref="L700:N700"/>
    <mergeCell ref="O700:P700"/>
    <mergeCell ref="J698:K698"/>
    <mergeCell ref="L698:N698"/>
    <mergeCell ref="O698:P698"/>
    <mergeCell ref="J699:K699"/>
    <mergeCell ref="L699:N699"/>
    <mergeCell ref="O699:P699"/>
    <mergeCell ref="J700:K700"/>
    <mergeCell ref="L703:N703"/>
    <mergeCell ref="O703:P703"/>
    <mergeCell ref="J701:K701"/>
    <mergeCell ref="L701:N701"/>
    <mergeCell ref="O701:P701"/>
    <mergeCell ref="J702:K702"/>
    <mergeCell ref="L702:N702"/>
    <mergeCell ref="O702:P702"/>
    <mergeCell ref="J703:K703"/>
    <mergeCell ref="L706:N706"/>
    <mergeCell ref="O706:P706"/>
    <mergeCell ref="J704:K704"/>
    <mergeCell ref="L704:N704"/>
    <mergeCell ref="O704:P704"/>
    <mergeCell ref="J705:K705"/>
    <mergeCell ref="L705:N705"/>
    <mergeCell ref="O705:P705"/>
    <mergeCell ref="J706:K706"/>
    <mergeCell ref="L709:N709"/>
    <mergeCell ref="O709:P709"/>
    <mergeCell ref="J707:K707"/>
    <mergeCell ref="L707:N707"/>
    <mergeCell ref="O707:P707"/>
    <mergeCell ref="J708:K708"/>
    <mergeCell ref="L708:N708"/>
    <mergeCell ref="O708:P708"/>
    <mergeCell ref="J709:K709"/>
    <mergeCell ref="L712:N712"/>
    <mergeCell ref="O712:P712"/>
    <mergeCell ref="J710:K710"/>
    <mergeCell ref="L710:N710"/>
    <mergeCell ref="O710:P710"/>
    <mergeCell ref="J711:K711"/>
    <mergeCell ref="L711:N711"/>
    <mergeCell ref="O711:P711"/>
    <mergeCell ref="J712:K712"/>
    <mergeCell ref="L715:N715"/>
    <mergeCell ref="O715:P715"/>
    <mergeCell ref="J713:K713"/>
    <mergeCell ref="L713:N713"/>
    <mergeCell ref="O713:P713"/>
    <mergeCell ref="J714:K714"/>
    <mergeCell ref="L714:N714"/>
    <mergeCell ref="O714:P714"/>
    <mergeCell ref="J715:K715"/>
    <mergeCell ref="L718:N718"/>
    <mergeCell ref="O718:P718"/>
    <mergeCell ref="J716:K716"/>
    <mergeCell ref="L716:N716"/>
    <mergeCell ref="O716:P716"/>
    <mergeCell ref="J717:K717"/>
    <mergeCell ref="L717:N717"/>
    <mergeCell ref="O717:P717"/>
    <mergeCell ref="J718:K718"/>
    <mergeCell ref="L721:N721"/>
    <mergeCell ref="O721:P721"/>
    <mergeCell ref="J719:K719"/>
    <mergeCell ref="L719:N719"/>
    <mergeCell ref="O719:P719"/>
    <mergeCell ref="J720:K720"/>
    <mergeCell ref="L720:N720"/>
    <mergeCell ref="O720:P720"/>
    <mergeCell ref="J721:K721"/>
    <mergeCell ref="L724:N724"/>
    <mergeCell ref="O724:P724"/>
    <mergeCell ref="J722:K722"/>
    <mergeCell ref="L722:N722"/>
    <mergeCell ref="O722:P722"/>
    <mergeCell ref="J723:K723"/>
    <mergeCell ref="L723:N723"/>
    <mergeCell ref="O723:P723"/>
    <mergeCell ref="J724:K724"/>
    <mergeCell ref="L727:N727"/>
    <mergeCell ref="O727:P727"/>
    <mergeCell ref="J725:K725"/>
    <mergeCell ref="L725:N725"/>
    <mergeCell ref="O725:P725"/>
    <mergeCell ref="J726:K726"/>
    <mergeCell ref="L726:N726"/>
    <mergeCell ref="O726:P726"/>
    <mergeCell ref="J727:K727"/>
    <mergeCell ref="L730:N730"/>
    <mergeCell ref="O730:P730"/>
    <mergeCell ref="J728:K728"/>
    <mergeCell ref="L728:N728"/>
    <mergeCell ref="O728:P728"/>
    <mergeCell ref="J729:K729"/>
    <mergeCell ref="L729:N729"/>
    <mergeCell ref="O729:P729"/>
    <mergeCell ref="J730:K730"/>
    <mergeCell ref="L733:N733"/>
    <mergeCell ref="O733:P733"/>
    <mergeCell ref="J731:K731"/>
    <mergeCell ref="L731:N731"/>
    <mergeCell ref="O731:P731"/>
    <mergeCell ref="J732:K732"/>
    <mergeCell ref="L732:N732"/>
    <mergeCell ref="O732:P732"/>
    <mergeCell ref="J733:K733"/>
    <mergeCell ref="L736:N736"/>
    <mergeCell ref="O736:P736"/>
    <mergeCell ref="J734:K734"/>
    <mergeCell ref="L734:N734"/>
    <mergeCell ref="O734:P734"/>
    <mergeCell ref="J735:K735"/>
    <mergeCell ref="L735:N735"/>
    <mergeCell ref="O735:P735"/>
    <mergeCell ref="J736:K736"/>
    <mergeCell ref="L739:N739"/>
    <mergeCell ref="O739:P739"/>
    <mergeCell ref="J737:K737"/>
    <mergeCell ref="L737:N737"/>
    <mergeCell ref="O737:P737"/>
    <mergeCell ref="J738:K738"/>
    <mergeCell ref="L738:N738"/>
    <mergeCell ref="O738:P738"/>
    <mergeCell ref="J739:K739"/>
    <mergeCell ref="L742:N742"/>
    <mergeCell ref="O742:P742"/>
    <mergeCell ref="J740:K740"/>
    <mergeCell ref="L740:N740"/>
    <mergeCell ref="O740:P740"/>
    <mergeCell ref="J741:K741"/>
    <mergeCell ref="L741:N741"/>
    <mergeCell ref="O741:P741"/>
    <mergeCell ref="J742:K742"/>
    <mergeCell ref="L745:N745"/>
    <mergeCell ref="O745:P745"/>
    <mergeCell ref="J743:K743"/>
    <mergeCell ref="L743:N743"/>
    <mergeCell ref="O743:P743"/>
    <mergeCell ref="J744:K744"/>
    <mergeCell ref="L744:N744"/>
    <mergeCell ref="O744:P744"/>
    <mergeCell ref="J745:K745"/>
    <mergeCell ref="L748:N748"/>
    <mergeCell ref="O748:P748"/>
    <mergeCell ref="J746:K746"/>
    <mergeCell ref="L746:N746"/>
    <mergeCell ref="O746:P746"/>
    <mergeCell ref="J747:K747"/>
    <mergeCell ref="L747:N747"/>
    <mergeCell ref="O747:P747"/>
    <mergeCell ref="J748:K748"/>
    <mergeCell ref="L751:N751"/>
    <mergeCell ref="O751:P751"/>
    <mergeCell ref="J749:K749"/>
    <mergeCell ref="L749:N749"/>
    <mergeCell ref="O749:P749"/>
    <mergeCell ref="J750:K750"/>
    <mergeCell ref="L750:N750"/>
    <mergeCell ref="O750:P750"/>
    <mergeCell ref="J751:K751"/>
    <mergeCell ref="L754:N754"/>
    <mergeCell ref="O754:P754"/>
    <mergeCell ref="J752:K752"/>
    <mergeCell ref="L752:N752"/>
    <mergeCell ref="O752:P752"/>
    <mergeCell ref="J753:K753"/>
    <mergeCell ref="L753:N753"/>
    <mergeCell ref="O753:P753"/>
    <mergeCell ref="J754:K754"/>
    <mergeCell ref="L757:N757"/>
    <mergeCell ref="O757:P757"/>
    <mergeCell ref="J755:K755"/>
    <mergeCell ref="L755:N755"/>
    <mergeCell ref="O755:P755"/>
    <mergeCell ref="J756:K756"/>
    <mergeCell ref="L756:N756"/>
    <mergeCell ref="O756:P756"/>
    <mergeCell ref="J757:K757"/>
    <mergeCell ref="L760:N760"/>
    <mergeCell ref="O760:P760"/>
    <mergeCell ref="J758:K758"/>
    <mergeCell ref="L758:N758"/>
    <mergeCell ref="O758:P758"/>
    <mergeCell ref="J759:K759"/>
    <mergeCell ref="L759:N759"/>
    <mergeCell ref="O759:P759"/>
    <mergeCell ref="J760:K760"/>
    <mergeCell ref="L763:N763"/>
    <mergeCell ref="O763:P763"/>
    <mergeCell ref="J761:K761"/>
    <mergeCell ref="L761:N761"/>
    <mergeCell ref="O761:P761"/>
    <mergeCell ref="J762:K762"/>
    <mergeCell ref="L762:N762"/>
    <mergeCell ref="O762:P762"/>
    <mergeCell ref="J763:K763"/>
    <mergeCell ref="L766:N766"/>
    <mergeCell ref="O766:P766"/>
    <mergeCell ref="J764:K764"/>
    <mergeCell ref="L764:N764"/>
    <mergeCell ref="O764:P764"/>
    <mergeCell ref="J765:K765"/>
    <mergeCell ref="L765:N765"/>
    <mergeCell ref="O765:P765"/>
    <mergeCell ref="J766:K766"/>
    <mergeCell ref="L769:N769"/>
    <mergeCell ref="O769:P769"/>
    <mergeCell ref="J767:K767"/>
    <mergeCell ref="L767:N767"/>
    <mergeCell ref="O767:P767"/>
    <mergeCell ref="J768:K768"/>
    <mergeCell ref="L768:N768"/>
    <mergeCell ref="O768:P768"/>
    <mergeCell ref="J769:K769"/>
    <mergeCell ref="L772:N772"/>
    <mergeCell ref="O772:P772"/>
    <mergeCell ref="J770:K770"/>
    <mergeCell ref="L770:N770"/>
    <mergeCell ref="O770:P770"/>
    <mergeCell ref="J771:K771"/>
    <mergeCell ref="L771:N771"/>
    <mergeCell ref="O771:P771"/>
    <mergeCell ref="J772:K772"/>
    <mergeCell ref="L775:N775"/>
    <mergeCell ref="O775:P775"/>
    <mergeCell ref="J773:K773"/>
    <mergeCell ref="L773:N773"/>
    <mergeCell ref="O773:P773"/>
    <mergeCell ref="J774:K774"/>
    <mergeCell ref="L774:N774"/>
    <mergeCell ref="O774:P774"/>
    <mergeCell ref="J775:K775"/>
    <mergeCell ref="L778:N778"/>
    <mergeCell ref="O778:P778"/>
    <mergeCell ref="J776:K776"/>
    <mergeCell ref="L776:N776"/>
    <mergeCell ref="O776:P776"/>
    <mergeCell ref="J777:K777"/>
    <mergeCell ref="L777:N777"/>
    <mergeCell ref="O777:P777"/>
    <mergeCell ref="J778:K778"/>
    <mergeCell ref="L781:N781"/>
    <mergeCell ref="O781:P781"/>
    <mergeCell ref="J779:K779"/>
    <mergeCell ref="L779:N779"/>
    <mergeCell ref="O779:P779"/>
    <mergeCell ref="J780:K780"/>
    <mergeCell ref="L780:N780"/>
    <mergeCell ref="O780:P780"/>
    <mergeCell ref="J781:K781"/>
    <mergeCell ref="B821:C821"/>
    <mergeCell ref="B822:C822"/>
    <mergeCell ref="D822:F822"/>
    <mergeCell ref="B823:C823"/>
    <mergeCell ref="D823:F823"/>
    <mergeCell ref="B824:C824"/>
    <mergeCell ref="D824:F824"/>
    <mergeCell ref="B825:C825"/>
    <mergeCell ref="D825:F825"/>
    <mergeCell ref="B826:C826"/>
    <mergeCell ref="D826:F826"/>
    <mergeCell ref="B827:C827"/>
    <mergeCell ref="D827:F827"/>
    <mergeCell ref="D828:F828"/>
    <mergeCell ref="B828:C828"/>
    <mergeCell ref="B829:C829"/>
    <mergeCell ref="D829:F829"/>
    <mergeCell ref="B830:C830"/>
    <mergeCell ref="D830:F830"/>
    <mergeCell ref="B831:C831"/>
    <mergeCell ref="D831:F831"/>
    <mergeCell ref="B832:C832"/>
    <mergeCell ref="D832:F832"/>
    <mergeCell ref="B833:C833"/>
    <mergeCell ref="D833:F833"/>
    <mergeCell ref="B834:C834"/>
    <mergeCell ref="D834:F834"/>
    <mergeCell ref="D835:F835"/>
    <mergeCell ref="B835:C835"/>
    <mergeCell ref="B836:C836"/>
    <mergeCell ref="D836:F836"/>
    <mergeCell ref="B837:C837"/>
    <mergeCell ref="D837:F837"/>
    <mergeCell ref="B838:C838"/>
    <mergeCell ref="D838:F838"/>
    <mergeCell ref="B839:C839"/>
    <mergeCell ref="D839:F839"/>
    <mergeCell ref="B840:C840"/>
    <mergeCell ref="D840:F840"/>
    <mergeCell ref="B841:C841"/>
    <mergeCell ref="D841:F841"/>
    <mergeCell ref="D842:F842"/>
    <mergeCell ref="B842:C842"/>
    <mergeCell ref="B843:C843"/>
    <mergeCell ref="D843:F843"/>
    <mergeCell ref="B844:C844"/>
    <mergeCell ref="D844:F844"/>
    <mergeCell ref="B845:C845"/>
    <mergeCell ref="D845:F845"/>
    <mergeCell ref="B846:C846"/>
    <mergeCell ref="D846:F846"/>
    <mergeCell ref="B847:C847"/>
    <mergeCell ref="D847:F847"/>
    <mergeCell ref="B848:C848"/>
    <mergeCell ref="D848:F848"/>
    <mergeCell ref="D849:F849"/>
    <mergeCell ref="B849:C849"/>
    <mergeCell ref="B850:C850"/>
    <mergeCell ref="D850:F850"/>
    <mergeCell ref="B851:C851"/>
    <mergeCell ref="D851:F851"/>
    <mergeCell ref="B852:C852"/>
    <mergeCell ref="D852:F852"/>
    <mergeCell ref="B853:C853"/>
    <mergeCell ref="D853:F853"/>
    <mergeCell ref="B854:C854"/>
    <mergeCell ref="D854:F854"/>
    <mergeCell ref="B855:C855"/>
    <mergeCell ref="D855:F855"/>
    <mergeCell ref="D856:F856"/>
    <mergeCell ref="B856:C856"/>
    <mergeCell ref="B857:C857"/>
    <mergeCell ref="D857:F857"/>
    <mergeCell ref="B858:C858"/>
    <mergeCell ref="D858:F858"/>
    <mergeCell ref="B859:C859"/>
    <mergeCell ref="D859:F859"/>
    <mergeCell ref="B860:C860"/>
    <mergeCell ref="D860:F860"/>
    <mergeCell ref="B861:C861"/>
    <mergeCell ref="D861:F861"/>
    <mergeCell ref="B862:C862"/>
    <mergeCell ref="D862:F862"/>
    <mergeCell ref="D863:F863"/>
    <mergeCell ref="B863:C863"/>
    <mergeCell ref="B864:C864"/>
    <mergeCell ref="D864:F864"/>
    <mergeCell ref="B865:C865"/>
    <mergeCell ref="D865:F865"/>
    <mergeCell ref="B866:C866"/>
    <mergeCell ref="D866:F866"/>
    <mergeCell ref="B867:C867"/>
    <mergeCell ref="D867:F867"/>
    <mergeCell ref="B868:C868"/>
    <mergeCell ref="D868:F868"/>
    <mergeCell ref="B869:C869"/>
    <mergeCell ref="D869:F869"/>
    <mergeCell ref="D870:F870"/>
    <mergeCell ref="B870:C870"/>
    <mergeCell ref="B871:C871"/>
    <mergeCell ref="D871:F871"/>
    <mergeCell ref="B872:C872"/>
    <mergeCell ref="D872:F872"/>
    <mergeCell ref="B873:C873"/>
    <mergeCell ref="D873:F873"/>
    <mergeCell ref="B874:C874"/>
    <mergeCell ref="D874:F874"/>
    <mergeCell ref="B875:C875"/>
    <mergeCell ref="D875:F875"/>
    <mergeCell ref="B876:C876"/>
    <mergeCell ref="D876:F876"/>
    <mergeCell ref="D877:F877"/>
    <mergeCell ref="B877:C877"/>
    <mergeCell ref="B878:C878"/>
    <mergeCell ref="D878:F878"/>
    <mergeCell ref="B879:C879"/>
    <mergeCell ref="D879:F879"/>
    <mergeCell ref="B880:C880"/>
    <mergeCell ref="D880:F880"/>
    <mergeCell ref="B881:C881"/>
    <mergeCell ref="D881:F881"/>
    <mergeCell ref="B882:C882"/>
    <mergeCell ref="D882:F882"/>
    <mergeCell ref="B883:C883"/>
    <mergeCell ref="D883:F883"/>
    <mergeCell ref="D884:F884"/>
    <mergeCell ref="B884:C884"/>
    <mergeCell ref="B885:C885"/>
    <mergeCell ref="D885:F885"/>
    <mergeCell ref="B886:C886"/>
    <mergeCell ref="D886:F886"/>
    <mergeCell ref="B887:C887"/>
    <mergeCell ref="D887:F887"/>
    <mergeCell ref="B888:C888"/>
    <mergeCell ref="D888:F888"/>
    <mergeCell ref="B889:C889"/>
    <mergeCell ref="D889:F889"/>
    <mergeCell ref="B890:C890"/>
    <mergeCell ref="D890:F890"/>
    <mergeCell ref="D891:F891"/>
    <mergeCell ref="B891:C891"/>
    <mergeCell ref="B892:C892"/>
    <mergeCell ref="D892:F892"/>
    <mergeCell ref="B893:C893"/>
    <mergeCell ref="D893:F893"/>
    <mergeCell ref="B894:C894"/>
    <mergeCell ref="D894:F894"/>
    <mergeCell ref="B895:C895"/>
    <mergeCell ref="D895:F895"/>
    <mergeCell ref="B896:C896"/>
    <mergeCell ref="D896:F896"/>
    <mergeCell ref="B897:C897"/>
    <mergeCell ref="D897:F897"/>
    <mergeCell ref="D898:F898"/>
    <mergeCell ref="B898:C898"/>
    <mergeCell ref="B899:C899"/>
    <mergeCell ref="D899:F899"/>
    <mergeCell ref="B900:C900"/>
    <mergeCell ref="D900:F900"/>
    <mergeCell ref="B901:C901"/>
    <mergeCell ref="D901:F901"/>
    <mergeCell ref="B902:C902"/>
    <mergeCell ref="D902:F902"/>
    <mergeCell ref="B903:C903"/>
    <mergeCell ref="D903:F903"/>
    <mergeCell ref="B904:C904"/>
    <mergeCell ref="D904:F904"/>
    <mergeCell ref="D905:F905"/>
    <mergeCell ref="B905:C905"/>
    <mergeCell ref="B906:C906"/>
    <mergeCell ref="D906:F906"/>
    <mergeCell ref="B907:C907"/>
    <mergeCell ref="D907:F907"/>
    <mergeCell ref="B908:C908"/>
    <mergeCell ref="D908:F908"/>
    <mergeCell ref="B909:C909"/>
    <mergeCell ref="D909:F909"/>
    <mergeCell ref="B910:C910"/>
    <mergeCell ref="D910:F910"/>
    <mergeCell ref="B911:C911"/>
    <mergeCell ref="D911:F911"/>
    <mergeCell ref="D912:F912"/>
    <mergeCell ref="B912:C912"/>
    <mergeCell ref="B913:C913"/>
    <mergeCell ref="D913:F913"/>
    <mergeCell ref="B914:C914"/>
    <mergeCell ref="D914:F914"/>
    <mergeCell ref="B915:C915"/>
    <mergeCell ref="D915:F915"/>
    <mergeCell ref="B916:C916"/>
    <mergeCell ref="D916:F916"/>
    <mergeCell ref="B917:C917"/>
    <mergeCell ref="D917:F917"/>
    <mergeCell ref="B918:C918"/>
    <mergeCell ref="D918:F918"/>
    <mergeCell ref="D919:F919"/>
    <mergeCell ref="B29:C29"/>
    <mergeCell ref="B30:C30"/>
    <mergeCell ref="B31:C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D37:F37"/>
    <mergeCell ref="B968:C968"/>
    <mergeCell ref="B969:C969"/>
    <mergeCell ref="D969:F969"/>
    <mergeCell ref="B970:C970"/>
    <mergeCell ref="D970:F970"/>
    <mergeCell ref="B971:C971"/>
    <mergeCell ref="D971:F971"/>
    <mergeCell ref="B972:C972"/>
    <mergeCell ref="D972:F972"/>
    <mergeCell ref="B973:C973"/>
    <mergeCell ref="D973:F973"/>
    <mergeCell ref="B974:C974"/>
    <mergeCell ref="D974:F974"/>
    <mergeCell ref="D975:F975"/>
    <mergeCell ref="B975:C975"/>
    <mergeCell ref="B976:C976"/>
    <mergeCell ref="D976:F976"/>
    <mergeCell ref="B977:C977"/>
    <mergeCell ref="D977:F977"/>
    <mergeCell ref="B978:C978"/>
    <mergeCell ref="D978:F978"/>
    <mergeCell ref="B979:C979"/>
    <mergeCell ref="D979:F979"/>
    <mergeCell ref="B980:C980"/>
    <mergeCell ref="D980:F980"/>
    <mergeCell ref="B981:C981"/>
    <mergeCell ref="D981:F981"/>
    <mergeCell ref="D982:F982"/>
    <mergeCell ref="B982:C982"/>
    <mergeCell ref="B983:C983"/>
    <mergeCell ref="D983:F983"/>
    <mergeCell ref="B984:C984"/>
    <mergeCell ref="D984:F984"/>
    <mergeCell ref="B985:C985"/>
    <mergeCell ref="D985:F985"/>
    <mergeCell ref="B986:C986"/>
    <mergeCell ref="D986:F986"/>
    <mergeCell ref="B987:C987"/>
    <mergeCell ref="D987:F987"/>
    <mergeCell ref="B988:C988"/>
    <mergeCell ref="D988:F988"/>
    <mergeCell ref="D989:F989"/>
    <mergeCell ref="B989:C989"/>
    <mergeCell ref="B990:C990"/>
    <mergeCell ref="D990:F990"/>
    <mergeCell ref="B991:C991"/>
    <mergeCell ref="D991:F991"/>
    <mergeCell ref="B992:C992"/>
    <mergeCell ref="D992:F992"/>
    <mergeCell ref="B993:C993"/>
    <mergeCell ref="D993:F993"/>
    <mergeCell ref="B994:C994"/>
    <mergeCell ref="D994:F994"/>
    <mergeCell ref="B995:C995"/>
    <mergeCell ref="D995:F995"/>
    <mergeCell ref="D996:F996"/>
    <mergeCell ref="B2:C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D9:F9"/>
    <mergeCell ref="B12:C12"/>
    <mergeCell ref="D12:F12"/>
    <mergeCell ref="B13:C13"/>
    <mergeCell ref="D13:F13"/>
    <mergeCell ref="B14:C14"/>
    <mergeCell ref="D14:F14"/>
    <mergeCell ref="D15:F15"/>
    <mergeCell ref="B15:C15"/>
    <mergeCell ref="B16:C16"/>
    <mergeCell ref="B17:C17"/>
    <mergeCell ref="B18:C18"/>
    <mergeCell ref="B19:C19"/>
    <mergeCell ref="B20:C20"/>
    <mergeCell ref="B21:C21"/>
    <mergeCell ref="D16:F16"/>
    <mergeCell ref="D17:F17"/>
    <mergeCell ref="D18:F18"/>
    <mergeCell ref="D19:F19"/>
    <mergeCell ref="D20:F20"/>
    <mergeCell ref="D21:F21"/>
    <mergeCell ref="D22:F22"/>
    <mergeCell ref="B22:C22"/>
    <mergeCell ref="B23:C23"/>
    <mergeCell ref="B24:C24"/>
    <mergeCell ref="B25:C25"/>
    <mergeCell ref="B26:C26"/>
    <mergeCell ref="B27:C27"/>
    <mergeCell ref="B28:C28"/>
    <mergeCell ref="B1000:C1000"/>
    <mergeCell ref="D1000:F1000"/>
    <mergeCell ref="B996:C996"/>
    <mergeCell ref="B997:C997"/>
    <mergeCell ref="D997:F997"/>
    <mergeCell ref="B998:C998"/>
    <mergeCell ref="D998:F998"/>
    <mergeCell ref="B999:C999"/>
    <mergeCell ref="D999:F999"/>
    <mergeCell ref="B919:C919"/>
    <mergeCell ref="B920:C920"/>
    <mergeCell ref="D920:F920"/>
    <mergeCell ref="B921:C921"/>
    <mergeCell ref="D921:F921"/>
    <mergeCell ref="B922:C922"/>
    <mergeCell ref="D922:F922"/>
    <mergeCell ref="B923:C923"/>
    <mergeCell ref="D923:F923"/>
    <mergeCell ref="B924:C924"/>
    <mergeCell ref="D924:F924"/>
    <mergeCell ref="B925:C925"/>
    <mergeCell ref="D925:F925"/>
    <mergeCell ref="D926:F926"/>
    <mergeCell ref="B926:C926"/>
    <mergeCell ref="B927:C927"/>
    <mergeCell ref="D927:F927"/>
    <mergeCell ref="B928:C928"/>
    <mergeCell ref="D928:F928"/>
    <mergeCell ref="B929:C929"/>
    <mergeCell ref="D929:F929"/>
    <mergeCell ref="B930:C930"/>
    <mergeCell ref="D930:F930"/>
    <mergeCell ref="B931:C931"/>
    <mergeCell ref="D931:F931"/>
    <mergeCell ref="B932:C932"/>
    <mergeCell ref="D932:F932"/>
    <mergeCell ref="D933:F933"/>
    <mergeCell ref="B933:C933"/>
    <mergeCell ref="B934:C934"/>
    <mergeCell ref="D934:F934"/>
    <mergeCell ref="B935:C935"/>
    <mergeCell ref="D935:F935"/>
    <mergeCell ref="B936:C936"/>
    <mergeCell ref="D936:F936"/>
    <mergeCell ref="B937:C937"/>
    <mergeCell ref="D937:F937"/>
    <mergeCell ref="B938:C938"/>
    <mergeCell ref="D938:F938"/>
    <mergeCell ref="B939:C939"/>
    <mergeCell ref="D939:F939"/>
    <mergeCell ref="D940:F940"/>
    <mergeCell ref="B940:C940"/>
    <mergeCell ref="B941:C941"/>
    <mergeCell ref="D941:F941"/>
    <mergeCell ref="B942:C942"/>
    <mergeCell ref="D942:F942"/>
    <mergeCell ref="B943:C943"/>
    <mergeCell ref="D943:F943"/>
    <mergeCell ref="B944:C944"/>
    <mergeCell ref="D944:F944"/>
    <mergeCell ref="B945:C945"/>
    <mergeCell ref="D945:F945"/>
    <mergeCell ref="B946:C946"/>
    <mergeCell ref="D946:F946"/>
    <mergeCell ref="D947:F947"/>
    <mergeCell ref="B947:C947"/>
    <mergeCell ref="B948:C948"/>
    <mergeCell ref="D948:F948"/>
    <mergeCell ref="B949:C949"/>
    <mergeCell ref="D949:F949"/>
    <mergeCell ref="B950:C950"/>
    <mergeCell ref="D950:F950"/>
    <mergeCell ref="B951:C951"/>
    <mergeCell ref="D951:F951"/>
    <mergeCell ref="B952:C952"/>
    <mergeCell ref="D952:F952"/>
    <mergeCell ref="B953:C953"/>
    <mergeCell ref="D953:F953"/>
    <mergeCell ref="D954:F954"/>
    <mergeCell ref="B954:C954"/>
    <mergeCell ref="B955:C955"/>
    <mergeCell ref="D955:F955"/>
    <mergeCell ref="B956:C956"/>
    <mergeCell ref="D956:F956"/>
    <mergeCell ref="B957:C957"/>
    <mergeCell ref="D957:F957"/>
    <mergeCell ref="B958:C958"/>
    <mergeCell ref="D958:F958"/>
    <mergeCell ref="B959:C959"/>
    <mergeCell ref="D959:F959"/>
    <mergeCell ref="B960:C960"/>
    <mergeCell ref="D960:F960"/>
    <mergeCell ref="D961:F961"/>
    <mergeCell ref="B961:C961"/>
    <mergeCell ref="B962:C962"/>
    <mergeCell ref="D962:F962"/>
    <mergeCell ref="B963:C963"/>
    <mergeCell ref="D963:F963"/>
    <mergeCell ref="B964:C964"/>
    <mergeCell ref="D964:F964"/>
    <mergeCell ref="B965:C965"/>
    <mergeCell ref="D965:F965"/>
    <mergeCell ref="B966:C966"/>
    <mergeCell ref="D966:F966"/>
    <mergeCell ref="B967:C967"/>
    <mergeCell ref="D967:F967"/>
    <mergeCell ref="D968:F968"/>
    <mergeCell ref="B478:C478"/>
    <mergeCell ref="B479:C479"/>
    <mergeCell ref="D479:F479"/>
    <mergeCell ref="B480:C480"/>
    <mergeCell ref="D480:F480"/>
    <mergeCell ref="B481:C481"/>
    <mergeCell ref="D481:F481"/>
    <mergeCell ref="B482:C482"/>
    <mergeCell ref="D482:F482"/>
    <mergeCell ref="B483:C483"/>
    <mergeCell ref="D483:F483"/>
    <mergeCell ref="B484:C484"/>
    <mergeCell ref="D484:F484"/>
    <mergeCell ref="D485:F485"/>
    <mergeCell ref="B485:C485"/>
    <mergeCell ref="B486:C486"/>
    <mergeCell ref="D486:F486"/>
    <mergeCell ref="B487:C487"/>
    <mergeCell ref="D487:F487"/>
    <mergeCell ref="B488:C488"/>
    <mergeCell ref="D488:F488"/>
    <mergeCell ref="B489:C489"/>
    <mergeCell ref="D489:F489"/>
    <mergeCell ref="B490:C490"/>
    <mergeCell ref="D490:F490"/>
    <mergeCell ref="B491:C491"/>
    <mergeCell ref="D491:F491"/>
    <mergeCell ref="D492:F492"/>
    <mergeCell ref="B492:C492"/>
    <mergeCell ref="B493:C493"/>
    <mergeCell ref="D493:F493"/>
    <mergeCell ref="B494:C494"/>
    <mergeCell ref="D494:F494"/>
    <mergeCell ref="B495:C495"/>
    <mergeCell ref="D495:F495"/>
    <mergeCell ref="B496:C496"/>
    <mergeCell ref="D496:F496"/>
    <mergeCell ref="B497:C497"/>
    <mergeCell ref="D497:F497"/>
    <mergeCell ref="B498:C498"/>
    <mergeCell ref="D498:F498"/>
    <mergeCell ref="D499:F499"/>
    <mergeCell ref="B499:C499"/>
    <mergeCell ref="B500:C500"/>
    <mergeCell ref="D500:F500"/>
    <mergeCell ref="B501:C501"/>
    <mergeCell ref="D501:F501"/>
    <mergeCell ref="B502:C502"/>
    <mergeCell ref="D502:F502"/>
    <mergeCell ref="B503:C503"/>
    <mergeCell ref="D503:F503"/>
    <mergeCell ref="B504:C504"/>
    <mergeCell ref="D504:F504"/>
    <mergeCell ref="B505:C505"/>
    <mergeCell ref="D505:F505"/>
    <mergeCell ref="D506:F506"/>
    <mergeCell ref="B506:C506"/>
    <mergeCell ref="B507:C507"/>
    <mergeCell ref="D507:F507"/>
    <mergeCell ref="B508:C508"/>
    <mergeCell ref="D508:F508"/>
    <mergeCell ref="B509:C509"/>
    <mergeCell ref="D509:F509"/>
    <mergeCell ref="B510:C510"/>
    <mergeCell ref="D510:F510"/>
    <mergeCell ref="B511:C511"/>
    <mergeCell ref="D511:F511"/>
    <mergeCell ref="B512:C512"/>
    <mergeCell ref="D512:F512"/>
    <mergeCell ref="D513:F513"/>
    <mergeCell ref="B513:C513"/>
    <mergeCell ref="B514:C514"/>
    <mergeCell ref="D514:F514"/>
    <mergeCell ref="B515:C515"/>
    <mergeCell ref="D515:F515"/>
    <mergeCell ref="B516:C516"/>
    <mergeCell ref="D516:F516"/>
    <mergeCell ref="B517:C517"/>
    <mergeCell ref="D517:F517"/>
    <mergeCell ref="B518:C518"/>
    <mergeCell ref="D518:F518"/>
    <mergeCell ref="B519:C519"/>
    <mergeCell ref="D519:F519"/>
    <mergeCell ref="D520:F520"/>
    <mergeCell ref="B520:C520"/>
    <mergeCell ref="B521:C521"/>
    <mergeCell ref="D521:F521"/>
    <mergeCell ref="B522:C522"/>
    <mergeCell ref="D522:F522"/>
    <mergeCell ref="B523:C523"/>
    <mergeCell ref="D523:F523"/>
    <mergeCell ref="B524:C524"/>
    <mergeCell ref="D524:F524"/>
    <mergeCell ref="B525:C525"/>
    <mergeCell ref="D525:F525"/>
    <mergeCell ref="B526:C526"/>
    <mergeCell ref="D526:F526"/>
    <mergeCell ref="D527:F527"/>
    <mergeCell ref="B527:C527"/>
    <mergeCell ref="B528:C528"/>
    <mergeCell ref="D528:F528"/>
    <mergeCell ref="B529:C529"/>
    <mergeCell ref="D529:F529"/>
    <mergeCell ref="B530:C530"/>
    <mergeCell ref="D530:F530"/>
    <mergeCell ref="B531:C531"/>
    <mergeCell ref="D531:F531"/>
    <mergeCell ref="B532:C532"/>
    <mergeCell ref="D532:F532"/>
    <mergeCell ref="B533:C533"/>
    <mergeCell ref="D533:F533"/>
    <mergeCell ref="D534:F534"/>
    <mergeCell ref="B534:C534"/>
    <mergeCell ref="B535:C535"/>
    <mergeCell ref="D535:F535"/>
    <mergeCell ref="B536:C536"/>
    <mergeCell ref="D536:F536"/>
    <mergeCell ref="B537:C537"/>
    <mergeCell ref="D537:F537"/>
    <mergeCell ref="B538:C538"/>
    <mergeCell ref="D538:F538"/>
    <mergeCell ref="B539:C539"/>
    <mergeCell ref="D539:F539"/>
    <mergeCell ref="B540:C540"/>
    <mergeCell ref="D540:F540"/>
    <mergeCell ref="D541:F541"/>
    <mergeCell ref="B541:C541"/>
    <mergeCell ref="B542:C542"/>
    <mergeCell ref="D542:F542"/>
    <mergeCell ref="B543:C543"/>
    <mergeCell ref="D543:F543"/>
    <mergeCell ref="B544:C544"/>
    <mergeCell ref="D544:F544"/>
    <mergeCell ref="B545:C545"/>
    <mergeCell ref="D545:F545"/>
    <mergeCell ref="B546:C546"/>
    <mergeCell ref="D546:F546"/>
    <mergeCell ref="B547:C547"/>
    <mergeCell ref="D547:F547"/>
    <mergeCell ref="D548:F548"/>
    <mergeCell ref="B548:C548"/>
    <mergeCell ref="B549:C549"/>
    <mergeCell ref="D549:F549"/>
    <mergeCell ref="B550:C550"/>
    <mergeCell ref="D550:F550"/>
    <mergeCell ref="B551:C551"/>
    <mergeCell ref="D551:F551"/>
    <mergeCell ref="B552:C552"/>
    <mergeCell ref="D552:F552"/>
    <mergeCell ref="B553:C553"/>
    <mergeCell ref="D553:F553"/>
    <mergeCell ref="B554:C554"/>
    <mergeCell ref="D554:F554"/>
    <mergeCell ref="D555:F555"/>
    <mergeCell ref="B555:C555"/>
    <mergeCell ref="B556:C556"/>
    <mergeCell ref="D556:F556"/>
    <mergeCell ref="B557:C557"/>
    <mergeCell ref="D557:F557"/>
    <mergeCell ref="B558:C558"/>
    <mergeCell ref="D558:F558"/>
    <mergeCell ref="B559:C559"/>
    <mergeCell ref="D559:F559"/>
    <mergeCell ref="B560:C560"/>
    <mergeCell ref="D560:F560"/>
    <mergeCell ref="B561:C561"/>
    <mergeCell ref="D561:F561"/>
    <mergeCell ref="D562:F562"/>
    <mergeCell ref="B562:C562"/>
    <mergeCell ref="B563:C563"/>
    <mergeCell ref="D563:F563"/>
    <mergeCell ref="B564:C564"/>
    <mergeCell ref="D564:F564"/>
    <mergeCell ref="B565:C565"/>
    <mergeCell ref="D565:F565"/>
    <mergeCell ref="B566:C566"/>
    <mergeCell ref="D566:F566"/>
    <mergeCell ref="B567:C567"/>
    <mergeCell ref="D567:F567"/>
    <mergeCell ref="B568:C568"/>
    <mergeCell ref="D568:F568"/>
    <mergeCell ref="D569:F569"/>
    <mergeCell ref="B569:C569"/>
    <mergeCell ref="B570:C570"/>
    <mergeCell ref="D570:F570"/>
    <mergeCell ref="B571:C571"/>
    <mergeCell ref="D571:F571"/>
    <mergeCell ref="B572:C572"/>
    <mergeCell ref="D572:F572"/>
    <mergeCell ref="B573:C573"/>
    <mergeCell ref="D573:F573"/>
    <mergeCell ref="B574:C574"/>
    <mergeCell ref="D574:F574"/>
    <mergeCell ref="B575:C575"/>
    <mergeCell ref="D575:F575"/>
    <mergeCell ref="D576:F576"/>
    <mergeCell ref="B576:C576"/>
    <mergeCell ref="B577:C577"/>
    <mergeCell ref="D577:F577"/>
    <mergeCell ref="B578:C578"/>
    <mergeCell ref="D578:F578"/>
    <mergeCell ref="B579:C579"/>
    <mergeCell ref="D579:F579"/>
    <mergeCell ref="B580:C580"/>
    <mergeCell ref="D580:F580"/>
    <mergeCell ref="B581:C581"/>
    <mergeCell ref="D581:F581"/>
    <mergeCell ref="B582:C582"/>
    <mergeCell ref="D582:F582"/>
    <mergeCell ref="D583:F583"/>
    <mergeCell ref="B583:C583"/>
    <mergeCell ref="B584:C584"/>
    <mergeCell ref="D584:F584"/>
    <mergeCell ref="B585:C585"/>
    <mergeCell ref="D585:F585"/>
    <mergeCell ref="B586:C586"/>
    <mergeCell ref="D586:F586"/>
    <mergeCell ref="B587:C587"/>
    <mergeCell ref="D587:F587"/>
    <mergeCell ref="B588:C588"/>
    <mergeCell ref="D588:F588"/>
    <mergeCell ref="B589:C589"/>
    <mergeCell ref="D589:F589"/>
    <mergeCell ref="D590:F590"/>
    <mergeCell ref="B590:C590"/>
    <mergeCell ref="B591:C591"/>
    <mergeCell ref="D591:F591"/>
    <mergeCell ref="B592:C592"/>
    <mergeCell ref="D592:F592"/>
    <mergeCell ref="B593:C593"/>
    <mergeCell ref="D593:F593"/>
    <mergeCell ref="B594:C594"/>
    <mergeCell ref="D594:F594"/>
    <mergeCell ref="B595:C595"/>
    <mergeCell ref="D595:F595"/>
    <mergeCell ref="B596:C596"/>
    <mergeCell ref="D596:F596"/>
    <mergeCell ref="D597:F597"/>
    <mergeCell ref="B597:C597"/>
    <mergeCell ref="B598:C598"/>
    <mergeCell ref="D598:F598"/>
    <mergeCell ref="B599:C599"/>
    <mergeCell ref="D599:F599"/>
    <mergeCell ref="B600:C600"/>
    <mergeCell ref="D600:F600"/>
    <mergeCell ref="B601:C601"/>
    <mergeCell ref="D601:F601"/>
    <mergeCell ref="B602:C602"/>
    <mergeCell ref="D602:F602"/>
    <mergeCell ref="B603:C603"/>
    <mergeCell ref="D603:F603"/>
    <mergeCell ref="D604:F604"/>
    <mergeCell ref="B604:C604"/>
    <mergeCell ref="B605:C605"/>
    <mergeCell ref="D605:F605"/>
    <mergeCell ref="B606:C606"/>
    <mergeCell ref="D606:F606"/>
    <mergeCell ref="B607:C607"/>
    <mergeCell ref="D607:F607"/>
    <mergeCell ref="B608:C608"/>
    <mergeCell ref="D608:F608"/>
    <mergeCell ref="B609:C609"/>
    <mergeCell ref="D609:F609"/>
    <mergeCell ref="B610:C610"/>
    <mergeCell ref="D610:F610"/>
    <mergeCell ref="D611:F611"/>
    <mergeCell ref="B611:C611"/>
    <mergeCell ref="B612:C612"/>
    <mergeCell ref="D612:F612"/>
    <mergeCell ref="B613:C613"/>
    <mergeCell ref="D613:F613"/>
    <mergeCell ref="B614:C614"/>
    <mergeCell ref="D614:F614"/>
    <mergeCell ref="B615:C615"/>
    <mergeCell ref="D615:F615"/>
    <mergeCell ref="B616:C616"/>
    <mergeCell ref="D616:F616"/>
    <mergeCell ref="B617:C617"/>
    <mergeCell ref="D617:F617"/>
    <mergeCell ref="D618:F618"/>
    <mergeCell ref="B618:C618"/>
    <mergeCell ref="B619:C619"/>
    <mergeCell ref="D619:F619"/>
    <mergeCell ref="B620:C620"/>
    <mergeCell ref="D620:F620"/>
    <mergeCell ref="B621:C621"/>
    <mergeCell ref="D621:F621"/>
    <mergeCell ref="B622:C622"/>
    <mergeCell ref="D622:F622"/>
    <mergeCell ref="B623:C623"/>
    <mergeCell ref="D623:F623"/>
    <mergeCell ref="B624:C624"/>
    <mergeCell ref="D624:F624"/>
    <mergeCell ref="D625:F625"/>
    <mergeCell ref="B625:C625"/>
    <mergeCell ref="B626:C626"/>
    <mergeCell ref="D626:F626"/>
    <mergeCell ref="B627:C627"/>
    <mergeCell ref="D627:F627"/>
    <mergeCell ref="B628:C628"/>
    <mergeCell ref="D628:F628"/>
    <mergeCell ref="B629:C629"/>
    <mergeCell ref="D629:F629"/>
    <mergeCell ref="B630:C630"/>
    <mergeCell ref="D630:F630"/>
    <mergeCell ref="B631:C631"/>
    <mergeCell ref="D631:F631"/>
    <mergeCell ref="D632:F632"/>
    <mergeCell ref="B632:C632"/>
    <mergeCell ref="B633:C633"/>
    <mergeCell ref="D633:F633"/>
    <mergeCell ref="B634:C634"/>
    <mergeCell ref="D634:F634"/>
    <mergeCell ref="B635:C635"/>
    <mergeCell ref="D635:F635"/>
    <mergeCell ref="B636:C636"/>
    <mergeCell ref="D636:F636"/>
    <mergeCell ref="B637:C637"/>
    <mergeCell ref="D637:F637"/>
    <mergeCell ref="B638:C638"/>
    <mergeCell ref="D638:F638"/>
    <mergeCell ref="D639:F639"/>
    <mergeCell ref="B639:C639"/>
    <mergeCell ref="B640:C640"/>
    <mergeCell ref="D640:F640"/>
    <mergeCell ref="B641:C641"/>
    <mergeCell ref="D641:F641"/>
    <mergeCell ref="B642:C642"/>
    <mergeCell ref="D642:F642"/>
    <mergeCell ref="B643:C643"/>
    <mergeCell ref="D643:F643"/>
    <mergeCell ref="B644:C644"/>
    <mergeCell ref="D644:F644"/>
    <mergeCell ref="B645:C645"/>
    <mergeCell ref="D645:F645"/>
    <mergeCell ref="D646:F646"/>
    <mergeCell ref="B646:C646"/>
    <mergeCell ref="B647:C647"/>
    <mergeCell ref="D647:F647"/>
    <mergeCell ref="B648:C648"/>
    <mergeCell ref="D648:F648"/>
    <mergeCell ref="B649:C649"/>
    <mergeCell ref="D649:F649"/>
    <mergeCell ref="B650:C650"/>
    <mergeCell ref="D650:F650"/>
    <mergeCell ref="B651:C651"/>
    <mergeCell ref="D651:F651"/>
    <mergeCell ref="B652:C652"/>
    <mergeCell ref="D652:F652"/>
    <mergeCell ref="D653:F653"/>
    <mergeCell ref="B653:C653"/>
    <mergeCell ref="B654:C654"/>
    <mergeCell ref="D654:F654"/>
    <mergeCell ref="B655:C655"/>
    <mergeCell ref="D655:F655"/>
    <mergeCell ref="B656:C656"/>
    <mergeCell ref="D656:F656"/>
    <mergeCell ref="B657:C657"/>
    <mergeCell ref="D657:F657"/>
    <mergeCell ref="B658:C658"/>
    <mergeCell ref="D658:F658"/>
    <mergeCell ref="B659:C659"/>
    <mergeCell ref="D659:F659"/>
    <mergeCell ref="D660:F660"/>
    <mergeCell ref="B660:C660"/>
    <mergeCell ref="B661:C661"/>
    <mergeCell ref="D661:F661"/>
    <mergeCell ref="B662:C662"/>
    <mergeCell ref="D662:F662"/>
    <mergeCell ref="B663:C663"/>
    <mergeCell ref="D663:F663"/>
    <mergeCell ref="B664:C664"/>
    <mergeCell ref="D664:F664"/>
    <mergeCell ref="B665:C665"/>
    <mergeCell ref="D665:F665"/>
    <mergeCell ref="B666:C666"/>
    <mergeCell ref="D666:F666"/>
    <mergeCell ref="D667:F667"/>
    <mergeCell ref="B667:C667"/>
    <mergeCell ref="B668:C668"/>
    <mergeCell ref="D668:F668"/>
    <mergeCell ref="B669:C669"/>
    <mergeCell ref="D669:F669"/>
    <mergeCell ref="B670:C670"/>
    <mergeCell ref="D670:F670"/>
    <mergeCell ref="B671:C671"/>
    <mergeCell ref="D671:F671"/>
    <mergeCell ref="B672:C672"/>
    <mergeCell ref="D672:F672"/>
    <mergeCell ref="B673:C673"/>
    <mergeCell ref="D673:F673"/>
    <mergeCell ref="D674:F674"/>
    <mergeCell ref="B674:C674"/>
    <mergeCell ref="B675:C675"/>
    <mergeCell ref="D675:F675"/>
    <mergeCell ref="B676:C676"/>
    <mergeCell ref="D676:F676"/>
    <mergeCell ref="B677:C677"/>
    <mergeCell ref="D677:F677"/>
    <mergeCell ref="B678:C678"/>
    <mergeCell ref="D678:F678"/>
    <mergeCell ref="B679:C679"/>
    <mergeCell ref="D679:F679"/>
    <mergeCell ref="B680:C680"/>
    <mergeCell ref="D680:F680"/>
    <mergeCell ref="D681:F681"/>
    <mergeCell ref="B681:C681"/>
    <mergeCell ref="B682:C682"/>
    <mergeCell ref="D682:F682"/>
    <mergeCell ref="B683:C683"/>
    <mergeCell ref="D683:F683"/>
    <mergeCell ref="B684:C684"/>
    <mergeCell ref="D684:F684"/>
    <mergeCell ref="B685:C685"/>
    <mergeCell ref="D685:F685"/>
    <mergeCell ref="B686:C686"/>
    <mergeCell ref="D686:F686"/>
    <mergeCell ref="B687:C687"/>
    <mergeCell ref="D687:F687"/>
    <mergeCell ref="D688:F688"/>
    <mergeCell ref="B688:C688"/>
    <mergeCell ref="B689:C689"/>
    <mergeCell ref="D689:F689"/>
    <mergeCell ref="B690:C690"/>
    <mergeCell ref="D690:F690"/>
    <mergeCell ref="B691:C691"/>
    <mergeCell ref="D691:F691"/>
    <mergeCell ref="B692:C692"/>
    <mergeCell ref="D692:F692"/>
    <mergeCell ref="B693:C693"/>
    <mergeCell ref="D693:F693"/>
    <mergeCell ref="B694:C694"/>
    <mergeCell ref="D694:F694"/>
    <mergeCell ref="D695:F695"/>
    <mergeCell ref="B695:C695"/>
    <mergeCell ref="B696:C696"/>
    <mergeCell ref="D696:F696"/>
    <mergeCell ref="B697:C697"/>
    <mergeCell ref="D697:F697"/>
    <mergeCell ref="B698:C698"/>
    <mergeCell ref="D698:F698"/>
    <mergeCell ref="B699:C699"/>
    <mergeCell ref="D699:F699"/>
    <mergeCell ref="B700:C700"/>
    <mergeCell ref="D700:F700"/>
    <mergeCell ref="B701:C701"/>
    <mergeCell ref="D701:F701"/>
    <mergeCell ref="D702:F702"/>
    <mergeCell ref="B702:C702"/>
    <mergeCell ref="B703:C703"/>
    <mergeCell ref="D703:F703"/>
    <mergeCell ref="B704:C704"/>
    <mergeCell ref="D704:F704"/>
    <mergeCell ref="B705:C705"/>
    <mergeCell ref="D705:F705"/>
    <mergeCell ref="B706:C706"/>
    <mergeCell ref="D706:F706"/>
    <mergeCell ref="B707:C707"/>
    <mergeCell ref="D707:F707"/>
    <mergeCell ref="B708:C708"/>
    <mergeCell ref="D708:F708"/>
    <mergeCell ref="D709:F709"/>
    <mergeCell ref="B709:C709"/>
    <mergeCell ref="B710:C710"/>
    <mergeCell ref="D710:F710"/>
    <mergeCell ref="B711:C711"/>
    <mergeCell ref="D711:F711"/>
    <mergeCell ref="B712:C712"/>
    <mergeCell ref="D712:F712"/>
    <mergeCell ref="B713:C713"/>
    <mergeCell ref="D713:F713"/>
    <mergeCell ref="B714:C714"/>
    <mergeCell ref="D714:F714"/>
    <mergeCell ref="B715:C715"/>
    <mergeCell ref="D715:F715"/>
    <mergeCell ref="D716:F716"/>
    <mergeCell ref="B716:C716"/>
    <mergeCell ref="B717:C717"/>
    <mergeCell ref="D717:F717"/>
    <mergeCell ref="B718:C718"/>
    <mergeCell ref="D718:F718"/>
    <mergeCell ref="B719:C719"/>
    <mergeCell ref="D719:F719"/>
    <mergeCell ref="B720:C720"/>
    <mergeCell ref="D720:F720"/>
    <mergeCell ref="B721:C721"/>
    <mergeCell ref="D721:F721"/>
    <mergeCell ref="B722:C722"/>
    <mergeCell ref="D722:F722"/>
    <mergeCell ref="D723:F723"/>
    <mergeCell ref="B723:C723"/>
    <mergeCell ref="B724:C724"/>
    <mergeCell ref="D724:F724"/>
    <mergeCell ref="B725:C725"/>
    <mergeCell ref="D725:F725"/>
    <mergeCell ref="B726:C726"/>
    <mergeCell ref="D726:F726"/>
    <mergeCell ref="B727:C727"/>
    <mergeCell ref="D727:F727"/>
    <mergeCell ref="B728:C728"/>
    <mergeCell ref="D728:F728"/>
    <mergeCell ref="B729:C729"/>
    <mergeCell ref="D729:F729"/>
    <mergeCell ref="D730:F730"/>
    <mergeCell ref="B730:C730"/>
    <mergeCell ref="B731:C731"/>
    <mergeCell ref="D731:F731"/>
    <mergeCell ref="B732:C732"/>
    <mergeCell ref="D732:F732"/>
    <mergeCell ref="B733:C733"/>
    <mergeCell ref="D733:F733"/>
    <mergeCell ref="B734:C734"/>
    <mergeCell ref="D734:F734"/>
    <mergeCell ref="B735:C735"/>
    <mergeCell ref="D735:F735"/>
    <mergeCell ref="B736:C736"/>
    <mergeCell ref="D736:F736"/>
    <mergeCell ref="D737:F737"/>
    <mergeCell ref="B737:C737"/>
    <mergeCell ref="B738:C738"/>
    <mergeCell ref="D738:F738"/>
    <mergeCell ref="B739:C739"/>
    <mergeCell ref="D739:F739"/>
    <mergeCell ref="B740:C740"/>
    <mergeCell ref="D740:F740"/>
    <mergeCell ref="B741:C741"/>
    <mergeCell ref="D741:F741"/>
    <mergeCell ref="B742:C742"/>
    <mergeCell ref="D742:F742"/>
    <mergeCell ref="B743:C743"/>
    <mergeCell ref="D743:F743"/>
    <mergeCell ref="D744:F744"/>
    <mergeCell ref="B744:C744"/>
    <mergeCell ref="B745:C745"/>
    <mergeCell ref="D745:F745"/>
    <mergeCell ref="B746:C746"/>
    <mergeCell ref="D746:F746"/>
    <mergeCell ref="B747:C747"/>
    <mergeCell ref="D747:F747"/>
    <mergeCell ref="B748:C748"/>
    <mergeCell ref="D748:F748"/>
    <mergeCell ref="B749:C749"/>
    <mergeCell ref="D749:F749"/>
    <mergeCell ref="B750:C750"/>
    <mergeCell ref="D750:F750"/>
    <mergeCell ref="D751:F751"/>
    <mergeCell ref="B751:C751"/>
    <mergeCell ref="B752:C752"/>
    <mergeCell ref="D752:F752"/>
    <mergeCell ref="B753:C753"/>
    <mergeCell ref="D753:F753"/>
    <mergeCell ref="B754:C754"/>
    <mergeCell ref="D754:F754"/>
    <mergeCell ref="B755:C755"/>
    <mergeCell ref="D755:F755"/>
    <mergeCell ref="B756:C756"/>
    <mergeCell ref="D756:F756"/>
    <mergeCell ref="B757:C757"/>
    <mergeCell ref="D757:F757"/>
    <mergeCell ref="D758:F758"/>
    <mergeCell ref="B758:C758"/>
    <mergeCell ref="B759:C759"/>
    <mergeCell ref="D759:F759"/>
    <mergeCell ref="B760:C760"/>
    <mergeCell ref="D760:F760"/>
    <mergeCell ref="B761:C761"/>
    <mergeCell ref="D761:F761"/>
    <mergeCell ref="B762:C762"/>
    <mergeCell ref="D762:F762"/>
    <mergeCell ref="B763:C763"/>
    <mergeCell ref="D763:F763"/>
    <mergeCell ref="B764:C764"/>
    <mergeCell ref="D764:F764"/>
    <mergeCell ref="D765:F765"/>
    <mergeCell ref="B765:C765"/>
    <mergeCell ref="B766:C766"/>
    <mergeCell ref="D766:F766"/>
    <mergeCell ref="B767:C767"/>
    <mergeCell ref="D767:F767"/>
    <mergeCell ref="B768:C768"/>
    <mergeCell ref="D768:F768"/>
    <mergeCell ref="B769:C769"/>
    <mergeCell ref="D769:F769"/>
    <mergeCell ref="B770:C770"/>
    <mergeCell ref="D770:F770"/>
    <mergeCell ref="B771:C771"/>
    <mergeCell ref="D771:F771"/>
    <mergeCell ref="D772:F772"/>
    <mergeCell ref="B772:C772"/>
    <mergeCell ref="B773:C773"/>
    <mergeCell ref="D773:F773"/>
    <mergeCell ref="B774:C774"/>
    <mergeCell ref="D774:F774"/>
    <mergeCell ref="B775:C775"/>
    <mergeCell ref="D775:F775"/>
    <mergeCell ref="B776:C776"/>
    <mergeCell ref="D776:F776"/>
    <mergeCell ref="B777:C777"/>
    <mergeCell ref="D777:F777"/>
    <mergeCell ref="B778:C778"/>
    <mergeCell ref="D778:F778"/>
    <mergeCell ref="D779:F779"/>
    <mergeCell ref="B779:C779"/>
    <mergeCell ref="B780:C780"/>
    <mergeCell ref="D780:F780"/>
    <mergeCell ref="B781:C781"/>
    <mergeCell ref="D781:F781"/>
    <mergeCell ref="B782:C782"/>
    <mergeCell ref="D782:F782"/>
    <mergeCell ref="B783:C783"/>
    <mergeCell ref="D783:F783"/>
    <mergeCell ref="B784:C784"/>
    <mergeCell ref="D784:F784"/>
    <mergeCell ref="B785:C785"/>
    <mergeCell ref="D785:F785"/>
    <mergeCell ref="D786:F786"/>
    <mergeCell ref="B786:C786"/>
    <mergeCell ref="B787:C787"/>
    <mergeCell ref="D787:F787"/>
    <mergeCell ref="B788:C788"/>
    <mergeCell ref="D788:F788"/>
    <mergeCell ref="B789:C789"/>
    <mergeCell ref="D789:F789"/>
    <mergeCell ref="B790:C790"/>
    <mergeCell ref="D790:F790"/>
    <mergeCell ref="B791:C791"/>
    <mergeCell ref="D791:F791"/>
    <mergeCell ref="B792:C792"/>
    <mergeCell ref="D792:F792"/>
    <mergeCell ref="D793:F793"/>
    <mergeCell ref="B793:C793"/>
    <mergeCell ref="B794:C794"/>
    <mergeCell ref="D794:F794"/>
    <mergeCell ref="B795:C795"/>
    <mergeCell ref="D795:F795"/>
    <mergeCell ref="B796:C796"/>
    <mergeCell ref="D796:F796"/>
    <mergeCell ref="B797:C797"/>
    <mergeCell ref="D797:F797"/>
    <mergeCell ref="B798:C798"/>
    <mergeCell ref="D798:F798"/>
    <mergeCell ref="B799:C799"/>
    <mergeCell ref="D799:F799"/>
    <mergeCell ref="D800:F800"/>
    <mergeCell ref="B800:C800"/>
    <mergeCell ref="B801:C801"/>
    <mergeCell ref="D801:F801"/>
    <mergeCell ref="B802:C802"/>
    <mergeCell ref="D802:F802"/>
    <mergeCell ref="B803:C803"/>
    <mergeCell ref="D803:F803"/>
    <mergeCell ref="B804:C804"/>
    <mergeCell ref="D804:F804"/>
    <mergeCell ref="B805:C805"/>
    <mergeCell ref="D805:F805"/>
    <mergeCell ref="B806:C806"/>
    <mergeCell ref="D806:F806"/>
    <mergeCell ref="D807:F807"/>
    <mergeCell ref="B807:C807"/>
    <mergeCell ref="B808:C808"/>
    <mergeCell ref="D808:F808"/>
    <mergeCell ref="B809:C809"/>
    <mergeCell ref="D809:F809"/>
    <mergeCell ref="B810:C810"/>
    <mergeCell ref="D810:F810"/>
    <mergeCell ref="B811:C811"/>
    <mergeCell ref="D811:F811"/>
    <mergeCell ref="B812:C812"/>
    <mergeCell ref="D812:F812"/>
    <mergeCell ref="B813:C813"/>
    <mergeCell ref="D813:F813"/>
    <mergeCell ref="D814:F814"/>
    <mergeCell ref="B814:C814"/>
    <mergeCell ref="B815:C815"/>
    <mergeCell ref="D815:F815"/>
    <mergeCell ref="B816:C816"/>
    <mergeCell ref="D816:F816"/>
    <mergeCell ref="B817:C817"/>
    <mergeCell ref="D817:F817"/>
    <mergeCell ref="B818:C818"/>
    <mergeCell ref="D818:F818"/>
    <mergeCell ref="B819:C819"/>
    <mergeCell ref="D819:F819"/>
    <mergeCell ref="B820:C820"/>
    <mergeCell ref="D820:F820"/>
    <mergeCell ref="D821:F821"/>
    <mergeCell ref="T102:U102"/>
    <mergeCell ref="T103:U103"/>
    <mergeCell ref="L101:N101"/>
    <mergeCell ref="O101:P101"/>
    <mergeCell ref="T101:U101"/>
    <mergeCell ref="L102:N102"/>
    <mergeCell ref="O102:P102"/>
    <mergeCell ref="L103:N103"/>
    <mergeCell ref="O103:P103"/>
    <mergeCell ref="T105:U105"/>
    <mergeCell ref="T106:U106"/>
    <mergeCell ref="L104:N104"/>
    <mergeCell ref="O104:P104"/>
    <mergeCell ref="T104:U104"/>
    <mergeCell ref="L105:N105"/>
    <mergeCell ref="O105:P105"/>
    <mergeCell ref="L106:N106"/>
    <mergeCell ref="O106:P106"/>
    <mergeCell ref="L129:N129"/>
    <mergeCell ref="O129:P129"/>
    <mergeCell ref="T129:U129"/>
    <mergeCell ref="L130:N130"/>
    <mergeCell ref="O130:P130"/>
    <mergeCell ref="L131:N131"/>
    <mergeCell ref="O131:P131"/>
    <mergeCell ref="L132:N132"/>
    <mergeCell ref="O132:P132"/>
    <mergeCell ref="L133:N133"/>
    <mergeCell ref="O133:P133"/>
    <mergeCell ref="L134:N134"/>
    <mergeCell ref="O134:P134"/>
    <mergeCell ref="O135:P135"/>
    <mergeCell ref="T130:U130"/>
    <mergeCell ref="T131:U131"/>
    <mergeCell ref="T132:U132"/>
    <mergeCell ref="T133:U133"/>
    <mergeCell ref="T134:U134"/>
    <mergeCell ref="T135:U135"/>
    <mergeCell ref="T136:U136"/>
    <mergeCell ref="L135:N135"/>
    <mergeCell ref="L136:N136"/>
    <mergeCell ref="O136:P136"/>
    <mergeCell ref="L137:N137"/>
    <mergeCell ref="O137:P137"/>
    <mergeCell ref="L138:N138"/>
    <mergeCell ref="O138:P138"/>
    <mergeCell ref="T137:U137"/>
    <mergeCell ref="T138:U138"/>
    <mergeCell ref="T139:U139"/>
    <mergeCell ref="T140:U140"/>
    <mergeCell ref="T141:U141"/>
    <mergeCell ref="T142:U142"/>
    <mergeCell ref="T143:U143"/>
    <mergeCell ref="T87:U87"/>
    <mergeCell ref="T88:U88"/>
    <mergeCell ref="L86:N86"/>
    <mergeCell ref="O86:P86"/>
    <mergeCell ref="T86:U86"/>
    <mergeCell ref="L87:N87"/>
    <mergeCell ref="O87:P87"/>
    <mergeCell ref="L88:N88"/>
    <mergeCell ref="O88:P88"/>
    <mergeCell ref="T90:U90"/>
    <mergeCell ref="T91:U91"/>
    <mergeCell ref="L89:N89"/>
    <mergeCell ref="O89:P89"/>
    <mergeCell ref="T89:U89"/>
    <mergeCell ref="L90:N90"/>
    <mergeCell ref="O90:P90"/>
    <mergeCell ref="L91:N91"/>
    <mergeCell ref="O91:P91"/>
    <mergeCell ref="T93:U93"/>
    <mergeCell ref="T94:U94"/>
    <mergeCell ref="L92:N92"/>
    <mergeCell ref="O92:P92"/>
    <mergeCell ref="T92:U92"/>
    <mergeCell ref="L93:N93"/>
    <mergeCell ref="O93:P93"/>
    <mergeCell ref="L94:N94"/>
    <mergeCell ref="O94:P94"/>
    <mergeCell ref="T96:U96"/>
    <mergeCell ref="T97:U97"/>
    <mergeCell ref="L95:N95"/>
    <mergeCell ref="O95:P95"/>
    <mergeCell ref="T95:U95"/>
    <mergeCell ref="L96:N96"/>
    <mergeCell ref="O96:P96"/>
    <mergeCell ref="L97:N97"/>
    <mergeCell ref="O97:P97"/>
    <mergeCell ref="T99:U99"/>
    <mergeCell ref="T100:U100"/>
    <mergeCell ref="L98:N98"/>
    <mergeCell ref="O98:P98"/>
    <mergeCell ref="T98:U98"/>
    <mergeCell ref="L99:N99"/>
    <mergeCell ref="O99:P99"/>
    <mergeCell ref="L100:N100"/>
    <mergeCell ref="O100:P100"/>
    <mergeCell ref="L139:N139"/>
    <mergeCell ref="O139:P139"/>
    <mergeCell ref="L140:N140"/>
    <mergeCell ref="O140:P140"/>
    <mergeCell ref="L141:N141"/>
    <mergeCell ref="O141:P141"/>
    <mergeCell ref="O142:P142"/>
    <mergeCell ref="L142:N142"/>
    <mergeCell ref="L143:N143"/>
    <mergeCell ref="O143:P143"/>
    <mergeCell ref="L144:N144"/>
    <mergeCell ref="O144:P144"/>
    <mergeCell ref="L145:N145"/>
    <mergeCell ref="O145:P145"/>
    <mergeCell ref="L149:N149"/>
    <mergeCell ref="L150:N150"/>
    <mergeCell ref="O150:P150"/>
    <mergeCell ref="L151:N151"/>
    <mergeCell ref="O151:P151"/>
    <mergeCell ref="L152:N152"/>
    <mergeCell ref="O152:P152"/>
    <mergeCell ref="L146:N146"/>
    <mergeCell ref="O146:P146"/>
    <mergeCell ref="L147:N147"/>
    <mergeCell ref="O147:P147"/>
    <mergeCell ref="L148:N148"/>
    <mergeCell ref="O148:P148"/>
    <mergeCell ref="O149:P149"/>
    <mergeCell ref="T151:U151"/>
    <mergeCell ref="T152:U152"/>
    <mergeCell ref="T144:U144"/>
    <mergeCell ref="T145:U145"/>
    <mergeCell ref="T146:U146"/>
    <mergeCell ref="T147:U147"/>
    <mergeCell ref="T148:U148"/>
    <mergeCell ref="T149:U149"/>
    <mergeCell ref="T150:U150"/>
    <mergeCell ref="L196:N196"/>
    <mergeCell ref="O196:P196"/>
    <mergeCell ref="J194:K194"/>
    <mergeCell ref="L194:N194"/>
    <mergeCell ref="O194:P194"/>
    <mergeCell ref="J195:K195"/>
    <mergeCell ref="L195:N195"/>
    <mergeCell ref="O195:P195"/>
    <mergeCell ref="J196:K196"/>
    <mergeCell ref="L199:N199"/>
    <mergeCell ref="O199:P199"/>
    <mergeCell ref="J197:K197"/>
    <mergeCell ref="L197:N197"/>
    <mergeCell ref="O197:P197"/>
    <mergeCell ref="J198:K198"/>
    <mergeCell ref="L198:N198"/>
    <mergeCell ref="O198:P198"/>
    <mergeCell ref="J199:K199"/>
    <mergeCell ref="L202:N202"/>
    <mergeCell ref="O202:P202"/>
    <mergeCell ref="J200:K200"/>
    <mergeCell ref="L200:N200"/>
    <mergeCell ref="O200:P200"/>
    <mergeCell ref="J201:K201"/>
    <mergeCell ref="L201:N201"/>
    <mergeCell ref="O201:P201"/>
    <mergeCell ref="J202:K202"/>
    <mergeCell ref="L205:N205"/>
    <mergeCell ref="O205:P205"/>
    <mergeCell ref="J203:K203"/>
    <mergeCell ref="L203:N203"/>
    <mergeCell ref="O203:P203"/>
    <mergeCell ref="J204:K204"/>
    <mergeCell ref="L204:N204"/>
    <mergeCell ref="O204:P204"/>
    <mergeCell ref="J205:K205"/>
    <mergeCell ref="L208:N208"/>
    <mergeCell ref="O208:P208"/>
    <mergeCell ref="J206:K206"/>
    <mergeCell ref="L206:N206"/>
    <mergeCell ref="O206:P206"/>
    <mergeCell ref="J207:K207"/>
    <mergeCell ref="L207:N207"/>
    <mergeCell ref="O207:P207"/>
    <mergeCell ref="J208:K208"/>
    <mergeCell ref="L211:N211"/>
    <mergeCell ref="O211:P211"/>
    <mergeCell ref="J209:K209"/>
    <mergeCell ref="L209:N209"/>
    <mergeCell ref="O209:P209"/>
    <mergeCell ref="J210:K210"/>
    <mergeCell ref="L210:N210"/>
    <mergeCell ref="O210:P210"/>
    <mergeCell ref="J211:K211"/>
    <mergeCell ref="L214:N214"/>
    <mergeCell ref="O214:P214"/>
    <mergeCell ref="J212:K212"/>
    <mergeCell ref="L212:N212"/>
    <mergeCell ref="O212:P212"/>
    <mergeCell ref="J213:K213"/>
    <mergeCell ref="L213:N213"/>
    <mergeCell ref="O213:P213"/>
    <mergeCell ref="J214:K214"/>
    <mergeCell ref="L217:N217"/>
    <mergeCell ref="O217:P217"/>
    <mergeCell ref="J215:K215"/>
    <mergeCell ref="L215:N215"/>
    <mergeCell ref="O215:P215"/>
    <mergeCell ref="J216:K216"/>
    <mergeCell ref="L216:N216"/>
    <mergeCell ref="O216:P216"/>
    <mergeCell ref="J217:K217"/>
    <mergeCell ref="L220:N220"/>
    <mergeCell ref="O220:P220"/>
    <mergeCell ref="J218:K218"/>
    <mergeCell ref="L218:N218"/>
    <mergeCell ref="O218:P218"/>
    <mergeCell ref="J219:K219"/>
    <mergeCell ref="L219:N219"/>
    <mergeCell ref="O219:P219"/>
    <mergeCell ref="J220:K220"/>
    <mergeCell ref="L223:N223"/>
    <mergeCell ref="O223:P223"/>
    <mergeCell ref="J221:K221"/>
    <mergeCell ref="L221:N221"/>
    <mergeCell ref="O221:P221"/>
    <mergeCell ref="J222:K222"/>
    <mergeCell ref="L222:N222"/>
    <mergeCell ref="O222:P222"/>
    <mergeCell ref="J223:K223"/>
    <mergeCell ref="L226:N226"/>
    <mergeCell ref="O226:P226"/>
    <mergeCell ref="J224:K224"/>
    <mergeCell ref="L224:N224"/>
    <mergeCell ref="O224:P224"/>
    <mergeCell ref="J225:K225"/>
    <mergeCell ref="L225:N225"/>
    <mergeCell ref="O225:P225"/>
    <mergeCell ref="J226:K226"/>
    <mergeCell ref="L229:N229"/>
    <mergeCell ref="O229:P229"/>
    <mergeCell ref="J227:K227"/>
    <mergeCell ref="L227:N227"/>
    <mergeCell ref="O227:P227"/>
    <mergeCell ref="J228:K228"/>
    <mergeCell ref="L228:N228"/>
    <mergeCell ref="O228:P228"/>
    <mergeCell ref="J229:K229"/>
    <mergeCell ref="L232:N232"/>
    <mergeCell ref="O232:P232"/>
    <mergeCell ref="J230:K230"/>
    <mergeCell ref="L230:N230"/>
    <mergeCell ref="O230:P230"/>
    <mergeCell ref="J231:K231"/>
    <mergeCell ref="L231:N231"/>
    <mergeCell ref="O231:P231"/>
    <mergeCell ref="J232:K232"/>
    <mergeCell ref="L235:N235"/>
    <mergeCell ref="O235:P235"/>
    <mergeCell ref="J233:K233"/>
    <mergeCell ref="L233:N233"/>
    <mergeCell ref="O233:P233"/>
    <mergeCell ref="J234:K234"/>
    <mergeCell ref="L234:N234"/>
    <mergeCell ref="O234:P234"/>
    <mergeCell ref="J235:K235"/>
    <mergeCell ref="L238:N238"/>
    <mergeCell ref="O238:P238"/>
    <mergeCell ref="J236:K236"/>
    <mergeCell ref="L236:N236"/>
    <mergeCell ref="O236:P236"/>
    <mergeCell ref="J237:K237"/>
    <mergeCell ref="L237:N237"/>
    <mergeCell ref="O237:P237"/>
    <mergeCell ref="J238:K238"/>
    <mergeCell ref="L241:N241"/>
    <mergeCell ref="O241:P241"/>
    <mergeCell ref="J239:K239"/>
    <mergeCell ref="L239:N239"/>
    <mergeCell ref="O239:P239"/>
    <mergeCell ref="J240:K240"/>
    <mergeCell ref="L240:N240"/>
    <mergeCell ref="O240:P240"/>
    <mergeCell ref="J241:K241"/>
    <mergeCell ref="L244:N244"/>
    <mergeCell ref="O244:P244"/>
    <mergeCell ref="J242:K242"/>
    <mergeCell ref="L242:N242"/>
    <mergeCell ref="O242:P242"/>
    <mergeCell ref="J243:K243"/>
    <mergeCell ref="L243:N243"/>
    <mergeCell ref="O243:P243"/>
    <mergeCell ref="J244:K244"/>
    <mergeCell ref="L247:N247"/>
    <mergeCell ref="O247:P247"/>
    <mergeCell ref="J245:K245"/>
    <mergeCell ref="L245:N245"/>
    <mergeCell ref="O245:P245"/>
    <mergeCell ref="J246:K246"/>
    <mergeCell ref="L246:N246"/>
    <mergeCell ref="O246:P246"/>
    <mergeCell ref="J247:K247"/>
    <mergeCell ref="L250:N250"/>
    <mergeCell ref="O250:P250"/>
    <mergeCell ref="J248:K248"/>
    <mergeCell ref="L248:N248"/>
    <mergeCell ref="O248:P248"/>
    <mergeCell ref="J249:K249"/>
    <mergeCell ref="L249:N249"/>
    <mergeCell ref="O249:P249"/>
    <mergeCell ref="J250:K250"/>
    <mergeCell ref="L253:N253"/>
    <mergeCell ref="O253:P253"/>
    <mergeCell ref="J251:K251"/>
    <mergeCell ref="L251:N251"/>
    <mergeCell ref="O251:P251"/>
    <mergeCell ref="J252:K252"/>
    <mergeCell ref="L252:N252"/>
    <mergeCell ref="O252:P252"/>
    <mergeCell ref="J253:K253"/>
    <mergeCell ref="L256:N256"/>
    <mergeCell ref="O256:P256"/>
    <mergeCell ref="J254:K254"/>
    <mergeCell ref="L254:N254"/>
    <mergeCell ref="O254:P254"/>
    <mergeCell ref="J255:K255"/>
    <mergeCell ref="L255:N255"/>
    <mergeCell ref="O255:P255"/>
    <mergeCell ref="J256:K256"/>
    <mergeCell ref="L259:N259"/>
    <mergeCell ref="O259:P259"/>
    <mergeCell ref="J257:K257"/>
    <mergeCell ref="L257:N257"/>
    <mergeCell ref="O257:P257"/>
    <mergeCell ref="J258:K258"/>
    <mergeCell ref="L258:N258"/>
    <mergeCell ref="O258:P258"/>
    <mergeCell ref="J259:K259"/>
    <mergeCell ref="L262:N262"/>
    <mergeCell ref="O262:P262"/>
    <mergeCell ref="J260:K260"/>
    <mergeCell ref="L260:N260"/>
    <mergeCell ref="O260:P260"/>
    <mergeCell ref="J261:K261"/>
    <mergeCell ref="L261:N261"/>
    <mergeCell ref="O261:P261"/>
    <mergeCell ref="J262:K262"/>
    <mergeCell ref="L265:N265"/>
    <mergeCell ref="O265:P265"/>
    <mergeCell ref="J263:K263"/>
    <mergeCell ref="L263:N263"/>
    <mergeCell ref="O263:P263"/>
    <mergeCell ref="J264:K264"/>
    <mergeCell ref="L264:N264"/>
    <mergeCell ref="O264:P264"/>
    <mergeCell ref="J265:K265"/>
    <mergeCell ref="L268:N268"/>
    <mergeCell ref="O268:P268"/>
    <mergeCell ref="J266:K266"/>
    <mergeCell ref="L266:N266"/>
    <mergeCell ref="O266:P266"/>
    <mergeCell ref="J267:K267"/>
    <mergeCell ref="L267:N267"/>
    <mergeCell ref="O267:P267"/>
    <mergeCell ref="J268:K268"/>
    <mergeCell ref="L271:N271"/>
    <mergeCell ref="O271:P271"/>
    <mergeCell ref="J269:K269"/>
    <mergeCell ref="L269:N269"/>
    <mergeCell ref="O269:P269"/>
    <mergeCell ref="J270:K270"/>
    <mergeCell ref="L270:N270"/>
    <mergeCell ref="O270:P270"/>
    <mergeCell ref="J271:K271"/>
    <mergeCell ref="L274:N274"/>
    <mergeCell ref="O274:P274"/>
    <mergeCell ref="J272:K272"/>
    <mergeCell ref="L272:N272"/>
    <mergeCell ref="O272:P272"/>
    <mergeCell ref="J273:K273"/>
    <mergeCell ref="L273:N273"/>
    <mergeCell ref="O273:P273"/>
    <mergeCell ref="J274:K274"/>
    <mergeCell ref="L277:N277"/>
    <mergeCell ref="O277:P277"/>
    <mergeCell ref="J275:K275"/>
    <mergeCell ref="L275:N275"/>
    <mergeCell ref="O275:P275"/>
    <mergeCell ref="J276:K276"/>
    <mergeCell ref="L276:N276"/>
    <mergeCell ref="O276:P276"/>
    <mergeCell ref="J277:K277"/>
    <mergeCell ref="L280:N280"/>
    <mergeCell ref="O280:P280"/>
    <mergeCell ref="J278:K278"/>
    <mergeCell ref="L278:N278"/>
    <mergeCell ref="O278:P278"/>
    <mergeCell ref="J279:K279"/>
    <mergeCell ref="L279:N279"/>
    <mergeCell ref="O279:P279"/>
    <mergeCell ref="J280:K280"/>
    <mergeCell ref="L283:N283"/>
    <mergeCell ref="O283:P283"/>
    <mergeCell ref="J281:K281"/>
    <mergeCell ref="L281:N281"/>
    <mergeCell ref="O281:P281"/>
    <mergeCell ref="J282:K282"/>
    <mergeCell ref="L282:N282"/>
    <mergeCell ref="O282:P282"/>
    <mergeCell ref="J283:K283"/>
    <mergeCell ref="L286:N286"/>
    <mergeCell ref="O286:P286"/>
    <mergeCell ref="J284:K284"/>
    <mergeCell ref="L284:N284"/>
    <mergeCell ref="O284:P284"/>
    <mergeCell ref="J285:K285"/>
    <mergeCell ref="L285:N285"/>
    <mergeCell ref="O285:P285"/>
    <mergeCell ref="J286:K286"/>
    <mergeCell ref="L289:N289"/>
    <mergeCell ref="O289:P289"/>
    <mergeCell ref="J287:K287"/>
    <mergeCell ref="L287:N287"/>
    <mergeCell ref="O287:P287"/>
    <mergeCell ref="J288:K288"/>
    <mergeCell ref="L288:N288"/>
    <mergeCell ref="O288:P288"/>
    <mergeCell ref="J289:K289"/>
    <mergeCell ref="L292:N292"/>
    <mergeCell ref="O292:P292"/>
    <mergeCell ref="J290:K290"/>
    <mergeCell ref="L290:N290"/>
    <mergeCell ref="O290:P290"/>
    <mergeCell ref="J291:K291"/>
    <mergeCell ref="L291:N291"/>
    <mergeCell ref="O291:P291"/>
    <mergeCell ref="J292:K292"/>
    <mergeCell ref="L295:N295"/>
    <mergeCell ref="O295:P295"/>
    <mergeCell ref="J293:K293"/>
    <mergeCell ref="L293:N293"/>
    <mergeCell ref="O293:P293"/>
    <mergeCell ref="J294:K294"/>
    <mergeCell ref="L294:N294"/>
    <mergeCell ref="O294:P294"/>
    <mergeCell ref="J295:K295"/>
    <mergeCell ref="L298:N298"/>
    <mergeCell ref="O298:P298"/>
    <mergeCell ref="J296:K296"/>
    <mergeCell ref="L296:N296"/>
    <mergeCell ref="O296:P296"/>
    <mergeCell ref="J297:K297"/>
    <mergeCell ref="L297:N297"/>
    <mergeCell ref="O297:P297"/>
    <mergeCell ref="J298:K298"/>
    <mergeCell ref="L301:N301"/>
    <mergeCell ref="O301:P301"/>
    <mergeCell ref="J299:K299"/>
    <mergeCell ref="L299:N299"/>
    <mergeCell ref="O299:P299"/>
    <mergeCell ref="J300:K300"/>
    <mergeCell ref="L300:N300"/>
    <mergeCell ref="O300:P300"/>
    <mergeCell ref="J301:K301"/>
    <mergeCell ref="L304:N304"/>
    <mergeCell ref="O304:P304"/>
    <mergeCell ref="J302:K302"/>
    <mergeCell ref="L302:N302"/>
    <mergeCell ref="O302:P302"/>
    <mergeCell ref="J303:K303"/>
    <mergeCell ref="L303:N303"/>
    <mergeCell ref="O303:P303"/>
    <mergeCell ref="J304:K304"/>
    <mergeCell ref="L307:N307"/>
    <mergeCell ref="O307:P307"/>
    <mergeCell ref="J305:K305"/>
    <mergeCell ref="L305:N305"/>
    <mergeCell ref="O305:P305"/>
    <mergeCell ref="J306:K306"/>
    <mergeCell ref="L306:N306"/>
    <mergeCell ref="O306:P306"/>
    <mergeCell ref="J307:K307"/>
    <mergeCell ref="L310:N310"/>
    <mergeCell ref="O310:P310"/>
    <mergeCell ref="J308:K308"/>
    <mergeCell ref="L308:N308"/>
    <mergeCell ref="O308:P308"/>
    <mergeCell ref="J309:K309"/>
    <mergeCell ref="L309:N309"/>
    <mergeCell ref="O309:P309"/>
    <mergeCell ref="J310:K310"/>
    <mergeCell ref="L313:N313"/>
    <mergeCell ref="O313:P313"/>
    <mergeCell ref="J311:K311"/>
    <mergeCell ref="L311:N311"/>
    <mergeCell ref="O311:P311"/>
    <mergeCell ref="J312:K312"/>
    <mergeCell ref="L312:N312"/>
    <mergeCell ref="O312:P312"/>
    <mergeCell ref="J313:K313"/>
    <mergeCell ref="L316:N316"/>
    <mergeCell ref="O316:P316"/>
    <mergeCell ref="J314:K314"/>
    <mergeCell ref="L314:N314"/>
    <mergeCell ref="O314:P314"/>
    <mergeCell ref="J315:K315"/>
    <mergeCell ref="L315:N315"/>
    <mergeCell ref="O315:P315"/>
    <mergeCell ref="J316:K316"/>
    <mergeCell ref="L319:N319"/>
    <mergeCell ref="O319:P319"/>
    <mergeCell ref="J317:K317"/>
    <mergeCell ref="L317:N317"/>
    <mergeCell ref="O317:P317"/>
    <mergeCell ref="J318:K318"/>
    <mergeCell ref="L318:N318"/>
    <mergeCell ref="O318:P318"/>
    <mergeCell ref="J319:K319"/>
    <mergeCell ref="L322:N322"/>
    <mergeCell ref="O322:P322"/>
    <mergeCell ref="J320:K320"/>
    <mergeCell ref="L320:N320"/>
    <mergeCell ref="O320:P320"/>
    <mergeCell ref="J321:K321"/>
    <mergeCell ref="L321:N321"/>
    <mergeCell ref="O321:P321"/>
    <mergeCell ref="J322:K322"/>
    <mergeCell ref="L325:N325"/>
    <mergeCell ref="O325:P325"/>
    <mergeCell ref="J323:K323"/>
    <mergeCell ref="L323:N323"/>
    <mergeCell ref="O323:P323"/>
    <mergeCell ref="J324:K324"/>
    <mergeCell ref="L324:N324"/>
    <mergeCell ref="O324:P324"/>
    <mergeCell ref="J325:K325"/>
    <mergeCell ref="L328:N328"/>
    <mergeCell ref="O328:P328"/>
    <mergeCell ref="J326:K326"/>
    <mergeCell ref="L326:N326"/>
    <mergeCell ref="O326:P326"/>
    <mergeCell ref="J327:K327"/>
    <mergeCell ref="L327:N327"/>
    <mergeCell ref="O327:P327"/>
    <mergeCell ref="J328:K328"/>
    <mergeCell ref="L331:N331"/>
    <mergeCell ref="O331:P331"/>
    <mergeCell ref="J329:K329"/>
    <mergeCell ref="L329:N329"/>
    <mergeCell ref="O329:P329"/>
    <mergeCell ref="J330:K330"/>
    <mergeCell ref="L330:N330"/>
    <mergeCell ref="O330:P330"/>
    <mergeCell ref="J331:K331"/>
    <mergeCell ref="L334:N334"/>
    <mergeCell ref="O334:P334"/>
    <mergeCell ref="J332:K332"/>
    <mergeCell ref="L332:N332"/>
    <mergeCell ref="O332:P332"/>
    <mergeCell ref="J333:K333"/>
    <mergeCell ref="L333:N333"/>
    <mergeCell ref="O333:P333"/>
    <mergeCell ref="J334:K334"/>
    <mergeCell ref="L337:N337"/>
    <mergeCell ref="O337:P337"/>
    <mergeCell ref="J335:K335"/>
    <mergeCell ref="L335:N335"/>
    <mergeCell ref="O335:P335"/>
    <mergeCell ref="J336:K336"/>
    <mergeCell ref="L336:N336"/>
    <mergeCell ref="O336:P336"/>
    <mergeCell ref="J337:K337"/>
    <mergeCell ref="L340:N340"/>
    <mergeCell ref="O340:P340"/>
    <mergeCell ref="J338:K338"/>
    <mergeCell ref="L338:N338"/>
    <mergeCell ref="O338:P338"/>
    <mergeCell ref="J339:K339"/>
    <mergeCell ref="L339:N339"/>
    <mergeCell ref="O339:P339"/>
    <mergeCell ref="J340:K340"/>
    <mergeCell ref="L343:N343"/>
    <mergeCell ref="O343:P343"/>
    <mergeCell ref="J341:K341"/>
    <mergeCell ref="L341:N341"/>
    <mergeCell ref="O341:P341"/>
    <mergeCell ref="J342:K342"/>
    <mergeCell ref="L342:N342"/>
    <mergeCell ref="O342:P342"/>
    <mergeCell ref="J343:K343"/>
    <mergeCell ref="L346:N346"/>
    <mergeCell ref="O346:P346"/>
    <mergeCell ref="J344:K344"/>
    <mergeCell ref="L344:N344"/>
    <mergeCell ref="O344:P344"/>
    <mergeCell ref="J345:K345"/>
    <mergeCell ref="L345:N345"/>
    <mergeCell ref="O345:P345"/>
    <mergeCell ref="J346:K346"/>
    <mergeCell ref="L349:N349"/>
    <mergeCell ref="O349:P349"/>
    <mergeCell ref="J347:K347"/>
    <mergeCell ref="L347:N347"/>
    <mergeCell ref="O347:P347"/>
    <mergeCell ref="J348:K348"/>
    <mergeCell ref="L348:N348"/>
    <mergeCell ref="O348:P348"/>
    <mergeCell ref="J349:K349"/>
    <mergeCell ref="L352:N352"/>
    <mergeCell ref="O352:P352"/>
    <mergeCell ref="J350:K350"/>
    <mergeCell ref="L350:N350"/>
    <mergeCell ref="O350:P350"/>
    <mergeCell ref="J351:K351"/>
    <mergeCell ref="L351:N351"/>
    <mergeCell ref="O351:P351"/>
    <mergeCell ref="J352:K352"/>
    <mergeCell ref="L355:N355"/>
    <mergeCell ref="O355:P355"/>
    <mergeCell ref="J353:K353"/>
    <mergeCell ref="L353:N353"/>
    <mergeCell ref="O353:P353"/>
    <mergeCell ref="J354:K354"/>
    <mergeCell ref="L354:N354"/>
    <mergeCell ref="O354:P354"/>
    <mergeCell ref="J355:K355"/>
    <mergeCell ref="L358:N358"/>
    <mergeCell ref="O358:P358"/>
    <mergeCell ref="J356:K356"/>
    <mergeCell ref="L356:N356"/>
    <mergeCell ref="O356:P356"/>
    <mergeCell ref="J357:K357"/>
    <mergeCell ref="L357:N357"/>
    <mergeCell ref="O357:P357"/>
    <mergeCell ref="J358:K358"/>
    <mergeCell ref="L361:N361"/>
    <mergeCell ref="O361:P361"/>
    <mergeCell ref="J359:K359"/>
    <mergeCell ref="L359:N359"/>
    <mergeCell ref="O359:P359"/>
    <mergeCell ref="J360:K360"/>
    <mergeCell ref="L360:N360"/>
    <mergeCell ref="O360:P360"/>
    <mergeCell ref="J361:K361"/>
    <mergeCell ref="L364:N364"/>
    <mergeCell ref="O364:P364"/>
    <mergeCell ref="J362:K362"/>
    <mergeCell ref="L362:N362"/>
    <mergeCell ref="O362:P362"/>
    <mergeCell ref="J363:K363"/>
    <mergeCell ref="L363:N363"/>
    <mergeCell ref="O363:P363"/>
    <mergeCell ref="J364:K364"/>
    <mergeCell ref="L367:N367"/>
    <mergeCell ref="O367:P367"/>
    <mergeCell ref="J365:K365"/>
    <mergeCell ref="L365:N365"/>
    <mergeCell ref="O365:P365"/>
    <mergeCell ref="J366:K366"/>
    <mergeCell ref="L366:N366"/>
    <mergeCell ref="O366:P366"/>
    <mergeCell ref="J367:K367"/>
    <mergeCell ref="L370:N370"/>
    <mergeCell ref="O370:P370"/>
    <mergeCell ref="J368:K368"/>
    <mergeCell ref="L368:N368"/>
    <mergeCell ref="O368:P368"/>
    <mergeCell ref="J369:K369"/>
    <mergeCell ref="L369:N369"/>
    <mergeCell ref="O369:P369"/>
    <mergeCell ref="J370:K370"/>
    <mergeCell ref="L373:N373"/>
    <mergeCell ref="O373:P373"/>
    <mergeCell ref="J371:K371"/>
    <mergeCell ref="L371:N371"/>
    <mergeCell ref="O371:P371"/>
    <mergeCell ref="J372:K372"/>
    <mergeCell ref="L372:N372"/>
    <mergeCell ref="O372:P372"/>
    <mergeCell ref="J373:K373"/>
    <mergeCell ref="L376:N376"/>
    <mergeCell ref="O376:P376"/>
    <mergeCell ref="J374:K374"/>
    <mergeCell ref="L374:N374"/>
    <mergeCell ref="O374:P374"/>
    <mergeCell ref="J375:K375"/>
    <mergeCell ref="L375:N375"/>
    <mergeCell ref="O375:P375"/>
    <mergeCell ref="J376:K376"/>
    <mergeCell ref="L379:N379"/>
    <mergeCell ref="O379:P379"/>
    <mergeCell ref="J377:K377"/>
    <mergeCell ref="L377:N377"/>
    <mergeCell ref="O377:P377"/>
    <mergeCell ref="J378:K378"/>
    <mergeCell ref="L378:N378"/>
    <mergeCell ref="O378:P378"/>
    <mergeCell ref="J379:K379"/>
    <mergeCell ref="L382:N382"/>
    <mergeCell ref="O382:P382"/>
    <mergeCell ref="J380:K380"/>
    <mergeCell ref="L380:N380"/>
    <mergeCell ref="O380:P380"/>
    <mergeCell ref="J381:K381"/>
    <mergeCell ref="L381:N381"/>
    <mergeCell ref="O381:P381"/>
    <mergeCell ref="J382:K382"/>
    <mergeCell ref="L385:N385"/>
    <mergeCell ref="O385:P385"/>
    <mergeCell ref="J383:K383"/>
    <mergeCell ref="L383:N383"/>
    <mergeCell ref="O383:P383"/>
    <mergeCell ref="J384:K384"/>
    <mergeCell ref="L384:N384"/>
    <mergeCell ref="O384:P384"/>
    <mergeCell ref="J385:K385"/>
    <mergeCell ref="L388:N388"/>
    <mergeCell ref="O388:P388"/>
    <mergeCell ref="J386:K386"/>
    <mergeCell ref="L386:N386"/>
    <mergeCell ref="O386:P386"/>
    <mergeCell ref="J387:K387"/>
    <mergeCell ref="L387:N387"/>
    <mergeCell ref="O387:P387"/>
    <mergeCell ref="J388:K388"/>
    <mergeCell ref="L391:N391"/>
    <mergeCell ref="O391:P391"/>
    <mergeCell ref="J389:K389"/>
    <mergeCell ref="L389:N389"/>
    <mergeCell ref="O389:P389"/>
    <mergeCell ref="J390:K390"/>
    <mergeCell ref="L390:N390"/>
    <mergeCell ref="O390:P390"/>
    <mergeCell ref="J391:K391"/>
    <mergeCell ref="L394:N394"/>
    <mergeCell ref="O394:P394"/>
    <mergeCell ref="J392:K392"/>
    <mergeCell ref="L392:N392"/>
    <mergeCell ref="O392:P392"/>
    <mergeCell ref="J393:K393"/>
    <mergeCell ref="L393:N393"/>
    <mergeCell ref="O393:P393"/>
    <mergeCell ref="J394:K394"/>
    <mergeCell ref="L397:N397"/>
    <mergeCell ref="O397:P397"/>
    <mergeCell ref="J395:K395"/>
    <mergeCell ref="L395:N395"/>
    <mergeCell ref="O395:P395"/>
    <mergeCell ref="J396:K396"/>
    <mergeCell ref="L396:N396"/>
    <mergeCell ref="O396:P396"/>
    <mergeCell ref="J397:K397"/>
    <mergeCell ref="L400:N400"/>
    <mergeCell ref="O400:P400"/>
    <mergeCell ref="J398:K398"/>
    <mergeCell ref="L398:N398"/>
    <mergeCell ref="O398:P398"/>
    <mergeCell ref="J399:K399"/>
    <mergeCell ref="L399:N399"/>
    <mergeCell ref="O399:P399"/>
    <mergeCell ref="J400:K400"/>
    <mergeCell ref="L403:N403"/>
    <mergeCell ref="O403:P403"/>
    <mergeCell ref="J401:K401"/>
    <mergeCell ref="L401:N401"/>
    <mergeCell ref="O401:P401"/>
    <mergeCell ref="J402:K402"/>
    <mergeCell ref="L402:N402"/>
    <mergeCell ref="O402:P402"/>
    <mergeCell ref="J403:K403"/>
    <mergeCell ref="L406:N406"/>
    <mergeCell ref="O406:P406"/>
    <mergeCell ref="J404:K404"/>
    <mergeCell ref="L404:N404"/>
    <mergeCell ref="O404:P404"/>
    <mergeCell ref="J405:K405"/>
    <mergeCell ref="L405:N405"/>
    <mergeCell ref="O405:P405"/>
    <mergeCell ref="J406:K406"/>
    <mergeCell ref="L409:N409"/>
    <mergeCell ref="O409:P409"/>
    <mergeCell ref="J407:K407"/>
    <mergeCell ref="L407:N407"/>
    <mergeCell ref="O407:P407"/>
    <mergeCell ref="J408:K408"/>
    <mergeCell ref="L408:N408"/>
    <mergeCell ref="O408:P408"/>
    <mergeCell ref="J409:K409"/>
    <mergeCell ref="L412:N412"/>
    <mergeCell ref="O412:P412"/>
    <mergeCell ref="J410:K410"/>
    <mergeCell ref="L410:N410"/>
    <mergeCell ref="O410:P410"/>
    <mergeCell ref="J411:K411"/>
    <mergeCell ref="L411:N411"/>
    <mergeCell ref="O411:P411"/>
    <mergeCell ref="J412:K412"/>
    <mergeCell ref="L415:N415"/>
    <mergeCell ref="O415:P415"/>
    <mergeCell ref="J413:K413"/>
    <mergeCell ref="L413:N413"/>
    <mergeCell ref="O413:P413"/>
    <mergeCell ref="J414:K414"/>
    <mergeCell ref="L414:N414"/>
    <mergeCell ref="O414:P414"/>
    <mergeCell ref="J415:K415"/>
    <mergeCell ref="L418:N418"/>
    <mergeCell ref="O418:P418"/>
    <mergeCell ref="J416:K416"/>
    <mergeCell ref="L416:N416"/>
    <mergeCell ref="O416:P416"/>
    <mergeCell ref="J417:K417"/>
    <mergeCell ref="L417:N417"/>
    <mergeCell ref="O417:P417"/>
    <mergeCell ref="J418:K418"/>
    <mergeCell ref="L421:N421"/>
    <mergeCell ref="O421:P421"/>
    <mergeCell ref="J419:K419"/>
    <mergeCell ref="L419:N419"/>
    <mergeCell ref="O419:P419"/>
    <mergeCell ref="J420:K420"/>
    <mergeCell ref="L420:N420"/>
    <mergeCell ref="O420:P420"/>
    <mergeCell ref="J421:K421"/>
    <mergeCell ref="L424:N424"/>
    <mergeCell ref="O424:P424"/>
    <mergeCell ref="J422:K422"/>
    <mergeCell ref="L422:N422"/>
    <mergeCell ref="O422:P422"/>
    <mergeCell ref="J423:K423"/>
    <mergeCell ref="L423:N423"/>
    <mergeCell ref="O423:P423"/>
    <mergeCell ref="J424:K424"/>
    <mergeCell ref="L427:N427"/>
    <mergeCell ref="O427:P427"/>
    <mergeCell ref="J425:K425"/>
    <mergeCell ref="L425:N425"/>
    <mergeCell ref="O425:P425"/>
    <mergeCell ref="J426:K426"/>
    <mergeCell ref="L426:N426"/>
    <mergeCell ref="O426:P426"/>
    <mergeCell ref="J427:K427"/>
    <mergeCell ref="L430:N430"/>
    <mergeCell ref="O430:P430"/>
    <mergeCell ref="J428:K428"/>
    <mergeCell ref="L428:N428"/>
    <mergeCell ref="O428:P428"/>
    <mergeCell ref="J429:K429"/>
    <mergeCell ref="L429:N429"/>
    <mergeCell ref="O429:P429"/>
    <mergeCell ref="J430:K430"/>
    <mergeCell ref="L433:N433"/>
    <mergeCell ref="O433:P433"/>
    <mergeCell ref="J431:K431"/>
    <mergeCell ref="L431:N431"/>
    <mergeCell ref="O431:P431"/>
    <mergeCell ref="J432:K432"/>
    <mergeCell ref="L432:N432"/>
    <mergeCell ref="O432:P432"/>
    <mergeCell ref="J433:K433"/>
    <mergeCell ref="L436:N436"/>
    <mergeCell ref="O436:P436"/>
    <mergeCell ref="J434:K434"/>
    <mergeCell ref="L434:N434"/>
    <mergeCell ref="O434:P434"/>
    <mergeCell ref="J435:K435"/>
    <mergeCell ref="L435:N435"/>
    <mergeCell ref="O435:P435"/>
    <mergeCell ref="J436:K436"/>
    <mergeCell ref="L439:N439"/>
    <mergeCell ref="O439:P439"/>
    <mergeCell ref="J437:K437"/>
    <mergeCell ref="L437:N437"/>
    <mergeCell ref="O437:P437"/>
    <mergeCell ref="J438:K438"/>
    <mergeCell ref="L438:N438"/>
    <mergeCell ref="O438:P438"/>
    <mergeCell ref="J439:K439"/>
    <mergeCell ref="L442:N442"/>
    <mergeCell ref="O442:P442"/>
    <mergeCell ref="J440:K440"/>
    <mergeCell ref="L440:N440"/>
    <mergeCell ref="O440:P440"/>
    <mergeCell ref="J441:K441"/>
    <mergeCell ref="L441:N441"/>
    <mergeCell ref="O441:P441"/>
    <mergeCell ref="J442:K442"/>
    <mergeCell ref="L445:N445"/>
    <mergeCell ref="O445:P445"/>
    <mergeCell ref="J443:K443"/>
    <mergeCell ref="L443:N443"/>
    <mergeCell ref="O443:P443"/>
    <mergeCell ref="J444:K444"/>
    <mergeCell ref="L444:N444"/>
    <mergeCell ref="O444:P444"/>
    <mergeCell ref="J445:K445"/>
    <mergeCell ref="L448:N448"/>
    <mergeCell ref="O448:P448"/>
    <mergeCell ref="J446:K446"/>
    <mergeCell ref="L446:N446"/>
    <mergeCell ref="O446:P446"/>
    <mergeCell ref="J447:K447"/>
    <mergeCell ref="L447:N447"/>
    <mergeCell ref="O447:P447"/>
    <mergeCell ref="J448:K448"/>
    <mergeCell ref="L451:N451"/>
    <mergeCell ref="O451:P451"/>
    <mergeCell ref="J449:K449"/>
    <mergeCell ref="L449:N449"/>
    <mergeCell ref="O449:P449"/>
    <mergeCell ref="J450:K450"/>
    <mergeCell ref="L450:N450"/>
    <mergeCell ref="O450:P450"/>
    <mergeCell ref="J451:K451"/>
    <mergeCell ref="L454:N454"/>
    <mergeCell ref="O454:P454"/>
    <mergeCell ref="J452:K452"/>
    <mergeCell ref="L452:N452"/>
    <mergeCell ref="O452:P452"/>
    <mergeCell ref="J453:K453"/>
    <mergeCell ref="L453:N453"/>
    <mergeCell ref="O453:P453"/>
    <mergeCell ref="J454:K454"/>
    <mergeCell ref="L457:N457"/>
    <mergeCell ref="O457:P457"/>
    <mergeCell ref="J455:K455"/>
    <mergeCell ref="L455:N455"/>
    <mergeCell ref="O455:P455"/>
    <mergeCell ref="J456:K456"/>
    <mergeCell ref="L456:N456"/>
    <mergeCell ref="O456:P456"/>
    <mergeCell ref="J457:K457"/>
    <mergeCell ref="L460:N460"/>
    <mergeCell ref="O460:P460"/>
    <mergeCell ref="J458:K458"/>
    <mergeCell ref="L458:N458"/>
    <mergeCell ref="O458:P458"/>
    <mergeCell ref="J459:K459"/>
    <mergeCell ref="L459:N459"/>
    <mergeCell ref="O459:P459"/>
    <mergeCell ref="J460:K460"/>
    <mergeCell ref="L463:N463"/>
    <mergeCell ref="O463:P463"/>
    <mergeCell ref="J461:K461"/>
    <mergeCell ref="L461:N461"/>
    <mergeCell ref="O461:P461"/>
    <mergeCell ref="J462:K462"/>
    <mergeCell ref="L462:N462"/>
    <mergeCell ref="O462:P462"/>
    <mergeCell ref="J463:K463"/>
    <mergeCell ref="L466:N466"/>
    <mergeCell ref="O466:P466"/>
    <mergeCell ref="J464:K464"/>
    <mergeCell ref="L464:N464"/>
    <mergeCell ref="O464:P464"/>
    <mergeCell ref="J465:K465"/>
    <mergeCell ref="L465:N465"/>
    <mergeCell ref="O465:P465"/>
    <mergeCell ref="J466:K466"/>
    <mergeCell ref="L469:N469"/>
    <mergeCell ref="O469:P469"/>
    <mergeCell ref="J467:K467"/>
    <mergeCell ref="L467:N467"/>
    <mergeCell ref="O467:P467"/>
    <mergeCell ref="J468:K468"/>
    <mergeCell ref="L468:N468"/>
    <mergeCell ref="O468:P468"/>
    <mergeCell ref="J469:K469"/>
    <mergeCell ref="L472:N472"/>
    <mergeCell ref="O472:P472"/>
    <mergeCell ref="J470:K470"/>
    <mergeCell ref="L470:N470"/>
    <mergeCell ref="O470:P470"/>
    <mergeCell ref="J471:K471"/>
    <mergeCell ref="L471:N471"/>
    <mergeCell ref="O471:P471"/>
    <mergeCell ref="J472:K472"/>
    <mergeCell ref="L475:N475"/>
    <mergeCell ref="O475:P475"/>
    <mergeCell ref="J473:K473"/>
    <mergeCell ref="L473:N473"/>
    <mergeCell ref="O473:P473"/>
    <mergeCell ref="J474:K474"/>
    <mergeCell ref="L474:N474"/>
    <mergeCell ref="O474:P474"/>
    <mergeCell ref="J475:K475"/>
    <mergeCell ref="L478:N478"/>
    <mergeCell ref="O478:P478"/>
    <mergeCell ref="J476:K476"/>
    <mergeCell ref="L476:N476"/>
    <mergeCell ref="O476:P476"/>
    <mergeCell ref="J477:K477"/>
    <mergeCell ref="L477:N477"/>
    <mergeCell ref="O477:P477"/>
    <mergeCell ref="J478:K478"/>
    <mergeCell ref="L481:N481"/>
    <mergeCell ref="O481:P481"/>
    <mergeCell ref="J479:K479"/>
    <mergeCell ref="L479:N479"/>
    <mergeCell ref="O479:P479"/>
    <mergeCell ref="J480:K480"/>
    <mergeCell ref="L480:N480"/>
    <mergeCell ref="O480:P480"/>
    <mergeCell ref="J481:K481"/>
    <mergeCell ref="L484:N484"/>
    <mergeCell ref="O484:P484"/>
    <mergeCell ref="J482:K482"/>
    <mergeCell ref="L482:N482"/>
    <mergeCell ref="O482:P482"/>
    <mergeCell ref="J483:K483"/>
    <mergeCell ref="L483:N483"/>
    <mergeCell ref="O483:P483"/>
    <mergeCell ref="J484:K484"/>
    <mergeCell ref="L487:N487"/>
    <mergeCell ref="O487:P487"/>
    <mergeCell ref="J485:K485"/>
    <mergeCell ref="L485:N485"/>
    <mergeCell ref="O485:P485"/>
    <mergeCell ref="J486:K486"/>
    <mergeCell ref="L486:N486"/>
    <mergeCell ref="O486:P486"/>
    <mergeCell ref="J487:K487"/>
    <mergeCell ref="B135:C135"/>
    <mergeCell ref="B136:C136"/>
    <mergeCell ref="D136:F136"/>
    <mergeCell ref="B137:C137"/>
    <mergeCell ref="D137:F137"/>
    <mergeCell ref="B138:C138"/>
    <mergeCell ref="D138:F138"/>
    <mergeCell ref="B139:C139"/>
    <mergeCell ref="D139:F139"/>
    <mergeCell ref="B140:C140"/>
    <mergeCell ref="D140:F140"/>
    <mergeCell ref="B141:C141"/>
    <mergeCell ref="D141:F141"/>
    <mergeCell ref="D142:F142"/>
    <mergeCell ref="B142:C142"/>
    <mergeCell ref="B143:C143"/>
    <mergeCell ref="D143:F143"/>
    <mergeCell ref="B144:C144"/>
    <mergeCell ref="D144:F144"/>
    <mergeCell ref="B145:C145"/>
    <mergeCell ref="D145:F145"/>
    <mergeCell ref="B146:C146"/>
    <mergeCell ref="D146:F146"/>
    <mergeCell ref="B147:C147"/>
    <mergeCell ref="D147:F147"/>
    <mergeCell ref="B148:C148"/>
    <mergeCell ref="D148:F148"/>
    <mergeCell ref="D149:F149"/>
    <mergeCell ref="B149:C149"/>
    <mergeCell ref="B150:C150"/>
    <mergeCell ref="D150:F150"/>
    <mergeCell ref="B151:C151"/>
    <mergeCell ref="D151:F151"/>
    <mergeCell ref="B152:C152"/>
    <mergeCell ref="D152:F152"/>
    <mergeCell ref="B153:C153"/>
    <mergeCell ref="D153:F153"/>
    <mergeCell ref="B154:C154"/>
    <mergeCell ref="D154:F154"/>
    <mergeCell ref="B155:C155"/>
    <mergeCell ref="D155:F155"/>
    <mergeCell ref="D156:F156"/>
    <mergeCell ref="B156:C156"/>
    <mergeCell ref="B157:C157"/>
    <mergeCell ref="D157:F157"/>
    <mergeCell ref="B158:C158"/>
    <mergeCell ref="D158:F158"/>
    <mergeCell ref="B159:C159"/>
    <mergeCell ref="D159:F159"/>
    <mergeCell ref="B160:C160"/>
    <mergeCell ref="D160:F160"/>
    <mergeCell ref="B161:C161"/>
    <mergeCell ref="D161:F161"/>
    <mergeCell ref="B162:C162"/>
    <mergeCell ref="D162:F162"/>
    <mergeCell ref="D163:F163"/>
    <mergeCell ref="B163:C163"/>
    <mergeCell ref="B164:C164"/>
    <mergeCell ref="D164:F164"/>
    <mergeCell ref="B165:C165"/>
    <mergeCell ref="D165:F165"/>
    <mergeCell ref="B166:C166"/>
    <mergeCell ref="D166:F166"/>
    <mergeCell ref="B167:C167"/>
    <mergeCell ref="D167:F167"/>
    <mergeCell ref="B168:C168"/>
    <mergeCell ref="D168:F168"/>
    <mergeCell ref="B169:C169"/>
    <mergeCell ref="D169:F169"/>
    <mergeCell ref="D170:F170"/>
    <mergeCell ref="B170:C170"/>
    <mergeCell ref="B171:C171"/>
    <mergeCell ref="D171:F171"/>
    <mergeCell ref="B172:C172"/>
    <mergeCell ref="D172:F172"/>
    <mergeCell ref="B173:C173"/>
    <mergeCell ref="D173:F173"/>
    <mergeCell ref="B174:C174"/>
    <mergeCell ref="D174:F174"/>
    <mergeCell ref="B175:C175"/>
    <mergeCell ref="D175:F175"/>
    <mergeCell ref="B176:C176"/>
    <mergeCell ref="D176:F176"/>
    <mergeCell ref="D177:F177"/>
    <mergeCell ref="B177:C177"/>
    <mergeCell ref="B178:C178"/>
    <mergeCell ref="D178:F178"/>
    <mergeCell ref="B179:C179"/>
    <mergeCell ref="D179:F179"/>
    <mergeCell ref="B180:C180"/>
    <mergeCell ref="D180:F180"/>
    <mergeCell ref="B181:C181"/>
    <mergeCell ref="D181:F181"/>
    <mergeCell ref="B182:C182"/>
    <mergeCell ref="D182:F182"/>
    <mergeCell ref="B183:C183"/>
    <mergeCell ref="D183:F183"/>
    <mergeCell ref="D184:F184"/>
    <mergeCell ref="B184:C184"/>
    <mergeCell ref="B185:C185"/>
    <mergeCell ref="D185:F185"/>
    <mergeCell ref="B186:C186"/>
    <mergeCell ref="D186:F186"/>
    <mergeCell ref="B187:C187"/>
    <mergeCell ref="D187:F187"/>
    <mergeCell ref="B188:C188"/>
    <mergeCell ref="D188:F188"/>
    <mergeCell ref="B189:C189"/>
    <mergeCell ref="D189:F189"/>
    <mergeCell ref="B190:C190"/>
    <mergeCell ref="D190:F190"/>
    <mergeCell ref="D191:F191"/>
    <mergeCell ref="B191:C191"/>
    <mergeCell ref="B192:C192"/>
    <mergeCell ref="D192:F192"/>
    <mergeCell ref="B193:C193"/>
    <mergeCell ref="D193:F193"/>
    <mergeCell ref="B194:C194"/>
    <mergeCell ref="D194:F194"/>
    <mergeCell ref="B195:C195"/>
    <mergeCell ref="D195:F195"/>
    <mergeCell ref="B196:C196"/>
    <mergeCell ref="D196:F196"/>
    <mergeCell ref="B197:C197"/>
    <mergeCell ref="D197:F197"/>
    <mergeCell ref="D198:F198"/>
    <mergeCell ref="B198:C198"/>
    <mergeCell ref="B199:C199"/>
    <mergeCell ref="D199:F199"/>
    <mergeCell ref="B200:C200"/>
    <mergeCell ref="D200:F200"/>
    <mergeCell ref="B201:C201"/>
    <mergeCell ref="D201:F201"/>
    <mergeCell ref="B202:C202"/>
    <mergeCell ref="D202:F202"/>
    <mergeCell ref="B203:C203"/>
    <mergeCell ref="D203:F203"/>
    <mergeCell ref="B204:C204"/>
    <mergeCell ref="D204:F204"/>
    <mergeCell ref="D205:F205"/>
    <mergeCell ref="B205:C205"/>
    <mergeCell ref="B206:C206"/>
    <mergeCell ref="D206:F206"/>
    <mergeCell ref="B207:C207"/>
    <mergeCell ref="D207:F207"/>
    <mergeCell ref="B208:C208"/>
    <mergeCell ref="D208:F208"/>
    <mergeCell ref="B209:C209"/>
    <mergeCell ref="D209:F209"/>
    <mergeCell ref="B210:C210"/>
    <mergeCell ref="D210:F210"/>
    <mergeCell ref="B211:C211"/>
    <mergeCell ref="D211:F211"/>
    <mergeCell ref="D212:F212"/>
    <mergeCell ref="B212:C212"/>
    <mergeCell ref="B213:C213"/>
    <mergeCell ref="D213:F213"/>
    <mergeCell ref="B214:C214"/>
    <mergeCell ref="D214:F214"/>
    <mergeCell ref="B215:C215"/>
    <mergeCell ref="D215:F215"/>
    <mergeCell ref="B216:C216"/>
    <mergeCell ref="D216:F216"/>
    <mergeCell ref="B217:C217"/>
    <mergeCell ref="D217:F217"/>
    <mergeCell ref="B218:C218"/>
    <mergeCell ref="D218:F218"/>
    <mergeCell ref="D219:F219"/>
    <mergeCell ref="B219:C219"/>
    <mergeCell ref="B220:C220"/>
    <mergeCell ref="D220:F220"/>
    <mergeCell ref="B221:C221"/>
    <mergeCell ref="D221:F221"/>
    <mergeCell ref="B222:C222"/>
    <mergeCell ref="D222:F222"/>
    <mergeCell ref="B223:C223"/>
    <mergeCell ref="D223:F223"/>
    <mergeCell ref="B224:C224"/>
    <mergeCell ref="D224:F224"/>
    <mergeCell ref="B225:C225"/>
    <mergeCell ref="D225:F225"/>
    <mergeCell ref="D226:F226"/>
    <mergeCell ref="B226:C226"/>
    <mergeCell ref="B227:C227"/>
    <mergeCell ref="D227:F227"/>
    <mergeCell ref="B228:C228"/>
    <mergeCell ref="D228:F228"/>
    <mergeCell ref="B229:C229"/>
    <mergeCell ref="D229:F229"/>
    <mergeCell ref="B230:C230"/>
    <mergeCell ref="D230:F230"/>
    <mergeCell ref="B231:C231"/>
    <mergeCell ref="D231:F231"/>
    <mergeCell ref="B232:C232"/>
    <mergeCell ref="D232:F232"/>
    <mergeCell ref="D233:F233"/>
    <mergeCell ref="B233:C233"/>
    <mergeCell ref="B234:C234"/>
    <mergeCell ref="D234:F234"/>
    <mergeCell ref="B235:C235"/>
    <mergeCell ref="D235:F235"/>
    <mergeCell ref="B236:C236"/>
    <mergeCell ref="D236:F236"/>
    <mergeCell ref="B237:C237"/>
    <mergeCell ref="D237:F237"/>
    <mergeCell ref="B238:C238"/>
    <mergeCell ref="D238:F238"/>
    <mergeCell ref="B239:C239"/>
    <mergeCell ref="D239:F239"/>
    <mergeCell ref="D240:F240"/>
    <mergeCell ref="B240:C240"/>
    <mergeCell ref="B241:C241"/>
    <mergeCell ref="D241:F241"/>
    <mergeCell ref="B242:C242"/>
    <mergeCell ref="D242:F242"/>
    <mergeCell ref="B243:C243"/>
    <mergeCell ref="D243:F243"/>
    <mergeCell ref="B244:C244"/>
    <mergeCell ref="D244:F244"/>
    <mergeCell ref="B245:C245"/>
    <mergeCell ref="D245:F245"/>
    <mergeCell ref="B246:C246"/>
    <mergeCell ref="D246:F246"/>
    <mergeCell ref="D247:F247"/>
    <mergeCell ref="B247:C247"/>
    <mergeCell ref="B248:C248"/>
    <mergeCell ref="D248:F248"/>
    <mergeCell ref="B249:C249"/>
    <mergeCell ref="D249:F249"/>
    <mergeCell ref="B250:C250"/>
    <mergeCell ref="D250:F250"/>
    <mergeCell ref="B251:C251"/>
    <mergeCell ref="D251:F251"/>
    <mergeCell ref="B252:C252"/>
    <mergeCell ref="D252:F252"/>
    <mergeCell ref="B253:C253"/>
    <mergeCell ref="D253:F253"/>
    <mergeCell ref="D254:F254"/>
    <mergeCell ref="B254:C254"/>
    <mergeCell ref="B255:C255"/>
    <mergeCell ref="D255:F255"/>
    <mergeCell ref="B256:C256"/>
    <mergeCell ref="D256:F256"/>
    <mergeCell ref="B257:C257"/>
    <mergeCell ref="D257:F257"/>
    <mergeCell ref="B258:C258"/>
    <mergeCell ref="D258:F258"/>
    <mergeCell ref="B259:C259"/>
    <mergeCell ref="D259:F259"/>
    <mergeCell ref="B260:C260"/>
    <mergeCell ref="D260:F260"/>
    <mergeCell ref="D261:F261"/>
    <mergeCell ref="B261:C261"/>
    <mergeCell ref="B262:C262"/>
    <mergeCell ref="D262:F262"/>
    <mergeCell ref="B263:C263"/>
    <mergeCell ref="D263:F263"/>
    <mergeCell ref="B264:C264"/>
    <mergeCell ref="D264:F264"/>
    <mergeCell ref="B265:C265"/>
    <mergeCell ref="D265:F265"/>
    <mergeCell ref="B266:C266"/>
    <mergeCell ref="D266:F266"/>
    <mergeCell ref="B267:C267"/>
    <mergeCell ref="D267:F267"/>
    <mergeCell ref="D268:F268"/>
    <mergeCell ref="B268:C268"/>
    <mergeCell ref="B269:C269"/>
    <mergeCell ref="D269:F269"/>
    <mergeCell ref="B270:C270"/>
    <mergeCell ref="D270:F270"/>
    <mergeCell ref="B271:C271"/>
    <mergeCell ref="D271:F271"/>
    <mergeCell ref="B272:C272"/>
    <mergeCell ref="D272:F272"/>
    <mergeCell ref="B273:C273"/>
    <mergeCell ref="D273:F273"/>
    <mergeCell ref="B274:C274"/>
    <mergeCell ref="D274:F274"/>
    <mergeCell ref="D275:F275"/>
    <mergeCell ref="B275:C275"/>
    <mergeCell ref="B276:C276"/>
    <mergeCell ref="D276:F276"/>
    <mergeCell ref="B277:C277"/>
    <mergeCell ref="D277:F277"/>
    <mergeCell ref="B278:C278"/>
    <mergeCell ref="D278:F278"/>
    <mergeCell ref="B279:C279"/>
    <mergeCell ref="D279:F279"/>
    <mergeCell ref="B280:C280"/>
    <mergeCell ref="D280:F280"/>
    <mergeCell ref="B281:C281"/>
    <mergeCell ref="D281:F281"/>
    <mergeCell ref="D282:F282"/>
    <mergeCell ref="B282:C282"/>
    <mergeCell ref="B283:C283"/>
    <mergeCell ref="D283:F283"/>
    <mergeCell ref="B284:C284"/>
    <mergeCell ref="D284:F284"/>
    <mergeCell ref="B285:C285"/>
    <mergeCell ref="D285:F285"/>
    <mergeCell ref="B286:C286"/>
    <mergeCell ref="D286:F286"/>
    <mergeCell ref="B287:C287"/>
    <mergeCell ref="D287:F287"/>
    <mergeCell ref="B288:C288"/>
    <mergeCell ref="D288:F288"/>
    <mergeCell ref="D289:F289"/>
    <mergeCell ref="B289:C289"/>
    <mergeCell ref="B290:C290"/>
    <mergeCell ref="D290:F290"/>
    <mergeCell ref="B291:C291"/>
    <mergeCell ref="D291:F291"/>
    <mergeCell ref="B292:C292"/>
    <mergeCell ref="D292:F292"/>
    <mergeCell ref="B293:C293"/>
    <mergeCell ref="D293:F293"/>
    <mergeCell ref="B294:C294"/>
    <mergeCell ref="D294:F294"/>
    <mergeCell ref="B295:C295"/>
    <mergeCell ref="D295:F295"/>
    <mergeCell ref="D296:F296"/>
    <mergeCell ref="B296:C296"/>
    <mergeCell ref="B297:C297"/>
    <mergeCell ref="D297:F297"/>
    <mergeCell ref="B298:C298"/>
    <mergeCell ref="D298:F298"/>
    <mergeCell ref="B299:C299"/>
    <mergeCell ref="D299:F299"/>
    <mergeCell ref="B300:C300"/>
    <mergeCell ref="D300:F300"/>
    <mergeCell ref="B301:C301"/>
    <mergeCell ref="D301:F301"/>
    <mergeCell ref="B302:C302"/>
    <mergeCell ref="D302:F302"/>
    <mergeCell ref="D303:F303"/>
    <mergeCell ref="B303:C303"/>
    <mergeCell ref="B304:C304"/>
    <mergeCell ref="D304:F304"/>
    <mergeCell ref="B305:C305"/>
    <mergeCell ref="D305:F305"/>
    <mergeCell ref="B306:C306"/>
    <mergeCell ref="D306:F306"/>
    <mergeCell ref="B307:C307"/>
    <mergeCell ref="D307:F307"/>
    <mergeCell ref="B308:C308"/>
    <mergeCell ref="D308:F308"/>
    <mergeCell ref="B309:C309"/>
    <mergeCell ref="D309:F309"/>
    <mergeCell ref="D310:F310"/>
    <mergeCell ref="B310:C310"/>
    <mergeCell ref="B311:C311"/>
    <mergeCell ref="D311:F311"/>
    <mergeCell ref="B312:C312"/>
    <mergeCell ref="D312:F312"/>
    <mergeCell ref="B313:C313"/>
    <mergeCell ref="D313:F313"/>
    <mergeCell ref="B314:C314"/>
    <mergeCell ref="D314:F314"/>
    <mergeCell ref="B315:C315"/>
    <mergeCell ref="D315:F315"/>
    <mergeCell ref="B316:C316"/>
    <mergeCell ref="D316:F316"/>
    <mergeCell ref="D317:F317"/>
    <mergeCell ref="B317:C317"/>
    <mergeCell ref="B318:C318"/>
    <mergeCell ref="D318:F318"/>
    <mergeCell ref="B319:C319"/>
    <mergeCell ref="D319:F319"/>
    <mergeCell ref="B320:C320"/>
    <mergeCell ref="D320:F320"/>
    <mergeCell ref="B321:C321"/>
    <mergeCell ref="D321:F321"/>
    <mergeCell ref="B322:C322"/>
    <mergeCell ref="D322:F322"/>
    <mergeCell ref="B323:C323"/>
    <mergeCell ref="D323:F323"/>
    <mergeCell ref="D324:F324"/>
    <mergeCell ref="B324:C324"/>
    <mergeCell ref="B325:C325"/>
    <mergeCell ref="D325:F325"/>
    <mergeCell ref="B326:C326"/>
    <mergeCell ref="D326:F326"/>
    <mergeCell ref="B327:C327"/>
    <mergeCell ref="D327:F327"/>
    <mergeCell ref="B328:C328"/>
    <mergeCell ref="D328:F328"/>
    <mergeCell ref="B329:C329"/>
    <mergeCell ref="D329:F329"/>
    <mergeCell ref="B330:C330"/>
    <mergeCell ref="D330:F330"/>
    <mergeCell ref="D331:F331"/>
    <mergeCell ref="B331:C331"/>
    <mergeCell ref="B332:C332"/>
    <mergeCell ref="D332:F332"/>
    <mergeCell ref="B333:C333"/>
    <mergeCell ref="D333:F333"/>
    <mergeCell ref="B334:C334"/>
    <mergeCell ref="D334:F334"/>
    <mergeCell ref="B335:C335"/>
    <mergeCell ref="D335:F335"/>
    <mergeCell ref="B336:C336"/>
    <mergeCell ref="D336:F336"/>
    <mergeCell ref="B337:C337"/>
    <mergeCell ref="D337:F337"/>
    <mergeCell ref="D338:F338"/>
    <mergeCell ref="B338:C338"/>
    <mergeCell ref="B339:C339"/>
    <mergeCell ref="D339:F339"/>
    <mergeCell ref="B340:C340"/>
    <mergeCell ref="D340:F340"/>
    <mergeCell ref="B341:C341"/>
    <mergeCell ref="D341:F341"/>
    <mergeCell ref="B342:C342"/>
    <mergeCell ref="D342:F342"/>
    <mergeCell ref="B343:C343"/>
    <mergeCell ref="D343:F343"/>
    <mergeCell ref="B344:C344"/>
    <mergeCell ref="D344:F344"/>
    <mergeCell ref="D345:F345"/>
    <mergeCell ref="B345:C345"/>
    <mergeCell ref="B346:C346"/>
    <mergeCell ref="D346:F346"/>
    <mergeCell ref="B347:C347"/>
    <mergeCell ref="D347:F347"/>
    <mergeCell ref="B348:C348"/>
    <mergeCell ref="D348:F348"/>
    <mergeCell ref="B349:C349"/>
    <mergeCell ref="D349:F349"/>
    <mergeCell ref="B350:C350"/>
    <mergeCell ref="D350:F350"/>
    <mergeCell ref="B351:C351"/>
    <mergeCell ref="D351:F351"/>
    <mergeCell ref="D352:F352"/>
    <mergeCell ref="B352:C352"/>
    <mergeCell ref="B353:C353"/>
    <mergeCell ref="D353:F353"/>
    <mergeCell ref="B354:C354"/>
    <mergeCell ref="D354:F354"/>
    <mergeCell ref="B355:C355"/>
    <mergeCell ref="D355:F355"/>
    <mergeCell ref="B356:C356"/>
    <mergeCell ref="D356:F356"/>
    <mergeCell ref="B357:C357"/>
    <mergeCell ref="D357:F357"/>
    <mergeCell ref="B358:C358"/>
    <mergeCell ref="D358:F358"/>
    <mergeCell ref="D359:F359"/>
    <mergeCell ref="B359:C359"/>
    <mergeCell ref="B360:C360"/>
    <mergeCell ref="D360:F360"/>
    <mergeCell ref="B361:C361"/>
    <mergeCell ref="D361:F361"/>
    <mergeCell ref="B362:C362"/>
    <mergeCell ref="D362:F362"/>
    <mergeCell ref="B363:C363"/>
    <mergeCell ref="D363:F363"/>
    <mergeCell ref="B364:C364"/>
    <mergeCell ref="D364:F364"/>
    <mergeCell ref="B365:C365"/>
    <mergeCell ref="D365:F365"/>
    <mergeCell ref="D366:F366"/>
    <mergeCell ref="B366:C366"/>
    <mergeCell ref="B367:C367"/>
    <mergeCell ref="D367:F367"/>
    <mergeCell ref="B368:C368"/>
    <mergeCell ref="D368:F368"/>
    <mergeCell ref="B369:C369"/>
    <mergeCell ref="D369:F369"/>
    <mergeCell ref="B370:C370"/>
    <mergeCell ref="D370:F370"/>
    <mergeCell ref="B371:C371"/>
    <mergeCell ref="D371:F371"/>
    <mergeCell ref="B372:C372"/>
    <mergeCell ref="D372:F372"/>
    <mergeCell ref="D373:F373"/>
    <mergeCell ref="B373:C373"/>
    <mergeCell ref="B374:C374"/>
    <mergeCell ref="D374:F374"/>
    <mergeCell ref="B375:C375"/>
    <mergeCell ref="D375:F375"/>
    <mergeCell ref="B376:C376"/>
    <mergeCell ref="D376:F376"/>
    <mergeCell ref="B377:C377"/>
    <mergeCell ref="D377:F377"/>
    <mergeCell ref="B378:C378"/>
    <mergeCell ref="D378:F378"/>
    <mergeCell ref="B379:C379"/>
    <mergeCell ref="D379:F379"/>
    <mergeCell ref="D380:F380"/>
    <mergeCell ref="B380:C380"/>
    <mergeCell ref="B381:C381"/>
    <mergeCell ref="D381:F381"/>
    <mergeCell ref="B382:C382"/>
    <mergeCell ref="D382:F382"/>
    <mergeCell ref="B383:C383"/>
    <mergeCell ref="D383:F383"/>
    <mergeCell ref="B384:C384"/>
    <mergeCell ref="D384:F384"/>
    <mergeCell ref="B385:C385"/>
    <mergeCell ref="D385:F385"/>
    <mergeCell ref="B386:C386"/>
    <mergeCell ref="D386:F386"/>
    <mergeCell ref="D387:F387"/>
    <mergeCell ref="B387:C387"/>
    <mergeCell ref="B388:C388"/>
    <mergeCell ref="D388:F388"/>
    <mergeCell ref="B389:C389"/>
    <mergeCell ref="D389:F389"/>
    <mergeCell ref="B390:C390"/>
    <mergeCell ref="D390:F390"/>
    <mergeCell ref="B391:C391"/>
    <mergeCell ref="D391:F391"/>
    <mergeCell ref="B392:C392"/>
    <mergeCell ref="D392:F392"/>
    <mergeCell ref="B393:C393"/>
    <mergeCell ref="D393:F393"/>
    <mergeCell ref="D394:F394"/>
    <mergeCell ref="B394:C394"/>
    <mergeCell ref="B395:C395"/>
    <mergeCell ref="D395:F395"/>
    <mergeCell ref="B396:C396"/>
    <mergeCell ref="D396:F396"/>
    <mergeCell ref="B397:C397"/>
    <mergeCell ref="D397:F397"/>
    <mergeCell ref="B398:C398"/>
    <mergeCell ref="D398:F398"/>
    <mergeCell ref="B399:C399"/>
    <mergeCell ref="D399:F399"/>
    <mergeCell ref="B400:C400"/>
    <mergeCell ref="D400:F400"/>
    <mergeCell ref="D401:F401"/>
    <mergeCell ref="B401:C401"/>
    <mergeCell ref="B402:C402"/>
    <mergeCell ref="D402:F402"/>
    <mergeCell ref="B403:C403"/>
    <mergeCell ref="D403:F403"/>
    <mergeCell ref="B404:C404"/>
    <mergeCell ref="D404:F404"/>
    <mergeCell ref="B405:C405"/>
    <mergeCell ref="D405:F405"/>
    <mergeCell ref="B406:C406"/>
    <mergeCell ref="D406:F406"/>
    <mergeCell ref="B407:C407"/>
    <mergeCell ref="D407:F407"/>
    <mergeCell ref="D408:F408"/>
    <mergeCell ref="B408:C408"/>
    <mergeCell ref="B409:C409"/>
    <mergeCell ref="D409:F409"/>
    <mergeCell ref="B410:C410"/>
    <mergeCell ref="D410:F410"/>
    <mergeCell ref="B411:C411"/>
    <mergeCell ref="D411:F411"/>
    <mergeCell ref="B412:C412"/>
    <mergeCell ref="D412:F412"/>
    <mergeCell ref="B413:C413"/>
    <mergeCell ref="D413:F413"/>
    <mergeCell ref="B414:C414"/>
    <mergeCell ref="D414:F414"/>
    <mergeCell ref="D415:F415"/>
    <mergeCell ref="B415:C415"/>
    <mergeCell ref="B416:C416"/>
    <mergeCell ref="D416:F416"/>
    <mergeCell ref="B417:C417"/>
    <mergeCell ref="D417:F417"/>
    <mergeCell ref="B418:C418"/>
    <mergeCell ref="D418:F418"/>
    <mergeCell ref="B419:C419"/>
    <mergeCell ref="D419:F419"/>
    <mergeCell ref="B420:C420"/>
    <mergeCell ref="D420:F420"/>
    <mergeCell ref="B421:C421"/>
    <mergeCell ref="D421:F421"/>
    <mergeCell ref="D422:F422"/>
    <mergeCell ref="B422:C422"/>
    <mergeCell ref="B423:C423"/>
    <mergeCell ref="D423:F423"/>
    <mergeCell ref="B424:C424"/>
    <mergeCell ref="D424:F424"/>
    <mergeCell ref="B425:C425"/>
    <mergeCell ref="D425:F425"/>
    <mergeCell ref="B426:C426"/>
    <mergeCell ref="D426:F426"/>
    <mergeCell ref="B427:C427"/>
    <mergeCell ref="D427:F427"/>
    <mergeCell ref="B428:C428"/>
    <mergeCell ref="D428:F428"/>
    <mergeCell ref="D429:F429"/>
    <mergeCell ref="B429:C429"/>
    <mergeCell ref="B430:C430"/>
    <mergeCell ref="D430:F430"/>
    <mergeCell ref="B431:C431"/>
    <mergeCell ref="D431:F431"/>
    <mergeCell ref="B432:C432"/>
    <mergeCell ref="D432:F432"/>
    <mergeCell ref="B433:C433"/>
    <mergeCell ref="D433:F433"/>
    <mergeCell ref="B434:C434"/>
    <mergeCell ref="D434:F434"/>
    <mergeCell ref="B435:C435"/>
    <mergeCell ref="D435:F435"/>
    <mergeCell ref="D436:F436"/>
    <mergeCell ref="B436:C436"/>
    <mergeCell ref="B437:C437"/>
    <mergeCell ref="D437:F437"/>
    <mergeCell ref="B438:C438"/>
    <mergeCell ref="D438:F438"/>
    <mergeCell ref="B439:C439"/>
    <mergeCell ref="D439:F439"/>
    <mergeCell ref="B440:C440"/>
    <mergeCell ref="D440:F440"/>
    <mergeCell ref="B441:C441"/>
    <mergeCell ref="D441:F441"/>
    <mergeCell ref="B442:C442"/>
    <mergeCell ref="D442:F442"/>
    <mergeCell ref="D443:F443"/>
    <mergeCell ref="B443:C443"/>
    <mergeCell ref="B444:C444"/>
    <mergeCell ref="D444:F444"/>
    <mergeCell ref="B445:C445"/>
    <mergeCell ref="D445:F445"/>
    <mergeCell ref="B446:C446"/>
    <mergeCell ref="D446:F446"/>
    <mergeCell ref="B447:C447"/>
    <mergeCell ref="D447:F447"/>
    <mergeCell ref="B448:C448"/>
    <mergeCell ref="D448:F448"/>
    <mergeCell ref="B449:C449"/>
    <mergeCell ref="D449:F449"/>
    <mergeCell ref="D450:F450"/>
    <mergeCell ref="B450:C450"/>
    <mergeCell ref="B451:C451"/>
    <mergeCell ref="D451:F451"/>
    <mergeCell ref="B452:C452"/>
    <mergeCell ref="D452:F452"/>
    <mergeCell ref="B453:C453"/>
    <mergeCell ref="D453:F453"/>
    <mergeCell ref="B454:C454"/>
    <mergeCell ref="D454:F454"/>
    <mergeCell ref="B455:C455"/>
    <mergeCell ref="D455:F455"/>
    <mergeCell ref="B456:C456"/>
    <mergeCell ref="D456:F456"/>
    <mergeCell ref="D457:F457"/>
    <mergeCell ref="B457:C457"/>
    <mergeCell ref="B458:C458"/>
    <mergeCell ref="D458:F458"/>
    <mergeCell ref="B459:C459"/>
    <mergeCell ref="D459:F459"/>
    <mergeCell ref="B460:C460"/>
    <mergeCell ref="D460:F460"/>
    <mergeCell ref="B461:C461"/>
    <mergeCell ref="D461:F461"/>
    <mergeCell ref="B462:C462"/>
    <mergeCell ref="D462:F462"/>
    <mergeCell ref="B463:C463"/>
    <mergeCell ref="D463:F463"/>
    <mergeCell ref="D464:F464"/>
    <mergeCell ref="B464:C464"/>
    <mergeCell ref="B465:C465"/>
    <mergeCell ref="D465:F465"/>
    <mergeCell ref="B466:C466"/>
    <mergeCell ref="D466:F466"/>
    <mergeCell ref="B467:C467"/>
    <mergeCell ref="D467:F467"/>
    <mergeCell ref="B468:C468"/>
    <mergeCell ref="D468:F468"/>
    <mergeCell ref="B469:C469"/>
    <mergeCell ref="D469:F469"/>
    <mergeCell ref="B470:C470"/>
    <mergeCell ref="D470:F470"/>
    <mergeCell ref="D471:F471"/>
    <mergeCell ref="B471:C471"/>
    <mergeCell ref="B472:C472"/>
    <mergeCell ref="D472:F472"/>
    <mergeCell ref="B473:C473"/>
    <mergeCell ref="D473:F473"/>
    <mergeCell ref="B474:C474"/>
    <mergeCell ref="D474:F474"/>
    <mergeCell ref="B475:C475"/>
    <mergeCell ref="D475:F475"/>
    <mergeCell ref="B476:C476"/>
    <mergeCell ref="D476:F476"/>
    <mergeCell ref="B477:C477"/>
    <mergeCell ref="D477:F477"/>
    <mergeCell ref="D478:F478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U245"/>
    <mergeCell ref="T246:U246"/>
    <mergeCell ref="T247:U247"/>
    <mergeCell ref="T248:U248"/>
    <mergeCell ref="T249:U249"/>
    <mergeCell ref="T250:U250"/>
    <mergeCell ref="T251:U251"/>
    <mergeCell ref="T252:U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T306:U306"/>
    <mergeCell ref="T307:U307"/>
    <mergeCell ref="T308:U308"/>
    <mergeCell ref="T309:U309"/>
    <mergeCell ref="T310:U310"/>
    <mergeCell ref="T311:U311"/>
    <mergeCell ref="T312:U312"/>
    <mergeCell ref="T313:U313"/>
    <mergeCell ref="T314:U314"/>
    <mergeCell ref="T315:U315"/>
    <mergeCell ref="T316:U316"/>
    <mergeCell ref="T317:U317"/>
    <mergeCell ref="T318:U318"/>
    <mergeCell ref="T319:U319"/>
    <mergeCell ref="T320:U320"/>
    <mergeCell ref="T321:U321"/>
    <mergeCell ref="T322:U322"/>
    <mergeCell ref="T323:U323"/>
    <mergeCell ref="T324:U324"/>
    <mergeCell ref="T325:U325"/>
    <mergeCell ref="T326:U326"/>
    <mergeCell ref="T327:U327"/>
    <mergeCell ref="T328:U328"/>
    <mergeCell ref="T329:U329"/>
    <mergeCell ref="T330:U330"/>
    <mergeCell ref="T331:U331"/>
    <mergeCell ref="T332:U332"/>
    <mergeCell ref="T333:U333"/>
    <mergeCell ref="T334:U334"/>
    <mergeCell ref="T335:U335"/>
    <mergeCell ref="T336:U336"/>
    <mergeCell ref="T337:U337"/>
    <mergeCell ref="T338:U338"/>
    <mergeCell ref="T339:U339"/>
    <mergeCell ref="T340:U340"/>
    <mergeCell ref="T341:U341"/>
    <mergeCell ref="T342:U342"/>
    <mergeCell ref="T343:U343"/>
    <mergeCell ref="T344:U344"/>
    <mergeCell ref="T345:U345"/>
    <mergeCell ref="T346:U346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T383:U383"/>
    <mergeCell ref="T384:U384"/>
    <mergeCell ref="T385:U385"/>
    <mergeCell ref="T386:U386"/>
    <mergeCell ref="T387:U387"/>
    <mergeCell ref="T388:U388"/>
    <mergeCell ref="T389:U389"/>
    <mergeCell ref="T390:U390"/>
    <mergeCell ref="T391:U391"/>
    <mergeCell ref="T392:U392"/>
    <mergeCell ref="T393:U393"/>
    <mergeCell ref="T394:U394"/>
    <mergeCell ref="T395:U395"/>
    <mergeCell ref="T396:U396"/>
    <mergeCell ref="T397:U397"/>
    <mergeCell ref="T398:U398"/>
    <mergeCell ref="T399:U399"/>
    <mergeCell ref="T400:U400"/>
    <mergeCell ref="T401:U401"/>
    <mergeCell ref="T402:U402"/>
    <mergeCell ref="T403:U403"/>
    <mergeCell ref="T404:U404"/>
    <mergeCell ref="T405:U405"/>
    <mergeCell ref="T406:U406"/>
    <mergeCell ref="T407:U407"/>
    <mergeCell ref="T408:U408"/>
    <mergeCell ref="T409:U409"/>
    <mergeCell ref="T410:U410"/>
    <mergeCell ref="T411:U411"/>
    <mergeCell ref="T412:U412"/>
    <mergeCell ref="T413:U413"/>
    <mergeCell ref="T414:U414"/>
    <mergeCell ref="T415:U415"/>
    <mergeCell ref="T416:U416"/>
    <mergeCell ref="T417:U417"/>
    <mergeCell ref="T418:U418"/>
    <mergeCell ref="T419:U419"/>
    <mergeCell ref="T420:U420"/>
    <mergeCell ref="T421:U421"/>
    <mergeCell ref="T422:U422"/>
    <mergeCell ref="T423:U423"/>
    <mergeCell ref="T424:U424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T459:U459"/>
    <mergeCell ref="T460:U460"/>
    <mergeCell ref="T461:U461"/>
    <mergeCell ref="T462:U462"/>
    <mergeCell ref="T463:U463"/>
    <mergeCell ref="T464:U464"/>
    <mergeCell ref="T465:U465"/>
    <mergeCell ref="T466:U466"/>
    <mergeCell ref="T467:U467"/>
    <mergeCell ref="T468:U468"/>
    <mergeCell ref="T469:U469"/>
    <mergeCell ref="T470:U470"/>
    <mergeCell ref="T471:U471"/>
    <mergeCell ref="T472:U472"/>
    <mergeCell ref="T473:U473"/>
    <mergeCell ref="T474:U474"/>
    <mergeCell ref="T475:U475"/>
    <mergeCell ref="T476:U476"/>
    <mergeCell ref="T477:U477"/>
    <mergeCell ref="T478:U478"/>
    <mergeCell ref="T479:U479"/>
    <mergeCell ref="T480:U480"/>
    <mergeCell ref="T481:U481"/>
    <mergeCell ref="T482:U482"/>
    <mergeCell ref="T483:U483"/>
    <mergeCell ref="T484:U484"/>
    <mergeCell ref="T485:U485"/>
    <mergeCell ref="T486:U486"/>
    <mergeCell ref="T487:U487"/>
    <mergeCell ref="T488:U488"/>
    <mergeCell ref="T489:U489"/>
    <mergeCell ref="T490:U490"/>
    <mergeCell ref="T491:U491"/>
    <mergeCell ref="T492:U492"/>
    <mergeCell ref="T493:U493"/>
    <mergeCell ref="T494:U494"/>
    <mergeCell ref="T495:U495"/>
    <mergeCell ref="T496:U496"/>
    <mergeCell ref="T497:U497"/>
    <mergeCell ref="T498:U498"/>
    <mergeCell ref="T499:U499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77:U977"/>
    <mergeCell ref="T978:U978"/>
    <mergeCell ref="T979:U979"/>
    <mergeCell ref="T980:U980"/>
    <mergeCell ref="T981:U981"/>
    <mergeCell ref="T982:U982"/>
    <mergeCell ref="T983:U983"/>
    <mergeCell ref="T984:U984"/>
    <mergeCell ref="T985:U985"/>
    <mergeCell ref="T986:U986"/>
    <mergeCell ref="T987:U987"/>
    <mergeCell ref="T988:U988"/>
    <mergeCell ref="T989:U989"/>
    <mergeCell ref="T990:U990"/>
    <mergeCell ref="T998:U998"/>
    <mergeCell ref="T999:U999"/>
    <mergeCell ref="T1000:U1000"/>
    <mergeCell ref="T991:U991"/>
    <mergeCell ref="T992:U992"/>
    <mergeCell ref="T993:U993"/>
    <mergeCell ref="T994:U994"/>
    <mergeCell ref="T995:U995"/>
    <mergeCell ref="T996:U996"/>
    <mergeCell ref="T997:U997"/>
    <mergeCell ref="T928:U928"/>
    <mergeCell ref="T929:U929"/>
    <mergeCell ref="T930:U930"/>
    <mergeCell ref="T931:U931"/>
    <mergeCell ref="T932:U932"/>
    <mergeCell ref="T933:U933"/>
    <mergeCell ref="T934:U934"/>
    <mergeCell ref="T935:U935"/>
    <mergeCell ref="T936:U936"/>
    <mergeCell ref="T937:U937"/>
    <mergeCell ref="T938:U938"/>
    <mergeCell ref="T939:U939"/>
    <mergeCell ref="T940:U940"/>
    <mergeCell ref="T941:U941"/>
    <mergeCell ref="T942:U942"/>
    <mergeCell ref="T943:U943"/>
    <mergeCell ref="T944:U944"/>
    <mergeCell ref="T945:U945"/>
    <mergeCell ref="T946:U946"/>
    <mergeCell ref="T947:U947"/>
    <mergeCell ref="T948:U948"/>
    <mergeCell ref="T949:U949"/>
    <mergeCell ref="T950:U950"/>
    <mergeCell ref="T951:U951"/>
    <mergeCell ref="T952:U952"/>
    <mergeCell ref="T953:U953"/>
    <mergeCell ref="T954:U954"/>
    <mergeCell ref="T955:U955"/>
    <mergeCell ref="T956:U956"/>
    <mergeCell ref="T957:U957"/>
    <mergeCell ref="T958:U958"/>
    <mergeCell ref="T959:U959"/>
    <mergeCell ref="T960:U960"/>
    <mergeCell ref="T961:U961"/>
    <mergeCell ref="T962:U962"/>
    <mergeCell ref="T963:U963"/>
    <mergeCell ref="T964:U964"/>
    <mergeCell ref="T965:U965"/>
    <mergeCell ref="T966:U966"/>
    <mergeCell ref="T967:U967"/>
    <mergeCell ref="T968:U968"/>
    <mergeCell ref="T969:U969"/>
    <mergeCell ref="T970:U970"/>
    <mergeCell ref="T971:U971"/>
    <mergeCell ref="T972:U972"/>
    <mergeCell ref="T973:U973"/>
    <mergeCell ref="T974:U974"/>
    <mergeCell ref="T975:U975"/>
    <mergeCell ref="T976:U976"/>
    <mergeCell ref="T536:U536"/>
    <mergeCell ref="T537:U537"/>
    <mergeCell ref="T538:U538"/>
    <mergeCell ref="T539:U539"/>
    <mergeCell ref="T540:U540"/>
    <mergeCell ref="T541:U541"/>
    <mergeCell ref="T542:U542"/>
    <mergeCell ref="T543:U543"/>
    <mergeCell ref="T544:U544"/>
    <mergeCell ref="T545:U545"/>
    <mergeCell ref="T546:U546"/>
    <mergeCell ref="T547:U547"/>
    <mergeCell ref="T548:U548"/>
    <mergeCell ref="T549:U549"/>
    <mergeCell ref="T550:U550"/>
    <mergeCell ref="T551:U551"/>
    <mergeCell ref="T552:U552"/>
    <mergeCell ref="T553:U553"/>
    <mergeCell ref="T554:U554"/>
    <mergeCell ref="T555:U555"/>
    <mergeCell ref="T556:U556"/>
    <mergeCell ref="T557:U557"/>
    <mergeCell ref="T558:U558"/>
    <mergeCell ref="T559:U559"/>
    <mergeCell ref="T560:U560"/>
    <mergeCell ref="T561:U561"/>
    <mergeCell ref="T562:U562"/>
    <mergeCell ref="T563:U563"/>
    <mergeCell ref="T564:U564"/>
    <mergeCell ref="T565:U565"/>
    <mergeCell ref="T566:U566"/>
    <mergeCell ref="T567:U567"/>
    <mergeCell ref="T568:U568"/>
    <mergeCell ref="T569:U569"/>
    <mergeCell ref="T570:U570"/>
    <mergeCell ref="T571:U571"/>
    <mergeCell ref="T572:U572"/>
    <mergeCell ref="T573:U573"/>
    <mergeCell ref="T574:U574"/>
    <mergeCell ref="T575:U575"/>
    <mergeCell ref="T576:U576"/>
    <mergeCell ref="T577:U577"/>
    <mergeCell ref="T578:U578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T612:U612"/>
    <mergeCell ref="T613:U613"/>
    <mergeCell ref="T614:U614"/>
    <mergeCell ref="T615:U615"/>
    <mergeCell ref="T616:U616"/>
    <mergeCell ref="T617:U617"/>
    <mergeCell ref="T618:U618"/>
    <mergeCell ref="T619:U619"/>
    <mergeCell ref="T620:U620"/>
    <mergeCell ref="T621:U621"/>
    <mergeCell ref="T622:U622"/>
    <mergeCell ref="T623:U623"/>
    <mergeCell ref="T624:U624"/>
    <mergeCell ref="T625:U625"/>
    <mergeCell ref="T626:U626"/>
    <mergeCell ref="T627:U627"/>
    <mergeCell ref="T628:U628"/>
    <mergeCell ref="T629:U629"/>
    <mergeCell ref="T630:U630"/>
    <mergeCell ref="T631:U631"/>
    <mergeCell ref="T632:U632"/>
    <mergeCell ref="T633:U633"/>
    <mergeCell ref="T634:U634"/>
    <mergeCell ref="T635:U635"/>
    <mergeCell ref="T636:U636"/>
    <mergeCell ref="T637:U637"/>
    <mergeCell ref="T638:U638"/>
    <mergeCell ref="T639:U639"/>
    <mergeCell ref="T640:U640"/>
    <mergeCell ref="T641:U641"/>
    <mergeCell ref="T642:U642"/>
    <mergeCell ref="T643:U643"/>
    <mergeCell ref="T644:U644"/>
    <mergeCell ref="T645:U645"/>
    <mergeCell ref="T646:U646"/>
    <mergeCell ref="T647:U647"/>
    <mergeCell ref="T648:U648"/>
    <mergeCell ref="T649:U649"/>
    <mergeCell ref="T650:U650"/>
    <mergeCell ref="T651:U651"/>
    <mergeCell ref="T652:U652"/>
    <mergeCell ref="T653:U653"/>
    <mergeCell ref="T654:U654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T689:U689"/>
    <mergeCell ref="T690:U690"/>
    <mergeCell ref="T691:U691"/>
    <mergeCell ref="T692:U692"/>
    <mergeCell ref="T693:U693"/>
    <mergeCell ref="T694:U694"/>
    <mergeCell ref="T695:U695"/>
    <mergeCell ref="T696:U696"/>
    <mergeCell ref="T697:U697"/>
    <mergeCell ref="T698:U698"/>
    <mergeCell ref="T699:U699"/>
    <mergeCell ref="T700:U700"/>
    <mergeCell ref="T701:U701"/>
    <mergeCell ref="T702:U702"/>
    <mergeCell ref="T703:U703"/>
    <mergeCell ref="T704:U704"/>
    <mergeCell ref="T705:U705"/>
    <mergeCell ref="T706:U706"/>
    <mergeCell ref="T707:U707"/>
    <mergeCell ref="T708:U708"/>
    <mergeCell ref="T709:U709"/>
    <mergeCell ref="T710:U710"/>
    <mergeCell ref="T711:U711"/>
    <mergeCell ref="T712:U712"/>
    <mergeCell ref="T713:U713"/>
    <mergeCell ref="T714:U714"/>
    <mergeCell ref="T715:U715"/>
    <mergeCell ref="T716:U716"/>
    <mergeCell ref="T717:U717"/>
    <mergeCell ref="T718:U718"/>
    <mergeCell ref="T719:U719"/>
    <mergeCell ref="T720:U720"/>
    <mergeCell ref="T721:U721"/>
    <mergeCell ref="T722:U722"/>
    <mergeCell ref="T723:U723"/>
    <mergeCell ref="T724:U724"/>
    <mergeCell ref="T725:U725"/>
    <mergeCell ref="T726:U726"/>
    <mergeCell ref="T727:U727"/>
    <mergeCell ref="T728:U728"/>
    <mergeCell ref="T729:U729"/>
    <mergeCell ref="T730:U730"/>
    <mergeCell ref="T731:U731"/>
    <mergeCell ref="T732:U732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T771:U771"/>
    <mergeCell ref="T772:U772"/>
    <mergeCell ref="T773:U773"/>
    <mergeCell ref="T774:U774"/>
    <mergeCell ref="T775:U775"/>
    <mergeCell ref="T776:U776"/>
    <mergeCell ref="T777:U777"/>
    <mergeCell ref="T778:U778"/>
    <mergeCell ref="T779:U779"/>
    <mergeCell ref="T780:U780"/>
    <mergeCell ref="T781:U781"/>
    <mergeCell ref="T782:U782"/>
    <mergeCell ref="T783:U783"/>
    <mergeCell ref="T784:U784"/>
    <mergeCell ref="T785:U785"/>
    <mergeCell ref="T786:U786"/>
    <mergeCell ref="T787:U787"/>
    <mergeCell ref="T788:U788"/>
    <mergeCell ref="T789:U789"/>
    <mergeCell ref="T790:U790"/>
    <mergeCell ref="T791:U791"/>
    <mergeCell ref="T792:U792"/>
    <mergeCell ref="T793:U793"/>
    <mergeCell ref="T794:U794"/>
    <mergeCell ref="T795:U795"/>
    <mergeCell ref="T796:U796"/>
    <mergeCell ref="T797:U797"/>
    <mergeCell ref="T798:U798"/>
    <mergeCell ref="T799:U799"/>
    <mergeCell ref="T800:U800"/>
    <mergeCell ref="T801:U801"/>
    <mergeCell ref="T802:U802"/>
    <mergeCell ref="T803:U803"/>
    <mergeCell ref="T804:U804"/>
    <mergeCell ref="T805:U805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T841:U841"/>
    <mergeCell ref="T842:U842"/>
    <mergeCell ref="T843:U843"/>
    <mergeCell ref="T844:U844"/>
    <mergeCell ref="T845:U845"/>
    <mergeCell ref="T846:U846"/>
    <mergeCell ref="T847:U847"/>
    <mergeCell ref="T848:U848"/>
    <mergeCell ref="T849:U849"/>
    <mergeCell ref="T850:U850"/>
    <mergeCell ref="T851:U851"/>
    <mergeCell ref="T852:U852"/>
    <mergeCell ref="T853:U853"/>
    <mergeCell ref="T854:U854"/>
    <mergeCell ref="T855:U855"/>
    <mergeCell ref="T856:U856"/>
    <mergeCell ref="T857:U857"/>
    <mergeCell ref="T858:U858"/>
    <mergeCell ref="T859:U859"/>
    <mergeCell ref="T860:U860"/>
    <mergeCell ref="T861:U861"/>
    <mergeCell ref="T862:U862"/>
    <mergeCell ref="T863:U863"/>
    <mergeCell ref="T864:U864"/>
    <mergeCell ref="T865:U865"/>
    <mergeCell ref="T866:U866"/>
    <mergeCell ref="T867:U867"/>
    <mergeCell ref="T868:U868"/>
    <mergeCell ref="T869:U869"/>
    <mergeCell ref="T870:U870"/>
    <mergeCell ref="T871:U871"/>
    <mergeCell ref="T872:U872"/>
    <mergeCell ref="T873:U873"/>
    <mergeCell ref="T874:U874"/>
    <mergeCell ref="T875:U875"/>
    <mergeCell ref="T876:U876"/>
    <mergeCell ref="T877:U877"/>
    <mergeCell ref="T878:U878"/>
    <mergeCell ref="L490:N490"/>
    <mergeCell ref="O490:P490"/>
    <mergeCell ref="J488:K488"/>
    <mergeCell ref="L488:N488"/>
    <mergeCell ref="O488:P488"/>
    <mergeCell ref="J489:K489"/>
    <mergeCell ref="L489:N489"/>
    <mergeCell ref="O489:P489"/>
    <mergeCell ref="J490:K490"/>
    <mergeCell ref="L493:N493"/>
    <mergeCell ref="O493:P493"/>
    <mergeCell ref="J491:K491"/>
    <mergeCell ref="L491:N491"/>
    <mergeCell ref="O491:P491"/>
    <mergeCell ref="J492:K492"/>
    <mergeCell ref="L492:N492"/>
    <mergeCell ref="O492:P492"/>
    <mergeCell ref="J493:K493"/>
    <mergeCell ref="L496:N496"/>
    <mergeCell ref="O496:P496"/>
    <mergeCell ref="J494:K494"/>
    <mergeCell ref="L494:N494"/>
    <mergeCell ref="O494:P494"/>
    <mergeCell ref="J495:K495"/>
    <mergeCell ref="L495:N495"/>
    <mergeCell ref="O495:P495"/>
    <mergeCell ref="J496:K496"/>
    <mergeCell ref="L499:N499"/>
    <mergeCell ref="O499:P499"/>
    <mergeCell ref="J497:K497"/>
    <mergeCell ref="L497:N497"/>
    <mergeCell ref="O497:P497"/>
    <mergeCell ref="J498:K498"/>
    <mergeCell ref="L498:N498"/>
    <mergeCell ref="O498:P498"/>
    <mergeCell ref="J499:K499"/>
    <mergeCell ref="L502:N502"/>
    <mergeCell ref="O502:P502"/>
    <mergeCell ref="J500:K500"/>
    <mergeCell ref="L500:N500"/>
    <mergeCell ref="O500:P500"/>
    <mergeCell ref="J501:K501"/>
    <mergeCell ref="L501:N501"/>
    <mergeCell ref="O501:P501"/>
    <mergeCell ref="J502:K502"/>
    <mergeCell ref="L505:N505"/>
    <mergeCell ref="O505:P505"/>
    <mergeCell ref="J503:K503"/>
    <mergeCell ref="L503:N503"/>
    <mergeCell ref="O503:P503"/>
    <mergeCell ref="J504:K504"/>
    <mergeCell ref="L504:N504"/>
    <mergeCell ref="O504:P504"/>
    <mergeCell ref="J505:K505"/>
    <mergeCell ref="L508:N508"/>
    <mergeCell ref="O508:P508"/>
    <mergeCell ref="J506:K506"/>
    <mergeCell ref="L506:N506"/>
    <mergeCell ref="O506:P506"/>
    <mergeCell ref="J507:K507"/>
    <mergeCell ref="L507:N507"/>
    <mergeCell ref="O507:P507"/>
    <mergeCell ref="J508:K508"/>
    <mergeCell ref="L511:N511"/>
    <mergeCell ref="O511:P511"/>
    <mergeCell ref="J509:K509"/>
    <mergeCell ref="L509:N509"/>
    <mergeCell ref="O509:P509"/>
    <mergeCell ref="J510:K510"/>
    <mergeCell ref="L510:N510"/>
    <mergeCell ref="O510:P510"/>
    <mergeCell ref="J511:K511"/>
    <mergeCell ref="L514:N514"/>
    <mergeCell ref="O514:P514"/>
    <mergeCell ref="J512:K512"/>
    <mergeCell ref="L512:N512"/>
    <mergeCell ref="O512:P512"/>
    <mergeCell ref="J513:K513"/>
    <mergeCell ref="L513:N513"/>
    <mergeCell ref="O513:P513"/>
    <mergeCell ref="J514:K514"/>
    <mergeCell ref="L517:N517"/>
    <mergeCell ref="O517:P517"/>
    <mergeCell ref="J515:K515"/>
    <mergeCell ref="L515:N515"/>
    <mergeCell ref="O515:P515"/>
    <mergeCell ref="J516:K516"/>
    <mergeCell ref="L516:N516"/>
    <mergeCell ref="O516:P516"/>
    <mergeCell ref="J517:K517"/>
    <mergeCell ref="L520:N520"/>
    <mergeCell ref="O520:P520"/>
    <mergeCell ref="J518:K518"/>
    <mergeCell ref="L518:N518"/>
    <mergeCell ref="O518:P518"/>
    <mergeCell ref="J519:K519"/>
    <mergeCell ref="L519:N519"/>
    <mergeCell ref="O519:P519"/>
    <mergeCell ref="J520:K520"/>
    <mergeCell ref="L523:N523"/>
    <mergeCell ref="O523:P523"/>
    <mergeCell ref="J521:K521"/>
    <mergeCell ref="L521:N521"/>
    <mergeCell ref="O521:P521"/>
    <mergeCell ref="J522:K522"/>
    <mergeCell ref="L522:N522"/>
    <mergeCell ref="O522:P522"/>
    <mergeCell ref="J523:K523"/>
    <mergeCell ref="L526:N526"/>
    <mergeCell ref="O526:P526"/>
    <mergeCell ref="J524:K524"/>
    <mergeCell ref="L524:N524"/>
    <mergeCell ref="O524:P524"/>
    <mergeCell ref="J525:K525"/>
    <mergeCell ref="L525:N525"/>
    <mergeCell ref="O525:P525"/>
    <mergeCell ref="J526:K526"/>
    <mergeCell ref="L529:N529"/>
    <mergeCell ref="O529:P529"/>
    <mergeCell ref="J527:K527"/>
    <mergeCell ref="L527:N527"/>
    <mergeCell ref="O527:P527"/>
    <mergeCell ref="J528:K528"/>
    <mergeCell ref="L528:N528"/>
    <mergeCell ref="O528:P528"/>
    <mergeCell ref="J529:K529"/>
    <mergeCell ref="L532:N532"/>
    <mergeCell ref="O532:P532"/>
    <mergeCell ref="J530:K530"/>
    <mergeCell ref="L530:N530"/>
    <mergeCell ref="O530:P530"/>
    <mergeCell ref="J531:K531"/>
    <mergeCell ref="L531:N531"/>
    <mergeCell ref="O531:P531"/>
    <mergeCell ref="J532:K532"/>
    <mergeCell ref="L535:N535"/>
    <mergeCell ref="O535:P535"/>
    <mergeCell ref="J533:K533"/>
    <mergeCell ref="L533:N533"/>
    <mergeCell ref="O533:P533"/>
    <mergeCell ref="J534:K534"/>
    <mergeCell ref="L534:N534"/>
    <mergeCell ref="O534:P534"/>
    <mergeCell ref="J535:K535"/>
    <mergeCell ref="L538:N538"/>
    <mergeCell ref="O538:P538"/>
    <mergeCell ref="J536:K536"/>
    <mergeCell ref="L536:N536"/>
    <mergeCell ref="O536:P536"/>
    <mergeCell ref="J537:K537"/>
    <mergeCell ref="L537:N537"/>
    <mergeCell ref="O537:P537"/>
    <mergeCell ref="J538:K538"/>
    <mergeCell ref="L541:N541"/>
    <mergeCell ref="O541:P541"/>
    <mergeCell ref="J539:K539"/>
    <mergeCell ref="L539:N539"/>
    <mergeCell ref="O539:P539"/>
    <mergeCell ref="J540:K540"/>
    <mergeCell ref="L540:N540"/>
    <mergeCell ref="O540:P540"/>
    <mergeCell ref="J541:K541"/>
    <mergeCell ref="L544:N544"/>
    <mergeCell ref="O544:P544"/>
    <mergeCell ref="J542:K542"/>
    <mergeCell ref="L542:N542"/>
    <mergeCell ref="O542:P542"/>
    <mergeCell ref="J543:K543"/>
    <mergeCell ref="L543:N543"/>
    <mergeCell ref="O543:P543"/>
    <mergeCell ref="J544:K544"/>
    <mergeCell ref="L547:N547"/>
    <mergeCell ref="O547:P547"/>
    <mergeCell ref="J545:K545"/>
    <mergeCell ref="L545:N545"/>
    <mergeCell ref="O545:P545"/>
    <mergeCell ref="J546:K546"/>
    <mergeCell ref="L546:N546"/>
    <mergeCell ref="O546:P546"/>
    <mergeCell ref="J547:K547"/>
    <mergeCell ref="L550:N550"/>
    <mergeCell ref="O550:P550"/>
    <mergeCell ref="J548:K548"/>
    <mergeCell ref="L548:N548"/>
    <mergeCell ref="O548:P548"/>
    <mergeCell ref="J549:K549"/>
    <mergeCell ref="L549:N549"/>
    <mergeCell ref="O549:P549"/>
    <mergeCell ref="J550:K550"/>
    <mergeCell ref="L553:N553"/>
    <mergeCell ref="O553:P553"/>
    <mergeCell ref="J551:K551"/>
    <mergeCell ref="L551:N551"/>
    <mergeCell ref="O551:P551"/>
    <mergeCell ref="J552:K552"/>
    <mergeCell ref="L552:N552"/>
    <mergeCell ref="O552:P552"/>
    <mergeCell ref="J553:K553"/>
    <mergeCell ref="L556:N556"/>
    <mergeCell ref="O556:P556"/>
    <mergeCell ref="J554:K554"/>
    <mergeCell ref="L554:N554"/>
    <mergeCell ref="O554:P554"/>
    <mergeCell ref="J555:K555"/>
    <mergeCell ref="L555:N555"/>
    <mergeCell ref="O555:P555"/>
    <mergeCell ref="J556:K556"/>
    <mergeCell ref="L559:N559"/>
    <mergeCell ref="O559:P559"/>
    <mergeCell ref="J557:K557"/>
    <mergeCell ref="L557:N557"/>
    <mergeCell ref="O557:P557"/>
    <mergeCell ref="J558:K558"/>
    <mergeCell ref="L558:N558"/>
    <mergeCell ref="O558:P558"/>
    <mergeCell ref="J559:K559"/>
    <mergeCell ref="L562:N562"/>
    <mergeCell ref="O562:P562"/>
    <mergeCell ref="J560:K560"/>
    <mergeCell ref="L560:N560"/>
    <mergeCell ref="O560:P560"/>
    <mergeCell ref="J561:K561"/>
    <mergeCell ref="L561:N561"/>
    <mergeCell ref="O561:P561"/>
    <mergeCell ref="J562:K562"/>
    <mergeCell ref="L565:N565"/>
    <mergeCell ref="O565:P565"/>
    <mergeCell ref="J563:K563"/>
    <mergeCell ref="L563:N563"/>
    <mergeCell ref="O563:P563"/>
    <mergeCell ref="J564:K564"/>
    <mergeCell ref="L564:N564"/>
    <mergeCell ref="O564:P564"/>
    <mergeCell ref="J565:K565"/>
    <mergeCell ref="L568:N568"/>
    <mergeCell ref="O568:P568"/>
    <mergeCell ref="J566:K566"/>
    <mergeCell ref="L566:N566"/>
    <mergeCell ref="O566:P566"/>
    <mergeCell ref="J567:K567"/>
    <mergeCell ref="L567:N567"/>
    <mergeCell ref="O567:P567"/>
    <mergeCell ref="J568:K568"/>
    <mergeCell ref="L571:N571"/>
    <mergeCell ref="O571:P571"/>
    <mergeCell ref="J569:K569"/>
    <mergeCell ref="L569:N569"/>
    <mergeCell ref="O569:P569"/>
    <mergeCell ref="J570:K570"/>
    <mergeCell ref="L570:N570"/>
    <mergeCell ref="O570:P570"/>
    <mergeCell ref="J571:K571"/>
    <mergeCell ref="L574:N574"/>
    <mergeCell ref="O574:P574"/>
    <mergeCell ref="J572:K572"/>
    <mergeCell ref="L572:N572"/>
    <mergeCell ref="O572:P572"/>
    <mergeCell ref="J573:K573"/>
    <mergeCell ref="L573:N573"/>
    <mergeCell ref="O573:P573"/>
    <mergeCell ref="J574:K574"/>
    <mergeCell ref="L577:N577"/>
    <mergeCell ref="O577:P577"/>
    <mergeCell ref="J575:K575"/>
    <mergeCell ref="L575:N575"/>
    <mergeCell ref="O575:P575"/>
    <mergeCell ref="J576:K576"/>
    <mergeCell ref="L576:N576"/>
    <mergeCell ref="O576:P576"/>
    <mergeCell ref="J577:K577"/>
    <mergeCell ref="L580:N580"/>
    <mergeCell ref="O580:P580"/>
    <mergeCell ref="J578:K578"/>
    <mergeCell ref="L578:N578"/>
    <mergeCell ref="O578:P578"/>
    <mergeCell ref="J579:K579"/>
    <mergeCell ref="L579:N579"/>
    <mergeCell ref="O579:P579"/>
    <mergeCell ref="J580:K580"/>
    <mergeCell ref="L583:N583"/>
    <mergeCell ref="O583:P583"/>
    <mergeCell ref="J581:K581"/>
    <mergeCell ref="L581:N581"/>
    <mergeCell ref="O581:P581"/>
    <mergeCell ref="J582:K582"/>
    <mergeCell ref="L582:N582"/>
    <mergeCell ref="O582:P582"/>
    <mergeCell ref="J583:K583"/>
    <mergeCell ref="L586:N586"/>
    <mergeCell ref="O586:P586"/>
    <mergeCell ref="J584:K584"/>
    <mergeCell ref="L584:N584"/>
    <mergeCell ref="O584:P584"/>
    <mergeCell ref="J585:K585"/>
    <mergeCell ref="L585:N585"/>
    <mergeCell ref="O585:P585"/>
    <mergeCell ref="J586:K586"/>
    <mergeCell ref="L589:N589"/>
    <mergeCell ref="O589:P589"/>
    <mergeCell ref="J587:K587"/>
    <mergeCell ref="L587:N587"/>
    <mergeCell ref="O587:P587"/>
    <mergeCell ref="J588:K588"/>
    <mergeCell ref="L588:N588"/>
    <mergeCell ref="O588:P588"/>
    <mergeCell ref="J589:K589"/>
    <mergeCell ref="L592:N592"/>
    <mergeCell ref="O592:P592"/>
    <mergeCell ref="J590:K590"/>
    <mergeCell ref="L590:N590"/>
    <mergeCell ref="O590:P590"/>
    <mergeCell ref="J591:K591"/>
    <mergeCell ref="L591:N591"/>
    <mergeCell ref="O591:P591"/>
    <mergeCell ref="J592:K592"/>
    <mergeCell ref="L595:N595"/>
    <mergeCell ref="O595:P595"/>
    <mergeCell ref="J593:K593"/>
    <mergeCell ref="L593:N593"/>
    <mergeCell ref="O593:P593"/>
    <mergeCell ref="J594:K594"/>
    <mergeCell ref="L594:N594"/>
    <mergeCell ref="O594:P594"/>
    <mergeCell ref="J595:K595"/>
    <mergeCell ref="L598:N598"/>
    <mergeCell ref="O598:P598"/>
    <mergeCell ref="J596:K596"/>
    <mergeCell ref="L596:N596"/>
    <mergeCell ref="O596:P596"/>
    <mergeCell ref="J597:K597"/>
    <mergeCell ref="L597:N597"/>
    <mergeCell ref="O597:P597"/>
    <mergeCell ref="J598:K598"/>
    <mergeCell ref="L601:N601"/>
    <mergeCell ref="O601:P601"/>
    <mergeCell ref="J599:K599"/>
    <mergeCell ref="L599:N599"/>
    <mergeCell ref="O599:P599"/>
    <mergeCell ref="J600:K600"/>
    <mergeCell ref="L600:N600"/>
    <mergeCell ref="O600:P600"/>
    <mergeCell ref="J601:K601"/>
    <mergeCell ref="L604:N604"/>
    <mergeCell ref="O604:P604"/>
    <mergeCell ref="J602:K602"/>
    <mergeCell ref="L602:N602"/>
    <mergeCell ref="O602:P602"/>
    <mergeCell ref="J603:K603"/>
    <mergeCell ref="L603:N603"/>
    <mergeCell ref="O603:P603"/>
    <mergeCell ref="J604:K604"/>
    <mergeCell ref="L607:N607"/>
    <mergeCell ref="O607:P607"/>
    <mergeCell ref="J605:K605"/>
    <mergeCell ref="L605:N605"/>
    <mergeCell ref="O605:P605"/>
    <mergeCell ref="J606:K606"/>
    <mergeCell ref="L606:N606"/>
    <mergeCell ref="O606:P606"/>
    <mergeCell ref="J607:K607"/>
    <mergeCell ref="L610:N610"/>
    <mergeCell ref="O610:P610"/>
    <mergeCell ref="J608:K608"/>
    <mergeCell ref="L608:N608"/>
    <mergeCell ref="O608:P608"/>
    <mergeCell ref="J609:K609"/>
    <mergeCell ref="L609:N609"/>
    <mergeCell ref="O609:P609"/>
    <mergeCell ref="J610:K610"/>
    <mergeCell ref="L613:N613"/>
    <mergeCell ref="O613:P613"/>
    <mergeCell ref="J611:K611"/>
    <mergeCell ref="L611:N611"/>
    <mergeCell ref="O611:P611"/>
    <mergeCell ref="J612:K612"/>
    <mergeCell ref="L612:N612"/>
    <mergeCell ref="O612:P612"/>
    <mergeCell ref="J613:K613"/>
    <mergeCell ref="L616:N616"/>
    <mergeCell ref="O616:P616"/>
    <mergeCell ref="J614:K614"/>
    <mergeCell ref="L614:N614"/>
    <mergeCell ref="O614:P614"/>
    <mergeCell ref="J615:K615"/>
    <mergeCell ref="L615:N615"/>
    <mergeCell ref="O615:P615"/>
    <mergeCell ref="J616:K616"/>
    <mergeCell ref="L619:N619"/>
    <mergeCell ref="O619:P619"/>
    <mergeCell ref="J617:K617"/>
    <mergeCell ref="L617:N617"/>
    <mergeCell ref="O617:P617"/>
    <mergeCell ref="J618:K618"/>
    <mergeCell ref="L618:N618"/>
    <mergeCell ref="O618:P618"/>
    <mergeCell ref="J619:K619"/>
    <mergeCell ref="L622:N622"/>
    <mergeCell ref="O622:P622"/>
    <mergeCell ref="J620:K620"/>
    <mergeCell ref="L620:N620"/>
    <mergeCell ref="O620:P620"/>
    <mergeCell ref="J621:K621"/>
    <mergeCell ref="L621:N621"/>
    <mergeCell ref="O621:P621"/>
    <mergeCell ref="J622:K622"/>
    <mergeCell ref="L625:N625"/>
    <mergeCell ref="O625:P625"/>
    <mergeCell ref="J623:K623"/>
    <mergeCell ref="L623:N623"/>
    <mergeCell ref="O623:P623"/>
    <mergeCell ref="J624:K624"/>
    <mergeCell ref="L624:N624"/>
    <mergeCell ref="O624:P624"/>
    <mergeCell ref="J625:K625"/>
    <mergeCell ref="L628:N628"/>
    <mergeCell ref="O628:P628"/>
    <mergeCell ref="J626:K626"/>
    <mergeCell ref="L626:N626"/>
    <mergeCell ref="O626:P626"/>
    <mergeCell ref="J627:K627"/>
    <mergeCell ref="L627:N627"/>
    <mergeCell ref="O627:P627"/>
    <mergeCell ref="J628:K628"/>
    <mergeCell ref="L631:N631"/>
    <mergeCell ref="O631:P631"/>
    <mergeCell ref="J629:K629"/>
    <mergeCell ref="L629:N629"/>
    <mergeCell ref="O629:P629"/>
    <mergeCell ref="J630:K630"/>
    <mergeCell ref="L630:N630"/>
    <mergeCell ref="O630:P630"/>
    <mergeCell ref="J631:K631"/>
    <mergeCell ref="L815:N815"/>
    <mergeCell ref="O815:P815"/>
    <mergeCell ref="J813:K813"/>
    <mergeCell ref="L813:N813"/>
    <mergeCell ref="O813:P813"/>
    <mergeCell ref="J814:K814"/>
    <mergeCell ref="L814:N814"/>
    <mergeCell ref="O814:P814"/>
    <mergeCell ref="J815:K815"/>
    <mergeCell ref="L986:N986"/>
    <mergeCell ref="O986:P986"/>
    <mergeCell ref="J984:K984"/>
    <mergeCell ref="L984:N984"/>
    <mergeCell ref="O984:P984"/>
    <mergeCell ref="J985:K985"/>
    <mergeCell ref="L985:N985"/>
    <mergeCell ref="O985:P985"/>
    <mergeCell ref="J986:K986"/>
    <mergeCell ref="L989:N989"/>
    <mergeCell ref="O989:P989"/>
    <mergeCell ref="J987:K987"/>
    <mergeCell ref="L987:N987"/>
    <mergeCell ref="O987:P987"/>
    <mergeCell ref="J988:K988"/>
    <mergeCell ref="L988:N988"/>
    <mergeCell ref="O988:P988"/>
    <mergeCell ref="J989:K989"/>
    <mergeCell ref="L992:N992"/>
    <mergeCell ref="O992:P992"/>
    <mergeCell ref="J990:K990"/>
    <mergeCell ref="L990:N990"/>
    <mergeCell ref="O990:P990"/>
    <mergeCell ref="J991:K991"/>
    <mergeCell ref="L991:N991"/>
    <mergeCell ref="O991:P991"/>
    <mergeCell ref="J992:K992"/>
    <mergeCell ref="L995:N995"/>
    <mergeCell ref="O995:P995"/>
    <mergeCell ref="J993:K993"/>
    <mergeCell ref="L993:N993"/>
    <mergeCell ref="O993:P993"/>
    <mergeCell ref="J994:K994"/>
    <mergeCell ref="L994:N994"/>
    <mergeCell ref="O994:P994"/>
    <mergeCell ref="J995:K995"/>
    <mergeCell ref="L998:N998"/>
    <mergeCell ref="O998:P998"/>
    <mergeCell ref="J996:K996"/>
    <mergeCell ref="L996:N996"/>
    <mergeCell ref="O996:P996"/>
    <mergeCell ref="J997:K997"/>
    <mergeCell ref="L997:N997"/>
    <mergeCell ref="O997:P997"/>
    <mergeCell ref="J998:K998"/>
    <mergeCell ref="L634:N634"/>
    <mergeCell ref="O634:P634"/>
    <mergeCell ref="J632:K632"/>
    <mergeCell ref="L632:N632"/>
    <mergeCell ref="O632:P632"/>
    <mergeCell ref="J633:K633"/>
    <mergeCell ref="L633:N633"/>
    <mergeCell ref="O633:P633"/>
    <mergeCell ref="J634:K634"/>
    <mergeCell ref="L809:N809"/>
    <mergeCell ref="O809:P809"/>
    <mergeCell ref="J807:K807"/>
    <mergeCell ref="L807:N807"/>
    <mergeCell ref="O807:P807"/>
    <mergeCell ref="J808:K808"/>
    <mergeCell ref="L808:N808"/>
    <mergeCell ref="O808:P808"/>
    <mergeCell ref="J809:K809"/>
    <mergeCell ref="L812:N812"/>
    <mergeCell ref="O812:P812"/>
    <mergeCell ref="J810:K810"/>
    <mergeCell ref="L810:N810"/>
    <mergeCell ref="O810:P810"/>
    <mergeCell ref="J811:K811"/>
    <mergeCell ref="L811:N811"/>
    <mergeCell ref="O811:P811"/>
    <mergeCell ref="J812:K812"/>
    <mergeCell ref="J999:K999"/>
    <mergeCell ref="L999:N999"/>
    <mergeCell ref="O999:P999"/>
    <mergeCell ref="J1000:K1000"/>
    <mergeCell ref="L1000:N1000"/>
    <mergeCell ref="O1000:P1000"/>
    <mergeCell ref="L965:N965"/>
    <mergeCell ref="O965:P965"/>
    <mergeCell ref="J963:K963"/>
    <mergeCell ref="L963:N963"/>
    <mergeCell ref="O963:P963"/>
    <mergeCell ref="J964:K964"/>
    <mergeCell ref="L964:N964"/>
    <mergeCell ref="O964:P964"/>
    <mergeCell ref="J965:K965"/>
    <mergeCell ref="L968:N968"/>
    <mergeCell ref="O968:P968"/>
    <mergeCell ref="J966:K966"/>
    <mergeCell ref="L966:N966"/>
    <mergeCell ref="O966:P966"/>
    <mergeCell ref="J967:K967"/>
    <mergeCell ref="L967:N967"/>
    <mergeCell ref="O967:P967"/>
    <mergeCell ref="J968:K968"/>
    <mergeCell ref="L971:N971"/>
    <mergeCell ref="O971:P971"/>
    <mergeCell ref="J969:K969"/>
    <mergeCell ref="L969:N969"/>
    <mergeCell ref="O969:P969"/>
    <mergeCell ref="J970:K970"/>
    <mergeCell ref="L970:N970"/>
    <mergeCell ref="O970:P970"/>
    <mergeCell ref="J971:K971"/>
    <mergeCell ref="L974:N974"/>
    <mergeCell ref="O974:P974"/>
    <mergeCell ref="J972:K972"/>
    <mergeCell ref="L972:N972"/>
    <mergeCell ref="O972:P972"/>
    <mergeCell ref="J973:K973"/>
    <mergeCell ref="L973:N973"/>
    <mergeCell ref="O973:P973"/>
    <mergeCell ref="J974:K974"/>
    <mergeCell ref="L977:N977"/>
    <mergeCell ref="O977:P977"/>
    <mergeCell ref="J975:K975"/>
    <mergeCell ref="L975:N975"/>
    <mergeCell ref="O975:P975"/>
    <mergeCell ref="J976:K976"/>
    <mergeCell ref="L976:N976"/>
    <mergeCell ref="O976:P976"/>
    <mergeCell ref="J977:K977"/>
    <mergeCell ref="L980:N980"/>
    <mergeCell ref="O980:P980"/>
    <mergeCell ref="J978:K978"/>
    <mergeCell ref="L978:N978"/>
    <mergeCell ref="O978:P978"/>
    <mergeCell ref="J979:K979"/>
    <mergeCell ref="L979:N979"/>
    <mergeCell ref="O979:P979"/>
    <mergeCell ref="J980:K980"/>
    <mergeCell ref="L983:N983"/>
    <mergeCell ref="O983:P983"/>
    <mergeCell ref="J981:K981"/>
    <mergeCell ref="L981:N981"/>
    <mergeCell ref="O981:P981"/>
    <mergeCell ref="J982:K982"/>
    <mergeCell ref="L982:N982"/>
    <mergeCell ref="O982:P982"/>
    <mergeCell ref="J983:K983"/>
    <mergeCell ref="L818:N818"/>
    <mergeCell ref="O818:P818"/>
    <mergeCell ref="J816:K816"/>
    <mergeCell ref="L816:N816"/>
    <mergeCell ref="O816:P816"/>
    <mergeCell ref="J817:K817"/>
    <mergeCell ref="L817:N817"/>
    <mergeCell ref="O817:P817"/>
    <mergeCell ref="J818:K818"/>
    <mergeCell ref="L821:N821"/>
    <mergeCell ref="O821:P821"/>
    <mergeCell ref="J819:K819"/>
    <mergeCell ref="L819:N819"/>
    <mergeCell ref="O819:P819"/>
    <mergeCell ref="J820:K820"/>
    <mergeCell ref="L820:N820"/>
    <mergeCell ref="O820:P820"/>
    <mergeCell ref="J821:K821"/>
    <mergeCell ref="L824:N824"/>
    <mergeCell ref="O824:P824"/>
    <mergeCell ref="J822:K822"/>
    <mergeCell ref="L822:N822"/>
    <mergeCell ref="O822:P822"/>
    <mergeCell ref="J823:K823"/>
    <mergeCell ref="L823:N823"/>
    <mergeCell ref="O823:P823"/>
    <mergeCell ref="J824:K824"/>
    <mergeCell ref="L827:N827"/>
    <mergeCell ref="O827:P827"/>
    <mergeCell ref="J825:K825"/>
    <mergeCell ref="L825:N825"/>
    <mergeCell ref="O825:P825"/>
    <mergeCell ref="J826:K826"/>
    <mergeCell ref="L826:N826"/>
    <mergeCell ref="O826:P826"/>
    <mergeCell ref="J827:K827"/>
    <mergeCell ref="L830:N830"/>
    <mergeCell ref="O830:P830"/>
    <mergeCell ref="J828:K828"/>
    <mergeCell ref="L828:N828"/>
    <mergeCell ref="O828:P828"/>
    <mergeCell ref="J829:K829"/>
    <mergeCell ref="L829:N829"/>
    <mergeCell ref="O829:P829"/>
    <mergeCell ref="J830:K830"/>
    <mergeCell ref="L833:N833"/>
    <mergeCell ref="O833:P833"/>
    <mergeCell ref="J831:K831"/>
    <mergeCell ref="L831:N831"/>
    <mergeCell ref="O831:P831"/>
    <mergeCell ref="J832:K832"/>
    <mergeCell ref="L832:N832"/>
    <mergeCell ref="O832:P832"/>
    <mergeCell ref="J833:K833"/>
    <mergeCell ref="L836:N836"/>
    <mergeCell ref="O836:P836"/>
    <mergeCell ref="J834:K834"/>
    <mergeCell ref="L834:N834"/>
    <mergeCell ref="O834:P834"/>
    <mergeCell ref="J835:K835"/>
    <mergeCell ref="L835:N835"/>
    <mergeCell ref="O835:P835"/>
    <mergeCell ref="J836:K836"/>
    <mergeCell ref="L839:N839"/>
    <mergeCell ref="O839:P839"/>
    <mergeCell ref="J837:K837"/>
    <mergeCell ref="L837:N837"/>
    <mergeCell ref="O837:P837"/>
    <mergeCell ref="J838:K838"/>
    <mergeCell ref="L838:N838"/>
    <mergeCell ref="O838:P838"/>
    <mergeCell ref="J839:K839"/>
    <mergeCell ref="L842:N842"/>
    <mergeCell ref="O842:P842"/>
    <mergeCell ref="J840:K840"/>
    <mergeCell ref="L840:N840"/>
    <mergeCell ref="O840:P840"/>
    <mergeCell ref="J841:K841"/>
    <mergeCell ref="L841:N841"/>
    <mergeCell ref="O841:P841"/>
    <mergeCell ref="J842:K842"/>
    <mergeCell ref="L845:N845"/>
    <mergeCell ref="O845:P845"/>
    <mergeCell ref="J843:K843"/>
    <mergeCell ref="L843:N843"/>
    <mergeCell ref="O843:P843"/>
    <mergeCell ref="J844:K844"/>
    <mergeCell ref="L844:N844"/>
    <mergeCell ref="O844:P844"/>
    <mergeCell ref="J845:K845"/>
    <mergeCell ref="L848:N848"/>
    <mergeCell ref="O848:P848"/>
    <mergeCell ref="J846:K846"/>
    <mergeCell ref="L846:N846"/>
    <mergeCell ref="O846:P846"/>
    <mergeCell ref="J847:K847"/>
    <mergeCell ref="L847:N847"/>
    <mergeCell ref="O847:P847"/>
    <mergeCell ref="J848:K848"/>
    <mergeCell ref="L851:N851"/>
    <mergeCell ref="O851:P851"/>
    <mergeCell ref="J849:K849"/>
    <mergeCell ref="L849:N849"/>
    <mergeCell ref="O849:P849"/>
    <mergeCell ref="J850:K850"/>
    <mergeCell ref="L850:N850"/>
    <mergeCell ref="O850:P850"/>
    <mergeCell ref="J851:K851"/>
    <mergeCell ref="L854:N854"/>
    <mergeCell ref="O854:P854"/>
    <mergeCell ref="J852:K852"/>
    <mergeCell ref="L852:N852"/>
    <mergeCell ref="O852:P852"/>
    <mergeCell ref="J853:K853"/>
    <mergeCell ref="L853:N853"/>
    <mergeCell ref="O853:P853"/>
    <mergeCell ref="J854:K854"/>
    <mergeCell ref="L857:N857"/>
    <mergeCell ref="O857:P857"/>
    <mergeCell ref="J855:K855"/>
    <mergeCell ref="L855:N855"/>
    <mergeCell ref="O855:P855"/>
    <mergeCell ref="J856:K856"/>
    <mergeCell ref="L856:N856"/>
    <mergeCell ref="O856:P856"/>
    <mergeCell ref="J857:K857"/>
    <mergeCell ref="L860:N860"/>
    <mergeCell ref="O860:P860"/>
    <mergeCell ref="J858:K858"/>
    <mergeCell ref="L858:N858"/>
    <mergeCell ref="O858:P858"/>
    <mergeCell ref="J859:K859"/>
    <mergeCell ref="L859:N859"/>
    <mergeCell ref="O859:P859"/>
    <mergeCell ref="J860:K860"/>
    <mergeCell ref="L863:N863"/>
    <mergeCell ref="O863:P863"/>
    <mergeCell ref="J861:K861"/>
    <mergeCell ref="L861:N861"/>
    <mergeCell ref="O861:P861"/>
    <mergeCell ref="J862:K862"/>
    <mergeCell ref="L862:N862"/>
    <mergeCell ref="O862:P862"/>
    <mergeCell ref="J863:K863"/>
    <mergeCell ref="L866:N866"/>
    <mergeCell ref="O866:P866"/>
    <mergeCell ref="J864:K864"/>
    <mergeCell ref="L864:N864"/>
    <mergeCell ref="O864:P864"/>
    <mergeCell ref="J865:K865"/>
    <mergeCell ref="L865:N865"/>
    <mergeCell ref="O865:P865"/>
    <mergeCell ref="J866:K866"/>
    <mergeCell ref="L869:N869"/>
    <mergeCell ref="O869:P869"/>
    <mergeCell ref="J867:K867"/>
    <mergeCell ref="L867:N867"/>
    <mergeCell ref="O867:P867"/>
    <mergeCell ref="J868:K868"/>
    <mergeCell ref="L868:N868"/>
    <mergeCell ref="O868:P868"/>
    <mergeCell ref="J869:K869"/>
    <mergeCell ref="L872:N872"/>
    <mergeCell ref="O872:P872"/>
    <mergeCell ref="J870:K870"/>
    <mergeCell ref="L870:N870"/>
    <mergeCell ref="O870:P870"/>
    <mergeCell ref="J871:K871"/>
    <mergeCell ref="L871:N871"/>
    <mergeCell ref="O871:P871"/>
    <mergeCell ref="J872:K872"/>
    <mergeCell ref="L875:N875"/>
    <mergeCell ref="O875:P875"/>
    <mergeCell ref="J873:K873"/>
    <mergeCell ref="L873:N873"/>
    <mergeCell ref="O873:P873"/>
    <mergeCell ref="J874:K874"/>
    <mergeCell ref="L874:N874"/>
    <mergeCell ref="O874:P874"/>
    <mergeCell ref="J875:K875"/>
    <mergeCell ref="L878:N878"/>
    <mergeCell ref="O878:P878"/>
    <mergeCell ref="J876:K876"/>
    <mergeCell ref="L876:N876"/>
    <mergeCell ref="O876:P876"/>
    <mergeCell ref="J877:K877"/>
    <mergeCell ref="L877:N877"/>
    <mergeCell ref="O877:P877"/>
    <mergeCell ref="J878:K878"/>
    <mergeCell ref="L881:N881"/>
    <mergeCell ref="O881:P881"/>
    <mergeCell ref="J879:K879"/>
    <mergeCell ref="L879:N879"/>
    <mergeCell ref="O879:P879"/>
    <mergeCell ref="J880:K880"/>
    <mergeCell ref="L880:N880"/>
    <mergeCell ref="O880:P880"/>
    <mergeCell ref="J881:K881"/>
    <mergeCell ref="L884:N884"/>
    <mergeCell ref="O884:P884"/>
    <mergeCell ref="J882:K882"/>
    <mergeCell ref="L882:N882"/>
    <mergeCell ref="O882:P882"/>
    <mergeCell ref="J883:K883"/>
    <mergeCell ref="L883:N883"/>
    <mergeCell ref="O883:P883"/>
    <mergeCell ref="J884:K884"/>
    <mergeCell ref="L887:N887"/>
    <mergeCell ref="O887:P887"/>
    <mergeCell ref="J885:K885"/>
    <mergeCell ref="L885:N885"/>
    <mergeCell ref="O885:P885"/>
    <mergeCell ref="J886:K886"/>
    <mergeCell ref="L886:N886"/>
    <mergeCell ref="O886:P886"/>
    <mergeCell ref="J887:K887"/>
    <mergeCell ref="L890:N890"/>
    <mergeCell ref="O890:P890"/>
    <mergeCell ref="J888:K888"/>
    <mergeCell ref="L888:N888"/>
    <mergeCell ref="O888:P888"/>
    <mergeCell ref="J889:K889"/>
    <mergeCell ref="L889:N889"/>
    <mergeCell ref="O889:P889"/>
    <mergeCell ref="J890:K890"/>
    <mergeCell ref="L893:N893"/>
    <mergeCell ref="O893:P893"/>
    <mergeCell ref="J891:K891"/>
    <mergeCell ref="L891:N891"/>
    <mergeCell ref="O891:P891"/>
    <mergeCell ref="J892:K892"/>
    <mergeCell ref="L892:N892"/>
    <mergeCell ref="O892:P892"/>
    <mergeCell ref="J893:K893"/>
    <mergeCell ref="L896:N896"/>
    <mergeCell ref="O896:P896"/>
    <mergeCell ref="J894:K894"/>
    <mergeCell ref="L894:N894"/>
    <mergeCell ref="O894:P894"/>
    <mergeCell ref="J895:K895"/>
    <mergeCell ref="L895:N895"/>
    <mergeCell ref="O895:P895"/>
    <mergeCell ref="J896:K896"/>
    <mergeCell ref="L899:N899"/>
    <mergeCell ref="O899:P899"/>
    <mergeCell ref="J897:K897"/>
    <mergeCell ref="L897:N897"/>
    <mergeCell ref="O897:P897"/>
    <mergeCell ref="J898:K898"/>
    <mergeCell ref="L898:N898"/>
    <mergeCell ref="O898:P898"/>
    <mergeCell ref="J899:K899"/>
    <mergeCell ref="L902:N902"/>
    <mergeCell ref="O902:P902"/>
    <mergeCell ref="J900:K900"/>
    <mergeCell ref="L900:N900"/>
    <mergeCell ref="O900:P900"/>
    <mergeCell ref="J901:K901"/>
    <mergeCell ref="L901:N901"/>
    <mergeCell ref="O901:P901"/>
    <mergeCell ref="J902:K902"/>
    <mergeCell ref="L905:N905"/>
    <mergeCell ref="O905:P905"/>
    <mergeCell ref="J903:K903"/>
    <mergeCell ref="L903:N903"/>
    <mergeCell ref="O903:P903"/>
    <mergeCell ref="J904:K904"/>
    <mergeCell ref="L904:N904"/>
    <mergeCell ref="O904:P904"/>
    <mergeCell ref="J905:K905"/>
    <mergeCell ref="L908:N908"/>
    <mergeCell ref="O908:P908"/>
    <mergeCell ref="J906:K906"/>
    <mergeCell ref="L906:N906"/>
    <mergeCell ref="O906:P906"/>
    <mergeCell ref="J907:K907"/>
    <mergeCell ref="L907:N907"/>
    <mergeCell ref="O907:P907"/>
    <mergeCell ref="J908:K908"/>
    <mergeCell ref="L911:N911"/>
    <mergeCell ref="O911:P911"/>
    <mergeCell ref="J909:K909"/>
    <mergeCell ref="L909:N909"/>
    <mergeCell ref="O909:P909"/>
    <mergeCell ref="J910:K910"/>
    <mergeCell ref="L910:N910"/>
    <mergeCell ref="O910:P910"/>
    <mergeCell ref="J911:K911"/>
    <mergeCell ref="L914:N914"/>
    <mergeCell ref="O914:P914"/>
    <mergeCell ref="J912:K912"/>
    <mergeCell ref="L912:N912"/>
    <mergeCell ref="O912:P912"/>
    <mergeCell ref="J913:K913"/>
    <mergeCell ref="L913:N913"/>
    <mergeCell ref="O913:P913"/>
    <mergeCell ref="J914:K914"/>
    <mergeCell ref="L917:N917"/>
    <mergeCell ref="O917:P917"/>
    <mergeCell ref="J915:K915"/>
    <mergeCell ref="L915:N915"/>
    <mergeCell ref="O915:P915"/>
    <mergeCell ref="J916:K916"/>
    <mergeCell ref="L916:N916"/>
    <mergeCell ref="O916:P916"/>
    <mergeCell ref="J917:K917"/>
    <mergeCell ref="L920:N920"/>
    <mergeCell ref="O920:P920"/>
    <mergeCell ref="J918:K918"/>
    <mergeCell ref="L918:N918"/>
    <mergeCell ref="O918:P918"/>
    <mergeCell ref="J919:K919"/>
    <mergeCell ref="L919:N919"/>
    <mergeCell ref="O919:P919"/>
    <mergeCell ref="J920:K920"/>
    <mergeCell ref="L923:N923"/>
    <mergeCell ref="O923:P923"/>
    <mergeCell ref="J921:K921"/>
    <mergeCell ref="L921:N921"/>
    <mergeCell ref="O921:P921"/>
    <mergeCell ref="J922:K922"/>
    <mergeCell ref="L922:N922"/>
    <mergeCell ref="O922:P922"/>
    <mergeCell ref="J923:K923"/>
    <mergeCell ref="L926:N926"/>
    <mergeCell ref="O926:P926"/>
    <mergeCell ref="J924:K924"/>
    <mergeCell ref="L924:N924"/>
    <mergeCell ref="O924:P924"/>
    <mergeCell ref="J925:K925"/>
    <mergeCell ref="L925:N925"/>
    <mergeCell ref="O925:P925"/>
    <mergeCell ref="J926:K926"/>
    <mergeCell ref="L929:N929"/>
    <mergeCell ref="O929:P929"/>
    <mergeCell ref="J927:K927"/>
    <mergeCell ref="L927:N927"/>
    <mergeCell ref="O927:P927"/>
    <mergeCell ref="J928:K928"/>
    <mergeCell ref="L928:N928"/>
    <mergeCell ref="O928:P928"/>
    <mergeCell ref="J929:K929"/>
    <mergeCell ref="L932:N932"/>
    <mergeCell ref="O932:P932"/>
    <mergeCell ref="J930:K930"/>
    <mergeCell ref="L930:N930"/>
    <mergeCell ref="O930:P930"/>
    <mergeCell ref="J931:K931"/>
    <mergeCell ref="L931:N931"/>
    <mergeCell ref="O931:P931"/>
    <mergeCell ref="J932:K932"/>
    <mergeCell ref="L935:N935"/>
    <mergeCell ref="O935:P935"/>
    <mergeCell ref="J933:K933"/>
    <mergeCell ref="L933:N933"/>
    <mergeCell ref="O933:P933"/>
    <mergeCell ref="J934:K934"/>
    <mergeCell ref="L934:N934"/>
    <mergeCell ref="O934:P934"/>
    <mergeCell ref="J935:K935"/>
    <mergeCell ref="L938:N938"/>
    <mergeCell ref="O938:P938"/>
    <mergeCell ref="J936:K936"/>
    <mergeCell ref="L936:N936"/>
    <mergeCell ref="O936:P936"/>
    <mergeCell ref="J937:K937"/>
    <mergeCell ref="L937:N937"/>
    <mergeCell ref="O937:P937"/>
    <mergeCell ref="J938:K938"/>
    <mergeCell ref="L941:N941"/>
    <mergeCell ref="O941:P941"/>
    <mergeCell ref="J939:K939"/>
    <mergeCell ref="L939:N939"/>
    <mergeCell ref="O939:P939"/>
    <mergeCell ref="J940:K940"/>
    <mergeCell ref="L940:N940"/>
    <mergeCell ref="O940:P940"/>
    <mergeCell ref="J941:K941"/>
    <mergeCell ref="L944:N944"/>
    <mergeCell ref="O944:P944"/>
    <mergeCell ref="J942:K942"/>
    <mergeCell ref="L942:N942"/>
    <mergeCell ref="O942:P942"/>
    <mergeCell ref="J943:K943"/>
    <mergeCell ref="L943:N943"/>
    <mergeCell ref="O943:P943"/>
    <mergeCell ref="J944:K944"/>
    <mergeCell ref="L947:N947"/>
    <mergeCell ref="O947:P947"/>
    <mergeCell ref="J945:K945"/>
    <mergeCell ref="L945:N945"/>
    <mergeCell ref="O945:P945"/>
    <mergeCell ref="J946:K946"/>
    <mergeCell ref="L946:N946"/>
    <mergeCell ref="O946:P946"/>
    <mergeCell ref="J947:K947"/>
    <mergeCell ref="L950:N950"/>
    <mergeCell ref="O950:P950"/>
    <mergeCell ref="J948:K948"/>
    <mergeCell ref="L948:N948"/>
    <mergeCell ref="O948:P948"/>
    <mergeCell ref="J949:K949"/>
    <mergeCell ref="L949:N949"/>
    <mergeCell ref="O949:P949"/>
    <mergeCell ref="J950:K950"/>
    <mergeCell ref="L953:N953"/>
    <mergeCell ref="O953:P953"/>
    <mergeCell ref="J951:K951"/>
    <mergeCell ref="L951:N951"/>
    <mergeCell ref="O951:P951"/>
    <mergeCell ref="J952:K952"/>
    <mergeCell ref="L952:N952"/>
    <mergeCell ref="O952:P952"/>
    <mergeCell ref="J953:K953"/>
    <mergeCell ref="L956:N956"/>
    <mergeCell ref="O956:P956"/>
    <mergeCell ref="J954:K954"/>
    <mergeCell ref="L954:N954"/>
    <mergeCell ref="O954:P954"/>
    <mergeCell ref="J955:K955"/>
    <mergeCell ref="L955:N955"/>
    <mergeCell ref="O955:P955"/>
    <mergeCell ref="J956:K956"/>
    <mergeCell ref="L959:N959"/>
    <mergeCell ref="O959:P959"/>
    <mergeCell ref="J957:K957"/>
    <mergeCell ref="L957:N957"/>
    <mergeCell ref="O957:P957"/>
    <mergeCell ref="J958:K958"/>
    <mergeCell ref="L958:N958"/>
    <mergeCell ref="O958:P958"/>
    <mergeCell ref="J959:K959"/>
    <mergeCell ref="L962:N962"/>
    <mergeCell ref="O962:P962"/>
    <mergeCell ref="J960:K960"/>
    <mergeCell ref="L960:N960"/>
    <mergeCell ref="O960:P960"/>
    <mergeCell ref="J961:K961"/>
    <mergeCell ref="L961:N961"/>
    <mergeCell ref="O961:P961"/>
    <mergeCell ref="J962:K962"/>
  </mergeCells>
  <conditionalFormatting sqref="A2:A1000">
    <cfRule type="cellIs" dxfId="0" priority="1" operator="equal">
      <formula>"Mane"</formula>
    </cfRule>
  </conditionalFormatting>
  <conditionalFormatting sqref="A2:A1000">
    <cfRule type="cellIs" dxfId="1" priority="2" operator="equal">
      <formula>"Niki"</formula>
    </cfRule>
  </conditionalFormatting>
  <conditionalFormatting sqref="A2:A1000">
    <cfRule type="cellIs" dxfId="2" priority="3" operator="equal">
      <formula>"Pepe"</formula>
    </cfRule>
  </conditionalFormatting>
  <conditionalFormatting sqref="I2:I1000">
    <cfRule type="cellIs" dxfId="0" priority="4" operator="equal">
      <formula>"Mane"</formula>
    </cfRule>
  </conditionalFormatting>
  <conditionalFormatting sqref="I2:I1000">
    <cfRule type="cellIs" dxfId="1" priority="5" operator="equal">
      <formula>"Niki"</formula>
    </cfRule>
  </conditionalFormatting>
  <conditionalFormatting sqref="I2:I1000">
    <cfRule type="cellIs" dxfId="2" priority="6" operator="equal">
      <formula>"Pepe"</formula>
    </cfRule>
  </conditionalFormatting>
  <conditionalFormatting sqref="Q2:R1000">
    <cfRule type="cellIs" dxfId="3" priority="7" operator="equal">
      <formula>"Y"</formula>
    </cfRule>
  </conditionalFormatting>
  <conditionalFormatting sqref="Q2:R1000">
    <cfRule type="cellIs" dxfId="4" priority="8" operator="equal">
      <formula>"N"</formula>
    </cfRule>
  </conditionalFormatting>
  <conditionalFormatting sqref="Q2:R1000">
    <cfRule type="cellIs" dxfId="5" priority="9" operator="equal">
      <formula>"P"</formula>
    </cfRule>
  </conditionalFormatting>
  <conditionalFormatting sqref="G2:G1000">
    <cfRule type="cellIs" dxfId="6" priority="10" operator="equal">
      <formula>"Hi"</formula>
    </cfRule>
  </conditionalFormatting>
  <conditionalFormatting sqref="G2:G1000">
    <cfRule type="cellIs" dxfId="7" priority="11" operator="equal">
      <formula>"Med"</formula>
    </cfRule>
  </conditionalFormatting>
  <conditionalFormatting sqref="G2:G1000">
    <cfRule type="cellIs" dxfId="8" priority="12" operator="equal">
      <formula>"Lo"</formula>
    </cfRule>
  </conditionalFormatting>
  <conditionalFormatting sqref="S2:S1000">
    <cfRule type="cellIs" dxfId="9" priority="13" operator="equal">
      <formula>"Bug"</formula>
    </cfRule>
  </conditionalFormatting>
  <conditionalFormatting sqref="S2:S1000">
    <cfRule type="cellIs" dxfId="10" priority="14" operator="equal">
      <formula>"Fixed"</formula>
    </cfRule>
  </conditionalFormatting>
  <dataValidations>
    <dataValidation type="list" allowBlank="1" sqref="H2:H1000">
      <formula1>"Recording,Editing,Bounced"</formula1>
    </dataValidation>
    <dataValidation type="list" allowBlank="1" showErrorMessage="1" sqref="Q2:R1000">
      <formula1>"Y,N,P"</formula1>
    </dataValidation>
    <dataValidation type="list" allowBlank="1" showErrorMessage="1" sqref="A2:A1000 I2:I1000">
      <formula1>"Mane,Niki,Pepe"</formula1>
    </dataValidation>
    <dataValidation type="list" allowBlank="1" showErrorMessage="1" sqref="G2:G1000">
      <formula1>"Hi,Med,Lo"</formula1>
    </dataValidation>
    <dataValidation type="list" allowBlank="1" showErrorMessage="1" sqref="S2:S1000">
      <formula1>"Bug,Fixed"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0" t="s">
        <v>1</v>
      </c>
      <c r="D1" s="10" t="s">
        <v>2</v>
      </c>
      <c r="G1" s="10" t="s">
        <v>3</v>
      </c>
      <c r="H1" s="10" t="s">
        <v>4</v>
      </c>
      <c r="I1" s="9" t="s">
        <v>5</v>
      </c>
      <c r="J1" s="10" t="s">
        <v>6</v>
      </c>
      <c r="L1" s="10" t="s">
        <v>7</v>
      </c>
      <c r="O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V1" s="11"/>
      <c r="W1" s="11"/>
      <c r="X1" s="11"/>
      <c r="Y1" s="11"/>
      <c r="Z1" s="11"/>
    </row>
    <row r="2">
      <c r="A2" s="5"/>
      <c r="B2" s="6" t="s">
        <v>67</v>
      </c>
      <c r="D2" s="6" t="s">
        <v>68</v>
      </c>
      <c r="G2" s="6" t="s">
        <v>19</v>
      </c>
      <c r="H2" s="4"/>
      <c r="I2" s="5"/>
      <c r="J2" s="6" t="s">
        <v>69</v>
      </c>
      <c r="L2" s="4"/>
      <c r="O2" s="4"/>
      <c r="Q2" s="6" t="s">
        <v>16</v>
      </c>
      <c r="R2" s="6" t="s">
        <v>16</v>
      </c>
      <c r="S2" s="4"/>
      <c r="T2" s="6" t="s">
        <v>70</v>
      </c>
      <c r="V2" s="11"/>
      <c r="W2" s="11"/>
      <c r="X2" s="11"/>
      <c r="Y2" s="11"/>
      <c r="Z2" s="11"/>
    </row>
    <row r="3">
      <c r="A3" s="5"/>
      <c r="B3" s="6" t="s">
        <v>71</v>
      </c>
      <c r="D3" s="6" t="s">
        <v>72</v>
      </c>
      <c r="G3" s="6" t="s">
        <v>19</v>
      </c>
      <c r="H3" s="4"/>
      <c r="I3" s="5"/>
      <c r="J3" s="4"/>
      <c r="L3" s="4"/>
      <c r="O3" s="4"/>
      <c r="Q3" s="6" t="s">
        <v>16</v>
      </c>
      <c r="R3" s="6" t="s">
        <v>16</v>
      </c>
      <c r="S3" s="4"/>
      <c r="T3" s="6" t="s">
        <v>73</v>
      </c>
      <c r="V3" s="11"/>
      <c r="W3" s="11"/>
      <c r="X3" s="11"/>
      <c r="Y3" s="11"/>
      <c r="Z3" s="11"/>
    </row>
    <row r="4">
      <c r="A4" s="5"/>
      <c r="B4" s="6" t="s">
        <v>74</v>
      </c>
      <c r="D4" s="6" t="s">
        <v>75</v>
      </c>
      <c r="G4" s="6" t="s">
        <v>19</v>
      </c>
      <c r="H4" s="4"/>
      <c r="I4" s="5"/>
      <c r="J4" s="6" t="s">
        <v>76</v>
      </c>
      <c r="L4" s="4"/>
      <c r="O4" s="6" t="s">
        <v>77</v>
      </c>
      <c r="Q4" s="6" t="s">
        <v>16</v>
      </c>
      <c r="R4" s="6" t="s">
        <v>16</v>
      </c>
      <c r="S4" s="4"/>
      <c r="T4" s="4"/>
      <c r="V4" s="11"/>
      <c r="W4" s="11"/>
      <c r="X4" s="11"/>
      <c r="Y4" s="11"/>
      <c r="Z4" s="11"/>
    </row>
    <row r="5">
      <c r="A5" s="5"/>
      <c r="B5" s="6" t="s">
        <v>78</v>
      </c>
      <c r="D5" s="6" t="s">
        <v>79</v>
      </c>
      <c r="G5" s="6" t="s">
        <v>32</v>
      </c>
      <c r="H5" s="4"/>
      <c r="I5" s="5"/>
      <c r="J5" s="4"/>
      <c r="L5" s="4"/>
      <c r="O5" s="4"/>
      <c r="Q5" s="6" t="s">
        <v>16</v>
      </c>
      <c r="R5" s="6" t="s">
        <v>16</v>
      </c>
      <c r="S5" s="4"/>
      <c r="T5" s="6" t="s">
        <v>80</v>
      </c>
      <c r="V5" s="11"/>
      <c r="W5" s="11"/>
      <c r="X5" s="11"/>
      <c r="Y5" s="11"/>
      <c r="Z5" s="11"/>
    </row>
    <row r="6">
      <c r="A6" s="5"/>
      <c r="B6" s="6" t="s">
        <v>81</v>
      </c>
      <c r="D6" s="6" t="s">
        <v>82</v>
      </c>
      <c r="G6" s="6" t="s">
        <v>19</v>
      </c>
      <c r="H6" s="4"/>
      <c r="I6" s="5"/>
      <c r="J6" s="6" t="s">
        <v>83</v>
      </c>
      <c r="L6" s="4"/>
      <c r="O6" s="6" t="s">
        <v>77</v>
      </c>
      <c r="Q6" s="6" t="s">
        <v>16</v>
      </c>
      <c r="R6" s="6" t="s">
        <v>16</v>
      </c>
      <c r="S6" s="4"/>
      <c r="T6" s="4"/>
      <c r="V6" s="11"/>
      <c r="W6" s="11"/>
      <c r="X6" s="11"/>
      <c r="Y6" s="11"/>
      <c r="Z6" s="11"/>
    </row>
    <row r="7">
      <c r="A7" s="5"/>
      <c r="B7" s="6" t="s">
        <v>84</v>
      </c>
      <c r="D7" s="6" t="s">
        <v>85</v>
      </c>
      <c r="G7" s="6" t="s">
        <v>19</v>
      </c>
      <c r="H7" s="4"/>
      <c r="I7" s="5"/>
      <c r="J7" s="6" t="s">
        <v>86</v>
      </c>
      <c r="L7" s="4"/>
      <c r="O7" s="6" t="s">
        <v>77</v>
      </c>
      <c r="Q7" s="6" t="s">
        <v>16</v>
      </c>
      <c r="R7" s="6" t="s">
        <v>16</v>
      </c>
      <c r="S7" s="4"/>
      <c r="T7" s="4"/>
      <c r="V7" s="11"/>
      <c r="W7" s="11"/>
      <c r="X7" s="11"/>
      <c r="Y7" s="11"/>
      <c r="Z7" s="11"/>
    </row>
    <row r="8">
      <c r="A8" s="5"/>
      <c r="B8" s="6" t="s">
        <v>87</v>
      </c>
      <c r="D8" s="6" t="s">
        <v>88</v>
      </c>
      <c r="G8" s="6" t="s">
        <v>19</v>
      </c>
      <c r="H8" s="4"/>
      <c r="I8" s="5"/>
      <c r="J8" s="6" t="s">
        <v>89</v>
      </c>
      <c r="L8" s="4"/>
      <c r="O8" s="6" t="s">
        <v>90</v>
      </c>
      <c r="Q8" s="6" t="s">
        <v>16</v>
      </c>
      <c r="R8" s="6" t="s">
        <v>16</v>
      </c>
      <c r="S8" s="4"/>
      <c r="T8" s="4"/>
      <c r="V8" s="11"/>
      <c r="W8" s="11"/>
      <c r="X8" s="11"/>
      <c r="Y8" s="11"/>
      <c r="Z8" s="11"/>
    </row>
    <row r="9">
      <c r="A9" s="5"/>
      <c r="B9" s="6" t="s">
        <v>91</v>
      </c>
      <c r="D9" s="6" t="s">
        <v>92</v>
      </c>
      <c r="G9" s="6" t="s">
        <v>19</v>
      </c>
      <c r="H9" s="4"/>
      <c r="I9" s="5"/>
      <c r="J9" s="6" t="s">
        <v>93</v>
      </c>
      <c r="L9" s="4"/>
      <c r="O9" s="6" t="s">
        <v>90</v>
      </c>
      <c r="Q9" s="6" t="s">
        <v>16</v>
      </c>
      <c r="R9" s="6" t="s">
        <v>16</v>
      </c>
      <c r="S9" s="4"/>
      <c r="T9" s="4"/>
      <c r="V9" s="11"/>
      <c r="W9" s="11"/>
      <c r="X9" s="11"/>
      <c r="Y9" s="11"/>
      <c r="Z9" s="11"/>
    </row>
    <row r="10">
      <c r="A10" s="5"/>
      <c r="B10" s="6" t="s">
        <v>94</v>
      </c>
      <c r="D10" s="6" t="s">
        <v>95</v>
      </c>
      <c r="G10" s="6" t="s">
        <v>19</v>
      </c>
      <c r="H10" s="4"/>
      <c r="I10" s="5"/>
      <c r="J10" s="6" t="s">
        <v>96</v>
      </c>
      <c r="L10" s="4"/>
      <c r="O10" s="4"/>
      <c r="Q10" s="6" t="s">
        <v>16</v>
      </c>
      <c r="R10" s="6" t="s">
        <v>16</v>
      </c>
      <c r="S10" s="4"/>
      <c r="T10" s="4"/>
      <c r="V10" s="11"/>
      <c r="W10" s="11"/>
      <c r="X10" s="11"/>
      <c r="Y10" s="11"/>
      <c r="Z10" s="11"/>
    </row>
    <row r="11">
      <c r="A11" s="5"/>
      <c r="B11" s="6" t="s">
        <v>97</v>
      </c>
      <c r="D11" s="6" t="s">
        <v>98</v>
      </c>
      <c r="G11" s="6" t="s">
        <v>19</v>
      </c>
      <c r="H11" s="4"/>
      <c r="I11" s="5"/>
      <c r="J11" s="6" t="s">
        <v>99</v>
      </c>
      <c r="L11" s="4"/>
      <c r="O11" s="4"/>
      <c r="Q11" s="6" t="s">
        <v>16</v>
      </c>
      <c r="R11" s="6" t="s">
        <v>16</v>
      </c>
      <c r="S11" s="4"/>
      <c r="T11" s="4"/>
      <c r="V11" s="11"/>
      <c r="W11" s="11"/>
      <c r="X11" s="11"/>
      <c r="Y11" s="11"/>
      <c r="Z11" s="11"/>
    </row>
    <row r="12">
      <c r="A12" s="5"/>
      <c r="B12" s="6" t="s">
        <v>100</v>
      </c>
      <c r="D12" s="6" t="s">
        <v>101</v>
      </c>
      <c r="G12" s="6" t="s">
        <v>19</v>
      </c>
      <c r="H12" s="4"/>
      <c r="I12" s="5"/>
      <c r="J12" s="6" t="s">
        <v>102</v>
      </c>
      <c r="L12" s="4"/>
      <c r="O12" s="4"/>
      <c r="Q12" s="6" t="s">
        <v>16</v>
      </c>
      <c r="R12" s="6" t="s">
        <v>16</v>
      </c>
      <c r="S12" s="4"/>
      <c r="T12" s="4"/>
      <c r="V12" s="11"/>
      <c r="W12" s="11"/>
      <c r="X12" s="11"/>
      <c r="Y12" s="11"/>
      <c r="Z12" s="11"/>
    </row>
    <row r="13">
      <c r="A13" s="5"/>
      <c r="B13" s="6" t="s">
        <v>103</v>
      </c>
      <c r="D13" s="6" t="s">
        <v>104</v>
      </c>
      <c r="G13" s="6" t="s">
        <v>19</v>
      </c>
      <c r="H13" s="4"/>
      <c r="I13" s="5"/>
      <c r="J13" s="6" t="s">
        <v>105</v>
      </c>
      <c r="L13" s="4"/>
      <c r="O13" s="4"/>
      <c r="Q13" s="6" t="s">
        <v>16</v>
      </c>
      <c r="R13" s="6" t="s">
        <v>16</v>
      </c>
      <c r="S13" s="4"/>
      <c r="T13" s="4"/>
      <c r="V13" s="11"/>
      <c r="W13" s="11"/>
      <c r="X13" s="11"/>
      <c r="Y13" s="11"/>
      <c r="Z13" s="11"/>
    </row>
    <row r="14">
      <c r="A14" s="5"/>
      <c r="B14" s="6" t="s">
        <v>106</v>
      </c>
      <c r="D14" s="6" t="s">
        <v>107</v>
      </c>
      <c r="G14" s="6" t="s">
        <v>19</v>
      </c>
      <c r="H14" s="4"/>
      <c r="I14" s="5"/>
      <c r="J14" s="4"/>
      <c r="L14" s="4"/>
      <c r="O14" s="4"/>
      <c r="Q14" s="6" t="s">
        <v>16</v>
      </c>
      <c r="R14" s="6" t="s">
        <v>16</v>
      </c>
      <c r="S14" s="4"/>
      <c r="T14" s="4"/>
      <c r="V14" s="11"/>
      <c r="W14" s="11"/>
      <c r="X14" s="11"/>
      <c r="Y14" s="11"/>
      <c r="Z14" s="11"/>
    </row>
    <row r="15">
      <c r="A15" s="5"/>
      <c r="B15" s="6" t="s">
        <v>108</v>
      </c>
      <c r="D15" s="6" t="s">
        <v>109</v>
      </c>
      <c r="G15" s="6" t="s">
        <v>19</v>
      </c>
      <c r="H15" s="4"/>
      <c r="I15" s="5"/>
      <c r="J15" s="4"/>
      <c r="L15" s="4"/>
      <c r="O15" s="4"/>
      <c r="Q15" s="6" t="s">
        <v>16</v>
      </c>
      <c r="R15" s="6" t="s">
        <v>16</v>
      </c>
      <c r="S15" s="4"/>
      <c r="T15" s="4"/>
      <c r="V15" s="11"/>
      <c r="W15" s="11"/>
      <c r="X15" s="11"/>
      <c r="Y15" s="11"/>
      <c r="Z15" s="11"/>
    </row>
    <row r="16">
      <c r="A16" s="5"/>
      <c r="B16" s="6" t="s">
        <v>110</v>
      </c>
      <c r="D16" s="6" t="s">
        <v>111</v>
      </c>
      <c r="G16" s="6" t="s">
        <v>19</v>
      </c>
      <c r="H16" s="4"/>
      <c r="I16" s="5"/>
      <c r="J16" s="4"/>
      <c r="L16" s="4"/>
      <c r="O16" s="4"/>
      <c r="Q16" s="6" t="s">
        <v>16</v>
      </c>
      <c r="R16" s="6" t="s">
        <v>16</v>
      </c>
      <c r="S16" s="4"/>
      <c r="T16" s="4"/>
      <c r="V16" s="11"/>
      <c r="W16" s="11"/>
      <c r="X16" s="11"/>
      <c r="Y16" s="11"/>
      <c r="Z16" s="11"/>
    </row>
    <row r="17">
      <c r="A17" s="5"/>
      <c r="B17" s="6" t="s">
        <v>112</v>
      </c>
      <c r="D17" s="6" t="s">
        <v>113</v>
      </c>
      <c r="G17" s="6" t="s">
        <v>19</v>
      </c>
      <c r="H17" s="4"/>
      <c r="I17" s="5"/>
      <c r="J17" s="4"/>
      <c r="L17" s="4"/>
      <c r="O17" s="4"/>
      <c r="Q17" s="6" t="s">
        <v>16</v>
      </c>
      <c r="R17" s="6" t="s">
        <v>16</v>
      </c>
      <c r="S17" s="4"/>
      <c r="T17" s="4"/>
      <c r="V17" s="11"/>
      <c r="W17" s="11"/>
      <c r="X17" s="11"/>
      <c r="Y17" s="11"/>
      <c r="Z17" s="11"/>
    </row>
    <row r="18">
      <c r="A18" s="5"/>
      <c r="B18" s="6" t="s">
        <v>114</v>
      </c>
      <c r="D18" s="6" t="s">
        <v>115</v>
      </c>
      <c r="G18" s="6" t="s">
        <v>19</v>
      </c>
      <c r="H18" s="4"/>
      <c r="I18" s="5"/>
      <c r="J18" s="4"/>
      <c r="L18" s="4"/>
      <c r="O18" s="4"/>
      <c r="Q18" s="6" t="s">
        <v>16</v>
      </c>
      <c r="R18" s="6" t="s">
        <v>16</v>
      </c>
      <c r="S18" s="4"/>
      <c r="T18" s="4"/>
      <c r="V18" s="11"/>
      <c r="W18" s="11"/>
      <c r="X18" s="11"/>
      <c r="Y18" s="11"/>
      <c r="Z18" s="11"/>
    </row>
    <row r="19">
      <c r="A19" s="5"/>
      <c r="B19" s="6" t="s">
        <v>116</v>
      </c>
      <c r="D19" s="6" t="s">
        <v>117</v>
      </c>
      <c r="G19" s="6" t="s">
        <v>19</v>
      </c>
      <c r="H19" s="4"/>
      <c r="I19" s="5"/>
      <c r="J19" s="4"/>
      <c r="L19" s="4"/>
      <c r="O19" s="4"/>
      <c r="Q19" s="6" t="s">
        <v>16</v>
      </c>
      <c r="R19" s="6" t="s">
        <v>16</v>
      </c>
      <c r="S19" s="4"/>
      <c r="T19" s="4"/>
      <c r="V19" s="11"/>
      <c r="W19" s="11"/>
      <c r="X19" s="11"/>
      <c r="Y19" s="11"/>
      <c r="Z19" s="11"/>
    </row>
    <row r="20">
      <c r="A20" s="5"/>
      <c r="B20" s="6" t="s">
        <v>118</v>
      </c>
      <c r="D20" s="6" t="s">
        <v>119</v>
      </c>
      <c r="G20" s="6" t="s">
        <v>32</v>
      </c>
      <c r="H20" s="4"/>
      <c r="I20" s="5"/>
      <c r="J20" s="4"/>
      <c r="L20" s="4"/>
      <c r="O20" s="4"/>
      <c r="Q20" s="6" t="s">
        <v>16</v>
      </c>
      <c r="R20" s="6" t="s">
        <v>16</v>
      </c>
      <c r="S20" s="4"/>
      <c r="T20" s="4"/>
      <c r="V20" s="11"/>
      <c r="W20" s="11"/>
      <c r="X20" s="11"/>
      <c r="Y20" s="11"/>
      <c r="Z20" s="11"/>
    </row>
    <row r="21">
      <c r="A21" s="5"/>
      <c r="B21" s="6" t="s">
        <v>120</v>
      </c>
      <c r="D21" s="6" t="s">
        <v>121</v>
      </c>
      <c r="G21" s="6" t="s">
        <v>19</v>
      </c>
      <c r="H21" s="4"/>
      <c r="I21" s="5"/>
      <c r="J21" s="4"/>
      <c r="L21" s="4"/>
      <c r="O21" s="4"/>
      <c r="Q21" s="6" t="s">
        <v>16</v>
      </c>
      <c r="R21" s="6" t="s">
        <v>16</v>
      </c>
      <c r="S21" s="4"/>
      <c r="T21" s="4"/>
      <c r="V21" s="11"/>
      <c r="W21" s="11"/>
      <c r="X21" s="11"/>
      <c r="Y21" s="11"/>
      <c r="Z21" s="11"/>
    </row>
    <row r="22">
      <c r="A22" s="5"/>
      <c r="B22" s="6" t="s">
        <v>122</v>
      </c>
      <c r="D22" s="6" t="s">
        <v>123</v>
      </c>
      <c r="G22" s="4"/>
      <c r="H22" s="4"/>
      <c r="I22" s="5"/>
      <c r="J22" s="4"/>
      <c r="L22" s="4"/>
      <c r="O22" s="4"/>
      <c r="Q22" s="6" t="s">
        <v>16</v>
      </c>
      <c r="R22" s="6" t="s">
        <v>16</v>
      </c>
      <c r="S22" s="4"/>
      <c r="T22" s="4"/>
      <c r="V22" s="11"/>
      <c r="W22" s="11"/>
      <c r="X22" s="11"/>
      <c r="Y22" s="11"/>
      <c r="Z22" s="11"/>
    </row>
    <row r="23">
      <c r="A23" s="5"/>
      <c r="B23" s="6" t="s">
        <v>124</v>
      </c>
      <c r="D23" s="6" t="s">
        <v>125</v>
      </c>
      <c r="G23" s="6" t="s">
        <v>19</v>
      </c>
      <c r="H23" s="4"/>
      <c r="I23" s="5"/>
      <c r="J23" s="4"/>
      <c r="L23" s="4"/>
      <c r="O23" s="4"/>
      <c r="Q23" s="6" t="s">
        <v>16</v>
      </c>
      <c r="R23" s="6" t="s">
        <v>16</v>
      </c>
      <c r="S23" s="4"/>
      <c r="T23" s="4"/>
      <c r="V23" s="11"/>
      <c r="W23" s="11"/>
      <c r="X23" s="11"/>
      <c r="Y23" s="11"/>
      <c r="Z23" s="11"/>
    </row>
    <row r="24">
      <c r="A24" s="5"/>
      <c r="B24" s="6" t="s">
        <v>126</v>
      </c>
      <c r="D24" s="6" t="s">
        <v>127</v>
      </c>
      <c r="G24" s="6" t="s">
        <v>19</v>
      </c>
      <c r="H24" s="4"/>
      <c r="I24" s="5"/>
      <c r="J24" s="4"/>
      <c r="L24" s="4"/>
      <c r="O24" s="4"/>
      <c r="Q24" s="6" t="s">
        <v>16</v>
      </c>
      <c r="R24" s="6" t="s">
        <v>16</v>
      </c>
      <c r="S24" s="4"/>
      <c r="T24" s="4"/>
      <c r="V24" s="11"/>
      <c r="W24" s="11"/>
      <c r="X24" s="11"/>
      <c r="Y24" s="11"/>
      <c r="Z24" s="11"/>
    </row>
    <row r="25">
      <c r="A25" s="5"/>
      <c r="B25" s="6" t="s">
        <v>128</v>
      </c>
      <c r="D25" s="6" t="s">
        <v>129</v>
      </c>
      <c r="G25" s="6" t="s">
        <v>19</v>
      </c>
      <c r="H25" s="4"/>
      <c r="I25" s="5"/>
      <c r="J25" s="6" t="s">
        <v>130</v>
      </c>
      <c r="L25" s="4"/>
      <c r="O25" s="4"/>
      <c r="Q25" s="6" t="s">
        <v>16</v>
      </c>
      <c r="R25" s="6" t="s">
        <v>16</v>
      </c>
      <c r="S25" s="4"/>
      <c r="T25" s="4"/>
      <c r="V25" s="11"/>
      <c r="W25" s="11"/>
      <c r="X25" s="11"/>
      <c r="Y25" s="11"/>
      <c r="Z25" s="11"/>
    </row>
    <row r="26">
      <c r="A26" s="5"/>
      <c r="B26" s="6" t="s">
        <v>131</v>
      </c>
      <c r="D26" s="6" t="s">
        <v>132</v>
      </c>
      <c r="G26" s="6" t="s">
        <v>19</v>
      </c>
      <c r="H26" s="4"/>
      <c r="I26" s="5"/>
      <c r="J26" s="6" t="s">
        <v>133</v>
      </c>
      <c r="L26" s="4"/>
      <c r="O26" s="4"/>
      <c r="Q26" s="6" t="s">
        <v>16</v>
      </c>
      <c r="R26" s="6" t="s">
        <v>16</v>
      </c>
      <c r="S26" s="4"/>
      <c r="T26" s="4"/>
      <c r="V26" s="11"/>
      <c r="W26" s="11"/>
      <c r="X26" s="11"/>
      <c r="Y26" s="11"/>
      <c r="Z26" s="11"/>
    </row>
    <row r="27">
      <c r="A27" s="5"/>
      <c r="B27" s="4"/>
      <c r="D27" s="4"/>
      <c r="G27" s="4"/>
      <c r="H27" s="4"/>
      <c r="I27" s="5"/>
      <c r="J27" s="4"/>
      <c r="L27" s="4"/>
      <c r="O27" s="4"/>
      <c r="Q27" s="4"/>
      <c r="R27" s="4"/>
      <c r="S27" s="4"/>
      <c r="T27" s="4"/>
      <c r="V27" s="11"/>
      <c r="W27" s="11"/>
      <c r="X27" s="11"/>
      <c r="Y27" s="11"/>
      <c r="Z27" s="11"/>
    </row>
    <row r="28">
      <c r="A28" s="5"/>
      <c r="B28" s="4"/>
      <c r="D28" s="4"/>
      <c r="G28" s="4"/>
      <c r="H28" s="4"/>
      <c r="I28" s="5"/>
      <c r="J28" s="4"/>
      <c r="L28" s="4"/>
      <c r="O28" s="4"/>
      <c r="Q28" s="4"/>
      <c r="R28" s="4"/>
      <c r="S28" s="4"/>
      <c r="T28" s="4"/>
      <c r="V28" s="11"/>
      <c r="W28" s="11"/>
      <c r="X28" s="11"/>
      <c r="Y28" s="11"/>
      <c r="Z28" s="11"/>
    </row>
    <row r="29">
      <c r="A29" s="5"/>
      <c r="B29" s="4"/>
      <c r="D29" s="4"/>
      <c r="G29" s="4"/>
      <c r="H29" s="4"/>
      <c r="I29" s="5"/>
      <c r="J29" s="4"/>
      <c r="L29" s="4"/>
      <c r="O29" s="4"/>
      <c r="Q29" s="4"/>
      <c r="R29" s="4"/>
      <c r="S29" s="4"/>
      <c r="T29" s="4"/>
      <c r="V29" s="11"/>
      <c r="W29" s="11"/>
      <c r="X29" s="11"/>
      <c r="Y29" s="11"/>
      <c r="Z29" s="11"/>
    </row>
    <row r="30">
      <c r="A30" s="5"/>
      <c r="B30" s="4"/>
      <c r="D30" s="4"/>
      <c r="G30" s="4"/>
      <c r="H30" s="4"/>
      <c r="I30" s="5"/>
      <c r="J30" s="4"/>
      <c r="L30" s="4"/>
      <c r="O30" s="4"/>
      <c r="Q30" s="4"/>
      <c r="R30" s="4"/>
      <c r="S30" s="4"/>
      <c r="T30" s="4"/>
      <c r="V30" s="11"/>
      <c r="W30" s="11"/>
      <c r="X30" s="11"/>
      <c r="Y30" s="11"/>
      <c r="Z30" s="11"/>
    </row>
    <row r="31">
      <c r="A31" s="5"/>
      <c r="B31" s="4"/>
      <c r="D31" s="4"/>
      <c r="G31" s="4"/>
      <c r="H31" s="4"/>
      <c r="I31" s="5"/>
      <c r="J31" s="4"/>
      <c r="L31" s="4"/>
      <c r="O31" s="4"/>
      <c r="Q31" s="4"/>
      <c r="R31" s="4"/>
      <c r="S31" s="4"/>
      <c r="T31" s="4"/>
      <c r="V31" s="11"/>
      <c r="W31" s="11"/>
      <c r="X31" s="11"/>
      <c r="Y31" s="11"/>
      <c r="Z31" s="11"/>
    </row>
    <row r="32">
      <c r="A32" s="5"/>
      <c r="B32" s="4"/>
      <c r="D32" s="4"/>
      <c r="G32" s="4"/>
      <c r="H32" s="4"/>
      <c r="I32" s="5"/>
      <c r="J32" s="4"/>
      <c r="L32" s="4"/>
      <c r="O32" s="4"/>
      <c r="Q32" s="4"/>
      <c r="R32" s="4"/>
      <c r="S32" s="4"/>
      <c r="T32" s="4"/>
      <c r="V32" s="11"/>
      <c r="W32" s="11"/>
      <c r="X32" s="11"/>
      <c r="Y32" s="11"/>
      <c r="Z32" s="11"/>
    </row>
    <row r="33">
      <c r="A33" s="5"/>
      <c r="B33" s="4"/>
      <c r="D33" s="4"/>
      <c r="G33" s="4"/>
      <c r="H33" s="4"/>
      <c r="I33" s="5"/>
      <c r="J33" s="4"/>
      <c r="L33" s="4"/>
      <c r="O33" s="4"/>
      <c r="Q33" s="4"/>
      <c r="R33" s="4"/>
      <c r="S33" s="4"/>
      <c r="T33" s="4"/>
      <c r="V33" s="11"/>
      <c r="W33" s="11"/>
      <c r="X33" s="11"/>
      <c r="Y33" s="11"/>
      <c r="Z33" s="11"/>
    </row>
    <row r="34">
      <c r="A34" s="5"/>
      <c r="B34" s="4"/>
      <c r="D34" s="4"/>
      <c r="G34" s="4"/>
      <c r="H34" s="4"/>
      <c r="I34" s="5"/>
      <c r="J34" s="4"/>
      <c r="L34" s="4"/>
      <c r="O34" s="4"/>
      <c r="Q34" s="4"/>
      <c r="R34" s="4"/>
      <c r="S34" s="4"/>
      <c r="T34" s="4"/>
      <c r="V34" s="11"/>
      <c r="W34" s="11"/>
      <c r="X34" s="11"/>
      <c r="Y34" s="11"/>
      <c r="Z34" s="11"/>
    </row>
    <row r="35">
      <c r="A35" s="5"/>
      <c r="B35" s="4"/>
      <c r="D35" s="4"/>
      <c r="G35" s="4"/>
      <c r="H35" s="4"/>
      <c r="I35" s="5"/>
      <c r="J35" s="4"/>
      <c r="L35" s="4"/>
      <c r="O35" s="4"/>
      <c r="Q35" s="4"/>
      <c r="R35" s="4"/>
      <c r="S35" s="4"/>
      <c r="T35" s="4"/>
      <c r="V35" s="11"/>
      <c r="W35" s="11"/>
      <c r="X35" s="11"/>
      <c r="Y35" s="11"/>
      <c r="Z35" s="11"/>
    </row>
    <row r="36">
      <c r="A36" s="5"/>
      <c r="B36" s="4"/>
      <c r="D36" s="4"/>
      <c r="G36" s="4"/>
      <c r="H36" s="4"/>
      <c r="I36" s="5"/>
      <c r="J36" s="4"/>
      <c r="L36" s="4"/>
      <c r="O36" s="4"/>
      <c r="Q36" s="4"/>
      <c r="R36" s="4"/>
      <c r="S36" s="4"/>
      <c r="T36" s="4"/>
      <c r="V36" s="11"/>
      <c r="W36" s="11"/>
      <c r="X36" s="11"/>
      <c r="Y36" s="11"/>
      <c r="Z36" s="11"/>
    </row>
    <row r="37">
      <c r="A37" s="5"/>
      <c r="B37" s="4"/>
      <c r="D37" s="4"/>
      <c r="G37" s="4"/>
      <c r="H37" s="4"/>
      <c r="I37" s="5"/>
      <c r="J37" s="4"/>
      <c r="L37" s="4"/>
      <c r="O37" s="4"/>
      <c r="Q37" s="4"/>
      <c r="R37" s="4"/>
      <c r="S37" s="4"/>
      <c r="T37" s="4"/>
      <c r="V37" s="11"/>
      <c r="W37" s="11"/>
      <c r="X37" s="11"/>
      <c r="Y37" s="11"/>
      <c r="Z37" s="11"/>
    </row>
    <row r="38">
      <c r="A38" s="5"/>
      <c r="B38" s="4"/>
      <c r="D38" s="4"/>
      <c r="G38" s="4"/>
      <c r="H38" s="4"/>
      <c r="I38" s="5"/>
      <c r="J38" s="4"/>
      <c r="L38" s="4"/>
      <c r="O38" s="4"/>
      <c r="Q38" s="4"/>
      <c r="R38" s="4"/>
      <c r="S38" s="4"/>
      <c r="T38" s="4"/>
      <c r="V38" s="11"/>
      <c r="W38" s="11"/>
      <c r="X38" s="11"/>
      <c r="Y38" s="11"/>
      <c r="Z38" s="11"/>
    </row>
    <row r="39">
      <c r="A39" s="5"/>
      <c r="B39" s="4"/>
      <c r="D39" s="4"/>
      <c r="G39" s="4"/>
      <c r="H39" s="4"/>
      <c r="I39" s="5"/>
      <c r="J39" s="4"/>
      <c r="L39" s="4"/>
      <c r="O39" s="4"/>
      <c r="Q39" s="4"/>
      <c r="R39" s="4"/>
      <c r="S39" s="4"/>
      <c r="T39" s="4"/>
      <c r="V39" s="11"/>
      <c r="W39" s="11"/>
      <c r="X39" s="11"/>
      <c r="Y39" s="11"/>
      <c r="Z39" s="11"/>
    </row>
    <row r="40">
      <c r="A40" s="5"/>
      <c r="B40" s="4"/>
      <c r="D40" s="4"/>
      <c r="G40" s="4"/>
      <c r="H40" s="4"/>
      <c r="I40" s="5"/>
      <c r="J40" s="4"/>
      <c r="L40" s="4"/>
      <c r="O40" s="4"/>
      <c r="Q40" s="4"/>
      <c r="R40" s="4"/>
      <c r="S40" s="4"/>
      <c r="T40" s="4"/>
      <c r="V40" s="11"/>
      <c r="W40" s="11"/>
      <c r="X40" s="11"/>
      <c r="Y40" s="11"/>
      <c r="Z40" s="11"/>
    </row>
    <row r="41">
      <c r="A41" s="5"/>
      <c r="B41" s="4"/>
      <c r="D41" s="4"/>
      <c r="G41" s="4"/>
      <c r="H41" s="4"/>
      <c r="I41" s="5"/>
      <c r="J41" s="4"/>
      <c r="L41" s="4"/>
      <c r="O41" s="4"/>
      <c r="Q41" s="4"/>
      <c r="R41" s="4"/>
      <c r="S41" s="4"/>
      <c r="T41" s="4"/>
      <c r="V41" s="11"/>
      <c r="W41" s="11"/>
      <c r="X41" s="11"/>
      <c r="Y41" s="11"/>
      <c r="Z41" s="11"/>
    </row>
    <row r="42">
      <c r="A42" s="5"/>
      <c r="B42" s="4"/>
      <c r="D42" s="4"/>
      <c r="G42" s="4"/>
      <c r="H42" s="4"/>
      <c r="I42" s="5"/>
      <c r="J42" s="4"/>
      <c r="L42" s="4"/>
      <c r="O42" s="4"/>
      <c r="Q42" s="4"/>
      <c r="R42" s="4"/>
      <c r="S42" s="4"/>
      <c r="T42" s="4"/>
      <c r="V42" s="11"/>
      <c r="W42" s="11"/>
      <c r="X42" s="11"/>
      <c r="Y42" s="11"/>
      <c r="Z42" s="11"/>
    </row>
    <row r="43">
      <c r="A43" s="5"/>
      <c r="B43" s="4"/>
      <c r="D43" s="4"/>
      <c r="G43" s="4"/>
      <c r="H43" s="4"/>
      <c r="I43" s="5"/>
      <c r="J43" s="4"/>
      <c r="L43" s="4"/>
      <c r="O43" s="4"/>
      <c r="Q43" s="4"/>
      <c r="R43" s="4"/>
      <c r="S43" s="4"/>
      <c r="T43" s="4"/>
      <c r="V43" s="11"/>
      <c r="W43" s="11"/>
      <c r="X43" s="11"/>
      <c r="Y43" s="11"/>
      <c r="Z43" s="11"/>
    </row>
    <row r="44">
      <c r="A44" s="5"/>
      <c r="B44" s="4"/>
      <c r="D44" s="4"/>
      <c r="G44" s="4"/>
      <c r="H44" s="4"/>
      <c r="I44" s="5"/>
      <c r="J44" s="4"/>
      <c r="L44" s="4"/>
      <c r="O44" s="4"/>
      <c r="Q44" s="4"/>
      <c r="R44" s="4"/>
      <c r="S44" s="4"/>
      <c r="T44" s="4"/>
      <c r="V44" s="11"/>
      <c r="W44" s="11"/>
      <c r="X44" s="11"/>
      <c r="Y44" s="11"/>
      <c r="Z44" s="11"/>
    </row>
    <row r="45">
      <c r="A45" s="5"/>
      <c r="B45" s="4"/>
      <c r="D45" s="4"/>
      <c r="G45" s="4"/>
      <c r="H45" s="4"/>
      <c r="I45" s="5"/>
      <c r="J45" s="4"/>
      <c r="L45" s="4"/>
      <c r="O45" s="4"/>
      <c r="Q45" s="4"/>
      <c r="R45" s="4"/>
      <c r="S45" s="4"/>
      <c r="T45" s="4"/>
      <c r="V45" s="11"/>
      <c r="W45" s="11"/>
      <c r="X45" s="11"/>
      <c r="Y45" s="11"/>
      <c r="Z45" s="11"/>
    </row>
    <row r="46">
      <c r="A46" s="5"/>
      <c r="B46" s="4"/>
      <c r="D46" s="4"/>
      <c r="G46" s="4"/>
      <c r="H46" s="4"/>
      <c r="I46" s="5"/>
      <c r="J46" s="4"/>
      <c r="L46" s="4"/>
      <c r="O46" s="4"/>
      <c r="Q46" s="4"/>
      <c r="R46" s="4"/>
      <c r="S46" s="4"/>
      <c r="T46" s="4"/>
      <c r="V46" s="11"/>
      <c r="W46" s="11"/>
      <c r="X46" s="11"/>
      <c r="Y46" s="11"/>
      <c r="Z46" s="11"/>
    </row>
    <row r="47">
      <c r="A47" s="5"/>
      <c r="B47" s="4"/>
      <c r="D47" s="4"/>
      <c r="G47" s="4"/>
      <c r="H47" s="4"/>
      <c r="I47" s="5"/>
      <c r="J47" s="4"/>
      <c r="L47" s="4"/>
      <c r="O47" s="4"/>
      <c r="Q47" s="4"/>
      <c r="R47" s="4"/>
      <c r="S47" s="4"/>
      <c r="T47" s="4"/>
      <c r="V47" s="11"/>
      <c r="W47" s="11"/>
      <c r="X47" s="11"/>
      <c r="Y47" s="11"/>
      <c r="Z47" s="11"/>
    </row>
    <row r="48">
      <c r="A48" s="5"/>
      <c r="B48" s="4"/>
      <c r="D48" s="4"/>
      <c r="G48" s="4"/>
      <c r="H48" s="4"/>
      <c r="I48" s="5"/>
      <c r="J48" s="4"/>
      <c r="L48" s="4"/>
      <c r="O48" s="4"/>
      <c r="Q48" s="4"/>
      <c r="R48" s="4"/>
      <c r="S48" s="4"/>
      <c r="T48" s="4"/>
      <c r="V48" s="11"/>
      <c r="W48" s="11"/>
      <c r="X48" s="11"/>
      <c r="Y48" s="11"/>
      <c r="Z48" s="11"/>
    </row>
    <row r="49">
      <c r="A49" s="5"/>
      <c r="B49" s="4"/>
      <c r="D49" s="4"/>
      <c r="G49" s="4"/>
      <c r="H49" s="4"/>
      <c r="I49" s="5"/>
      <c r="J49" s="4"/>
      <c r="L49" s="4"/>
      <c r="O49" s="4"/>
      <c r="Q49" s="4"/>
      <c r="R49" s="4"/>
      <c r="S49" s="4"/>
      <c r="T49" s="4"/>
      <c r="V49" s="11"/>
      <c r="W49" s="11"/>
      <c r="X49" s="11"/>
      <c r="Y49" s="11"/>
      <c r="Z49" s="11"/>
    </row>
    <row r="50">
      <c r="A50" s="5"/>
      <c r="B50" s="4"/>
      <c r="D50" s="4"/>
      <c r="G50" s="4"/>
      <c r="H50" s="4"/>
      <c r="I50" s="5"/>
      <c r="J50" s="4"/>
      <c r="L50" s="4"/>
      <c r="O50" s="4"/>
      <c r="Q50" s="4"/>
      <c r="R50" s="4"/>
      <c r="S50" s="4"/>
      <c r="T50" s="4"/>
      <c r="V50" s="11"/>
      <c r="W50" s="11"/>
      <c r="X50" s="11"/>
      <c r="Y50" s="11"/>
      <c r="Z50" s="11"/>
    </row>
    <row r="51">
      <c r="A51" s="5"/>
      <c r="B51" s="4"/>
      <c r="D51" s="4"/>
      <c r="G51" s="4"/>
      <c r="H51" s="4"/>
      <c r="I51" s="5"/>
      <c r="J51" s="4"/>
      <c r="L51" s="4"/>
      <c r="O51" s="4"/>
      <c r="Q51" s="4"/>
      <c r="R51" s="4"/>
      <c r="S51" s="4"/>
      <c r="T51" s="4"/>
      <c r="V51" s="11"/>
      <c r="W51" s="11"/>
      <c r="X51" s="11"/>
      <c r="Y51" s="11"/>
      <c r="Z51" s="11"/>
    </row>
    <row r="52">
      <c r="A52" s="5"/>
      <c r="B52" s="4"/>
      <c r="D52" s="4"/>
      <c r="G52" s="4"/>
      <c r="H52" s="4"/>
      <c r="I52" s="5"/>
      <c r="J52" s="4"/>
      <c r="L52" s="4"/>
      <c r="O52" s="4"/>
      <c r="Q52" s="4"/>
      <c r="R52" s="4"/>
      <c r="S52" s="4"/>
      <c r="T52" s="4"/>
      <c r="V52" s="11"/>
      <c r="W52" s="11"/>
      <c r="X52" s="11"/>
      <c r="Y52" s="11"/>
      <c r="Z52" s="11"/>
    </row>
    <row r="53">
      <c r="A53" s="5"/>
      <c r="B53" s="4"/>
      <c r="D53" s="4"/>
      <c r="G53" s="4"/>
      <c r="H53" s="4"/>
      <c r="I53" s="5"/>
      <c r="J53" s="4"/>
      <c r="L53" s="4"/>
      <c r="O53" s="4"/>
      <c r="Q53" s="4"/>
      <c r="R53" s="4"/>
      <c r="S53" s="4"/>
      <c r="T53" s="4"/>
      <c r="V53" s="11"/>
      <c r="W53" s="11"/>
      <c r="X53" s="11"/>
      <c r="Y53" s="11"/>
      <c r="Z53" s="11"/>
    </row>
    <row r="54">
      <c r="A54" s="5"/>
      <c r="B54" s="4"/>
      <c r="D54" s="4"/>
      <c r="G54" s="4"/>
      <c r="H54" s="4"/>
      <c r="I54" s="5"/>
      <c r="J54" s="4"/>
      <c r="L54" s="4"/>
      <c r="O54" s="4"/>
      <c r="Q54" s="4"/>
      <c r="R54" s="4"/>
      <c r="S54" s="4"/>
      <c r="T54" s="4"/>
      <c r="V54" s="11"/>
      <c r="W54" s="11"/>
      <c r="X54" s="11"/>
      <c r="Y54" s="11"/>
      <c r="Z54" s="11"/>
    </row>
    <row r="55">
      <c r="A55" s="5"/>
      <c r="B55" s="4"/>
      <c r="D55" s="4"/>
      <c r="G55" s="4"/>
      <c r="H55" s="4"/>
      <c r="I55" s="5"/>
      <c r="J55" s="4"/>
      <c r="L55" s="4"/>
      <c r="O55" s="4"/>
      <c r="Q55" s="4"/>
      <c r="R55" s="4"/>
      <c r="S55" s="4"/>
      <c r="T55" s="4"/>
      <c r="V55" s="11"/>
      <c r="W55" s="11"/>
      <c r="X55" s="11"/>
      <c r="Y55" s="11"/>
      <c r="Z55" s="11"/>
    </row>
    <row r="56">
      <c r="A56" s="5"/>
      <c r="B56" s="4"/>
      <c r="D56" s="4"/>
      <c r="G56" s="4"/>
      <c r="H56" s="4"/>
      <c r="I56" s="5"/>
      <c r="J56" s="4"/>
      <c r="L56" s="4"/>
      <c r="O56" s="4"/>
      <c r="Q56" s="4"/>
      <c r="R56" s="4"/>
      <c r="S56" s="4"/>
      <c r="T56" s="4"/>
      <c r="V56" s="11"/>
      <c r="W56" s="11"/>
      <c r="X56" s="11"/>
      <c r="Y56" s="11"/>
      <c r="Z56" s="11"/>
    </row>
    <row r="57">
      <c r="A57" s="5"/>
      <c r="B57" s="4"/>
      <c r="D57" s="4"/>
      <c r="G57" s="4"/>
      <c r="H57" s="4"/>
      <c r="I57" s="5"/>
      <c r="J57" s="4"/>
      <c r="L57" s="4"/>
      <c r="O57" s="4"/>
      <c r="Q57" s="4"/>
      <c r="R57" s="4"/>
      <c r="S57" s="4"/>
      <c r="T57" s="4"/>
      <c r="V57" s="11"/>
      <c r="W57" s="11"/>
      <c r="X57" s="11"/>
      <c r="Y57" s="11"/>
      <c r="Z57" s="11"/>
    </row>
    <row r="58">
      <c r="A58" s="5"/>
      <c r="B58" s="4"/>
      <c r="D58" s="4"/>
      <c r="G58" s="4"/>
      <c r="H58" s="4"/>
      <c r="I58" s="5"/>
      <c r="J58" s="4"/>
      <c r="L58" s="4"/>
      <c r="O58" s="4"/>
      <c r="Q58" s="4"/>
      <c r="R58" s="4"/>
      <c r="S58" s="4"/>
      <c r="T58" s="4"/>
      <c r="V58" s="11"/>
      <c r="W58" s="11"/>
      <c r="X58" s="11"/>
      <c r="Y58" s="11"/>
      <c r="Z58" s="11"/>
    </row>
    <row r="59">
      <c r="A59" s="5"/>
      <c r="B59" s="4"/>
      <c r="D59" s="4"/>
      <c r="G59" s="4"/>
      <c r="H59" s="4"/>
      <c r="I59" s="5"/>
      <c r="J59" s="4"/>
      <c r="L59" s="4"/>
      <c r="O59" s="4"/>
      <c r="Q59" s="4"/>
      <c r="R59" s="4"/>
      <c r="S59" s="4"/>
      <c r="T59" s="4"/>
      <c r="V59" s="11"/>
      <c r="W59" s="11"/>
      <c r="X59" s="11"/>
      <c r="Y59" s="11"/>
      <c r="Z59" s="11"/>
    </row>
    <row r="60">
      <c r="A60" s="5"/>
      <c r="B60" s="4"/>
      <c r="D60" s="4"/>
      <c r="G60" s="4"/>
      <c r="H60" s="4"/>
      <c r="I60" s="5"/>
      <c r="J60" s="4"/>
      <c r="L60" s="4"/>
      <c r="O60" s="4"/>
      <c r="Q60" s="4"/>
      <c r="R60" s="4"/>
      <c r="S60" s="4"/>
      <c r="T60" s="4"/>
      <c r="V60" s="11"/>
      <c r="W60" s="11"/>
      <c r="X60" s="11"/>
      <c r="Y60" s="11"/>
      <c r="Z60" s="11"/>
    </row>
    <row r="61">
      <c r="A61" s="5"/>
      <c r="B61" s="4"/>
      <c r="D61" s="4"/>
      <c r="G61" s="4"/>
      <c r="H61" s="4"/>
      <c r="I61" s="5"/>
      <c r="J61" s="4"/>
      <c r="L61" s="4"/>
      <c r="O61" s="4"/>
      <c r="Q61" s="4"/>
      <c r="R61" s="4"/>
      <c r="S61" s="4"/>
      <c r="T61" s="4"/>
      <c r="V61" s="11"/>
      <c r="W61" s="11"/>
      <c r="X61" s="11"/>
      <c r="Y61" s="11"/>
      <c r="Z61" s="11"/>
    </row>
    <row r="62">
      <c r="A62" s="5"/>
      <c r="B62" s="4"/>
      <c r="D62" s="4"/>
      <c r="G62" s="4"/>
      <c r="H62" s="4"/>
      <c r="I62" s="5"/>
      <c r="J62" s="4"/>
      <c r="L62" s="4"/>
      <c r="O62" s="4"/>
      <c r="Q62" s="4"/>
      <c r="R62" s="4"/>
      <c r="S62" s="4"/>
      <c r="T62" s="4"/>
      <c r="V62" s="11"/>
      <c r="W62" s="11"/>
      <c r="X62" s="11"/>
      <c r="Y62" s="11"/>
      <c r="Z62" s="11"/>
    </row>
    <row r="63">
      <c r="A63" s="5"/>
      <c r="B63" s="4"/>
      <c r="D63" s="4"/>
      <c r="G63" s="4"/>
      <c r="H63" s="4"/>
      <c r="I63" s="5"/>
      <c r="J63" s="4"/>
      <c r="L63" s="4"/>
      <c r="O63" s="4"/>
      <c r="Q63" s="4"/>
      <c r="R63" s="4"/>
      <c r="S63" s="4"/>
      <c r="T63" s="4"/>
      <c r="V63" s="11"/>
      <c r="W63" s="11"/>
      <c r="X63" s="11"/>
      <c r="Y63" s="11"/>
      <c r="Z63" s="11"/>
    </row>
    <row r="64">
      <c r="A64" s="5"/>
      <c r="B64" s="4"/>
      <c r="D64" s="4"/>
      <c r="G64" s="4"/>
      <c r="H64" s="4"/>
      <c r="I64" s="5"/>
      <c r="J64" s="4"/>
      <c r="L64" s="4"/>
      <c r="O64" s="4"/>
      <c r="Q64" s="4"/>
      <c r="R64" s="4"/>
      <c r="S64" s="4"/>
      <c r="T64" s="4"/>
      <c r="V64" s="11"/>
      <c r="W64" s="11"/>
      <c r="X64" s="11"/>
      <c r="Y64" s="11"/>
      <c r="Z64" s="11"/>
    </row>
    <row r="65">
      <c r="A65" s="5"/>
      <c r="B65" s="4"/>
      <c r="D65" s="4"/>
      <c r="G65" s="4"/>
      <c r="H65" s="4"/>
      <c r="I65" s="5"/>
      <c r="J65" s="4"/>
      <c r="L65" s="4"/>
      <c r="O65" s="4"/>
      <c r="Q65" s="4"/>
      <c r="R65" s="4"/>
      <c r="S65" s="4"/>
      <c r="T65" s="4"/>
      <c r="V65" s="11"/>
      <c r="W65" s="11"/>
      <c r="X65" s="11"/>
      <c r="Y65" s="11"/>
      <c r="Z65" s="11"/>
    </row>
    <row r="66">
      <c r="A66" s="5"/>
      <c r="B66" s="4"/>
      <c r="D66" s="4"/>
      <c r="G66" s="4"/>
      <c r="H66" s="4"/>
      <c r="I66" s="5"/>
      <c r="J66" s="4"/>
      <c r="L66" s="4"/>
      <c r="O66" s="4"/>
      <c r="Q66" s="4"/>
      <c r="R66" s="4"/>
      <c r="S66" s="4"/>
      <c r="T66" s="4"/>
      <c r="V66" s="11"/>
      <c r="W66" s="11"/>
      <c r="X66" s="11"/>
      <c r="Y66" s="11"/>
      <c r="Z66" s="11"/>
    </row>
    <row r="67">
      <c r="A67" s="5"/>
      <c r="B67" s="4"/>
      <c r="D67" s="4"/>
      <c r="G67" s="4"/>
      <c r="H67" s="4"/>
      <c r="I67" s="5"/>
      <c r="J67" s="4"/>
      <c r="L67" s="4"/>
      <c r="O67" s="4"/>
      <c r="Q67" s="4"/>
      <c r="R67" s="4"/>
      <c r="S67" s="4"/>
      <c r="T67" s="4"/>
      <c r="V67" s="11"/>
      <c r="W67" s="11"/>
      <c r="X67" s="11"/>
      <c r="Y67" s="11"/>
      <c r="Z67" s="11"/>
    </row>
    <row r="68">
      <c r="A68" s="5"/>
      <c r="B68" s="4"/>
      <c r="D68" s="4"/>
      <c r="G68" s="4"/>
      <c r="H68" s="4"/>
      <c r="I68" s="5"/>
      <c r="J68" s="4"/>
      <c r="L68" s="4"/>
      <c r="O68" s="4"/>
      <c r="Q68" s="4"/>
      <c r="R68" s="4"/>
      <c r="S68" s="4"/>
      <c r="T68" s="4"/>
      <c r="V68" s="11"/>
      <c r="W68" s="11"/>
      <c r="X68" s="11"/>
      <c r="Y68" s="11"/>
      <c r="Z68" s="11"/>
    </row>
    <row r="69">
      <c r="A69" s="5"/>
      <c r="B69" s="4"/>
      <c r="D69" s="4"/>
      <c r="G69" s="4"/>
      <c r="H69" s="4"/>
      <c r="I69" s="5"/>
      <c r="J69" s="4"/>
      <c r="L69" s="4"/>
      <c r="O69" s="4"/>
      <c r="Q69" s="4"/>
      <c r="R69" s="4"/>
      <c r="S69" s="4"/>
      <c r="T69" s="4"/>
      <c r="V69" s="11"/>
      <c r="W69" s="11"/>
      <c r="X69" s="11"/>
      <c r="Y69" s="11"/>
      <c r="Z69" s="11"/>
    </row>
    <row r="70">
      <c r="A70" s="5"/>
      <c r="B70" s="4"/>
      <c r="D70" s="4"/>
      <c r="G70" s="4"/>
      <c r="H70" s="4"/>
      <c r="I70" s="5"/>
      <c r="J70" s="4"/>
      <c r="L70" s="4"/>
      <c r="O70" s="4"/>
      <c r="Q70" s="4"/>
      <c r="R70" s="4"/>
      <c r="S70" s="4"/>
      <c r="T70" s="4"/>
      <c r="V70" s="11"/>
      <c r="W70" s="11"/>
      <c r="X70" s="11"/>
      <c r="Y70" s="11"/>
      <c r="Z70" s="11"/>
    </row>
    <row r="71">
      <c r="A71" s="5"/>
      <c r="B71" s="4"/>
      <c r="D71" s="4"/>
      <c r="G71" s="4"/>
      <c r="H71" s="4"/>
      <c r="I71" s="5"/>
      <c r="J71" s="4"/>
      <c r="L71" s="4"/>
      <c r="O71" s="4"/>
      <c r="Q71" s="4"/>
      <c r="R71" s="4"/>
      <c r="S71" s="4"/>
      <c r="T71" s="4"/>
      <c r="V71" s="11"/>
      <c r="W71" s="11"/>
      <c r="X71" s="11"/>
      <c r="Y71" s="11"/>
      <c r="Z71" s="11"/>
    </row>
    <row r="72">
      <c r="A72" s="5"/>
      <c r="B72" s="4"/>
      <c r="D72" s="4"/>
      <c r="G72" s="4"/>
      <c r="H72" s="4"/>
      <c r="I72" s="5"/>
      <c r="J72" s="4"/>
      <c r="L72" s="4"/>
      <c r="O72" s="4"/>
      <c r="Q72" s="4"/>
      <c r="R72" s="4"/>
      <c r="S72" s="4"/>
      <c r="T72" s="4"/>
      <c r="V72" s="11"/>
      <c r="W72" s="11"/>
      <c r="X72" s="11"/>
      <c r="Y72" s="11"/>
      <c r="Z72" s="11"/>
    </row>
    <row r="73">
      <c r="A73" s="5"/>
      <c r="B73" s="4"/>
      <c r="D73" s="4"/>
      <c r="G73" s="4"/>
      <c r="H73" s="4"/>
      <c r="I73" s="5"/>
      <c r="J73" s="4"/>
      <c r="L73" s="4"/>
      <c r="O73" s="4"/>
      <c r="Q73" s="4"/>
      <c r="R73" s="4"/>
      <c r="S73" s="4"/>
      <c r="T73" s="4"/>
      <c r="V73" s="11"/>
      <c r="W73" s="11"/>
      <c r="X73" s="11"/>
      <c r="Y73" s="11"/>
      <c r="Z73" s="11"/>
    </row>
    <row r="74">
      <c r="A74" s="5"/>
      <c r="B74" s="4"/>
      <c r="D74" s="4"/>
      <c r="G74" s="4"/>
      <c r="H74" s="4"/>
      <c r="I74" s="5"/>
      <c r="J74" s="4"/>
      <c r="L74" s="4"/>
      <c r="O74" s="4"/>
      <c r="Q74" s="4"/>
      <c r="R74" s="4"/>
      <c r="S74" s="4"/>
      <c r="T74" s="4"/>
      <c r="V74" s="11"/>
      <c r="W74" s="11"/>
      <c r="X74" s="11"/>
      <c r="Y74" s="11"/>
      <c r="Z74" s="11"/>
    </row>
    <row r="75">
      <c r="A75" s="5"/>
      <c r="B75" s="4"/>
      <c r="D75" s="4"/>
      <c r="G75" s="4"/>
      <c r="H75" s="4"/>
      <c r="I75" s="5"/>
      <c r="J75" s="4"/>
      <c r="L75" s="4"/>
      <c r="O75" s="4"/>
      <c r="Q75" s="4"/>
      <c r="R75" s="4"/>
      <c r="S75" s="4"/>
      <c r="T75" s="4"/>
      <c r="V75" s="11"/>
      <c r="W75" s="11"/>
      <c r="X75" s="11"/>
      <c r="Y75" s="11"/>
      <c r="Z75" s="11"/>
    </row>
    <row r="76">
      <c r="A76" s="5"/>
      <c r="B76" s="4"/>
      <c r="D76" s="4"/>
      <c r="G76" s="4"/>
      <c r="H76" s="4"/>
      <c r="I76" s="5"/>
      <c r="J76" s="4"/>
      <c r="L76" s="4"/>
      <c r="O76" s="4"/>
      <c r="Q76" s="4"/>
      <c r="R76" s="4"/>
      <c r="S76" s="4"/>
      <c r="T76" s="4"/>
      <c r="V76" s="11"/>
      <c r="W76" s="11"/>
      <c r="X76" s="11"/>
      <c r="Y76" s="11"/>
      <c r="Z76" s="11"/>
    </row>
    <row r="77">
      <c r="A77" s="5"/>
      <c r="B77" s="4"/>
      <c r="D77" s="4"/>
      <c r="G77" s="4"/>
      <c r="H77" s="4"/>
      <c r="I77" s="5"/>
      <c r="J77" s="4"/>
      <c r="L77" s="4"/>
      <c r="O77" s="4"/>
      <c r="Q77" s="4"/>
      <c r="R77" s="4"/>
      <c r="S77" s="4"/>
      <c r="T77" s="4"/>
      <c r="V77" s="11"/>
      <c r="W77" s="11"/>
      <c r="X77" s="11"/>
      <c r="Y77" s="11"/>
      <c r="Z77" s="11"/>
    </row>
    <row r="78">
      <c r="A78" s="5"/>
      <c r="B78" s="4"/>
      <c r="D78" s="4"/>
      <c r="G78" s="4"/>
      <c r="H78" s="4"/>
      <c r="I78" s="5"/>
      <c r="J78" s="4"/>
      <c r="L78" s="4"/>
      <c r="O78" s="4"/>
      <c r="Q78" s="4"/>
      <c r="R78" s="4"/>
      <c r="S78" s="4"/>
      <c r="T78" s="4"/>
      <c r="V78" s="11"/>
      <c r="W78" s="11"/>
      <c r="X78" s="11"/>
      <c r="Y78" s="11"/>
      <c r="Z78" s="11"/>
    </row>
    <row r="79">
      <c r="A79" s="5"/>
      <c r="B79" s="4"/>
      <c r="D79" s="4"/>
      <c r="G79" s="4"/>
      <c r="H79" s="4"/>
      <c r="I79" s="5"/>
      <c r="J79" s="4"/>
      <c r="L79" s="4"/>
      <c r="O79" s="4"/>
      <c r="Q79" s="4"/>
      <c r="R79" s="4"/>
      <c r="S79" s="4"/>
      <c r="T79" s="4"/>
      <c r="V79" s="11"/>
      <c r="W79" s="11"/>
      <c r="X79" s="11"/>
      <c r="Y79" s="11"/>
      <c r="Z79" s="11"/>
    </row>
    <row r="80">
      <c r="A80" s="5"/>
      <c r="B80" s="4"/>
      <c r="D80" s="4"/>
      <c r="G80" s="4"/>
      <c r="H80" s="4"/>
      <c r="I80" s="5"/>
      <c r="J80" s="4"/>
      <c r="L80" s="4"/>
      <c r="O80" s="4"/>
      <c r="Q80" s="4"/>
      <c r="R80" s="4"/>
      <c r="S80" s="4"/>
      <c r="T80" s="4"/>
      <c r="V80" s="11"/>
      <c r="W80" s="11"/>
      <c r="X80" s="11"/>
      <c r="Y80" s="11"/>
      <c r="Z80" s="11"/>
    </row>
    <row r="81">
      <c r="A81" s="5"/>
      <c r="B81" s="4"/>
      <c r="D81" s="4"/>
      <c r="G81" s="4"/>
      <c r="H81" s="4"/>
      <c r="I81" s="5"/>
      <c r="J81" s="4"/>
      <c r="L81" s="4"/>
      <c r="O81" s="4"/>
      <c r="Q81" s="4"/>
      <c r="R81" s="4"/>
      <c r="S81" s="4"/>
      <c r="T81" s="4"/>
      <c r="V81" s="11"/>
      <c r="W81" s="11"/>
      <c r="X81" s="11"/>
      <c r="Y81" s="11"/>
      <c r="Z81" s="11"/>
    </row>
    <row r="82">
      <c r="A82" s="5"/>
      <c r="B82" s="4"/>
      <c r="D82" s="4"/>
      <c r="G82" s="4"/>
      <c r="H82" s="4"/>
      <c r="I82" s="5"/>
      <c r="J82" s="4"/>
      <c r="L82" s="4"/>
      <c r="O82" s="4"/>
      <c r="Q82" s="4"/>
      <c r="R82" s="4"/>
      <c r="S82" s="4"/>
      <c r="T82" s="4"/>
      <c r="V82" s="11"/>
      <c r="W82" s="11"/>
      <c r="X82" s="11"/>
      <c r="Y82" s="11"/>
      <c r="Z82" s="11"/>
    </row>
    <row r="83">
      <c r="A83" s="5"/>
      <c r="B83" s="4"/>
      <c r="D83" s="4"/>
      <c r="G83" s="4"/>
      <c r="H83" s="4"/>
      <c r="I83" s="5"/>
      <c r="J83" s="4"/>
      <c r="L83" s="4"/>
      <c r="O83" s="4"/>
      <c r="Q83" s="4"/>
      <c r="R83" s="4"/>
      <c r="S83" s="4"/>
      <c r="T83" s="4"/>
      <c r="V83" s="11"/>
      <c r="W83" s="11"/>
      <c r="X83" s="11"/>
      <c r="Y83" s="11"/>
      <c r="Z83" s="11"/>
    </row>
    <row r="84">
      <c r="A84" s="5"/>
      <c r="B84" s="4"/>
      <c r="D84" s="4"/>
      <c r="G84" s="4"/>
      <c r="H84" s="4"/>
      <c r="I84" s="5"/>
      <c r="J84" s="4"/>
      <c r="L84" s="4"/>
      <c r="O84" s="4"/>
      <c r="Q84" s="4"/>
      <c r="R84" s="4"/>
      <c r="S84" s="4"/>
      <c r="T84" s="4"/>
      <c r="V84" s="11"/>
      <c r="W84" s="11"/>
      <c r="X84" s="11"/>
      <c r="Y84" s="11"/>
      <c r="Z84" s="11"/>
    </row>
    <row r="85">
      <c r="A85" s="5"/>
      <c r="B85" s="4"/>
      <c r="D85" s="4"/>
      <c r="G85" s="4"/>
      <c r="H85" s="4"/>
      <c r="I85" s="5"/>
      <c r="J85" s="4"/>
      <c r="L85" s="4"/>
      <c r="O85" s="4"/>
      <c r="Q85" s="4"/>
      <c r="R85" s="4"/>
      <c r="S85" s="4"/>
      <c r="T85" s="4"/>
      <c r="V85" s="11"/>
      <c r="W85" s="11"/>
      <c r="X85" s="11"/>
      <c r="Y85" s="11"/>
      <c r="Z85" s="11"/>
    </row>
    <row r="86">
      <c r="A86" s="5"/>
      <c r="B86" s="4"/>
      <c r="D86" s="4"/>
      <c r="G86" s="4"/>
      <c r="H86" s="4"/>
      <c r="I86" s="5"/>
      <c r="J86" s="4"/>
      <c r="L86" s="4"/>
      <c r="O86" s="4"/>
      <c r="Q86" s="4"/>
      <c r="R86" s="4"/>
      <c r="S86" s="4"/>
      <c r="T86" s="4"/>
      <c r="V86" s="11"/>
      <c r="W86" s="11"/>
      <c r="X86" s="11"/>
      <c r="Y86" s="11"/>
      <c r="Z86" s="11"/>
    </row>
    <row r="87">
      <c r="A87" s="5"/>
      <c r="B87" s="4"/>
      <c r="D87" s="4"/>
      <c r="G87" s="4"/>
      <c r="H87" s="4"/>
      <c r="I87" s="5"/>
      <c r="J87" s="4"/>
      <c r="L87" s="4"/>
      <c r="O87" s="4"/>
      <c r="Q87" s="4"/>
      <c r="R87" s="4"/>
      <c r="S87" s="4"/>
      <c r="T87" s="4"/>
      <c r="V87" s="11"/>
      <c r="W87" s="11"/>
      <c r="X87" s="11"/>
      <c r="Y87" s="11"/>
      <c r="Z87" s="11"/>
    </row>
    <row r="88">
      <c r="A88" s="5"/>
      <c r="B88" s="4"/>
      <c r="D88" s="4"/>
      <c r="G88" s="4"/>
      <c r="H88" s="4"/>
      <c r="I88" s="5"/>
      <c r="J88" s="4"/>
      <c r="L88" s="4"/>
      <c r="O88" s="4"/>
      <c r="Q88" s="4"/>
      <c r="R88" s="4"/>
      <c r="S88" s="4"/>
      <c r="T88" s="4"/>
      <c r="V88" s="11"/>
      <c r="W88" s="11"/>
      <c r="X88" s="11"/>
      <c r="Y88" s="11"/>
      <c r="Z88" s="11"/>
    </row>
    <row r="89">
      <c r="A89" s="5"/>
      <c r="B89" s="4"/>
      <c r="D89" s="4"/>
      <c r="G89" s="4"/>
      <c r="H89" s="4"/>
      <c r="I89" s="5"/>
      <c r="J89" s="4"/>
      <c r="L89" s="4"/>
      <c r="O89" s="4"/>
      <c r="Q89" s="4"/>
      <c r="R89" s="4"/>
      <c r="S89" s="4"/>
      <c r="T89" s="4"/>
      <c r="V89" s="11"/>
      <c r="W89" s="11"/>
      <c r="X89" s="11"/>
      <c r="Y89" s="11"/>
      <c r="Z89" s="11"/>
    </row>
    <row r="90">
      <c r="A90" s="5"/>
      <c r="B90" s="4"/>
      <c r="D90" s="4"/>
      <c r="G90" s="4"/>
      <c r="H90" s="4"/>
      <c r="I90" s="5"/>
      <c r="J90" s="4"/>
      <c r="L90" s="4"/>
      <c r="O90" s="4"/>
      <c r="Q90" s="4"/>
      <c r="R90" s="4"/>
      <c r="S90" s="4"/>
      <c r="T90" s="4"/>
      <c r="V90" s="11"/>
      <c r="W90" s="11"/>
      <c r="X90" s="11"/>
      <c r="Y90" s="11"/>
      <c r="Z90" s="11"/>
    </row>
    <row r="91">
      <c r="A91" s="5"/>
      <c r="B91" s="4"/>
      <c r="D91" s="4"/>
      <c r="G91" s="4"/>
      <c r="H91" s="4"/>
      <c r="I91" s="5"/>
      <c r="J91" s="4"/>
      <c r="L91" s="4"/>
      <c r="O91" s="4"/>
      <c r="Q91" s="4"/>
      <c r="R91" s="4"/>
      <c r="S91" s="4"/>
      <c r="T91" s="4"/>
      <c r="V91" s="11"/>
      <c r="W91" s="11"/>
      <c r="X91" s="11"/>
      <c r="Y91" s="11"/>
      <c r="Z91" s="11"/>
    </row>
    <row r="92">
      <c r="A92" s="5"/>
      <c r="B92" s="4"/>
      <c r="D92" s="4"/>
      <c r="G92" s="4"/>
      <c r="H92" s="4"/>
      <c r="I92" s="5"/>
      <c r="J92" s="4"/>
      <c r="L92" s="4"/>
      <c r="O92" s="4"/>
      <c r="Q92" s="4"/>
      <c r="R92" s="4"/>
      <c r="S92" s="4"/>
      <c r="T92" s="4"/>
      <c r="V92" s="11"/>
      <c r="W92" s="11"/>
      <c r="X92" s="11"/>
      <c r="Y92" s="11"/>
      <c r="Z92" s="11"/>
    </row>
    <row r="93">
      <c r="A93" s="5"/>
      <c r="B93" s="4"/>
      <c r="D93" s="4"/>
      <c r="G93" s="4"/>
      <c r="H93" s="4"/>
      <c r="I93" s="5"/>
      <c r="J93" s="4"/>
      <c r="L93" s="4"/>
      <c r="O93" s="4"/>
      <c r="Q93" s="4"/>
      <c r="R93" s="4"/>
      <c r="S93" s="4"/>
      <c r="T93" s="4"/>
      <c r="V93" s="11"/>
      <c r="W93" s="11"/>
      <c r="X93" s="11"/>
      <c r="Y93" s="11"/>
      <c r="Z93" s="11"/>
    </row>
    <row r="94">
      <c r="A94" s="5"/>
      <c r="B94" s="4"/>
      <c r="D94" s="4"/>
      <c r="G94" s="4"/>
      <c r="H94" s="4"/>
      <c r="I94" s="5"/>
      <c r="J94" s="4"/>
      <c r="L94" s="4"/>
      <c r="O94" s="4"/>
      <c r="Q94" s="4"/>
      <c r="R94" s="4"/>
      <c r="S94" s="4"/>
      <c r="T94" s="4"/>
      <c r="V94" s="11"/>
      <c r="W94" s="11"/>
      <c r="X94" s="11"/>
      <c r="Y94" s="11"/>
      <c r="Z94" s="11"/>
    </row>
    <row r="95">
      <c r="A95" s="5"/>
      <c r="B95" s="4"/>
      <c r="D95" s="4"/>
      <c r="G95" s="4"/>
      <c r="H95" s="4"/>
      <c r="I95" s="5"/>
      <c r="J95" s="4"/>
      <c r="L95" s="4"/>
      <c r="O95" s="4"/>
      <c r="Q95" s="4"/>
      <c r="R95" s="4"/>
      <c r="S95" s="4"/>
      <c r="T95" s="4"/>
      <c r="V95" s="11"/>
      <c r="W95" s="11"/>
      <c r="X95" s="11"/>
      <c r="Y95" s="11"/>
      <c r="Z95" s="11"/>
    </row>
    <row r="96">
      <c r="A96" s="5"/>
      <c r="B96" s="4"/>
      <c r="D96" s="4"/>
      <c r="G96" s="4"/>
      <c r="H96" s="4"/>
      <c r="I96" s="5"/>
      <c r="J96" s="4"/>
      <c r="L96" s="4"/>
      <c r="O96" s="4"/>
      <c r="Q96" s="4"/>
      <c r="R96" s="4"/>
      <c r="S96" s="4"/>
      <c r="T96" s="4"/>
      <c r="V96" s="11"/>
      <c r="W96" s="11"/>
      <c r="X96" s="11"/>
      <c r="Y96" s="11"/>
      <c r="Z96" s="11"/>
    </row>
    <row r="97">
      <c r="A97" s="5"/>
      <c r="B97" s="4"/>
      <c r="D97" s="4"/>
      <c r="G97" s="4"/>
      <c r="H97" s="4"/>
      <c r="I97" s="5"/>
      <c r="J97" s="4"/>
      <c r="L97" s="4"/>
      <c r="O97" s="4"/>
      <c r="Q97" s="4"/>
      <c r="R97" s="4"/>
      <c r="S97" s="4"/>
      <c r="T97" s="4"/>
      <c r="V97" s="11"/>
      <c r="W97" s="11"/>
      <c r="X97" s="11"/>
      <c r="Y97" s="11"/>
      <c r="Z97" s="11"/>
    </row>
    <row r="98">
      <c r="A98" s="5"/>
      <c r="B98" s="4"/>
      <c r="D98" s="4"/>
      <c r="G98" s="4"/>
      <c r="H98" s="4"/>
      <c r="I98" s="5"/>
      <c r="J98" s="4"/>
      <c r="L98" s="4"/>
      <c r="O98" s="4"/>
      <c r="Q98" s="4"/>
      <c r="R98" s="4"/>
      <c r="S98" s="4"/>
      <c r="T98" s="4"/>
      <c r="V98" s="11"/>
      <c r="W98" s="11"/>
      <c r="X98" s="11"/>
      <c r="Y98" s="11"/>
      <c r="Z98" s="11"/>
    </row>
    <row r="99">
      <c r="A99" s="5"/>
      <c r="B99" s="4"/>
      <c r="D99" s="4"/>
      <c r="G99" s="4"/>
      <c r="H99" s="4"/>
      <c r="I99" s="5"/>
      <c r="J99" s="4"/>
      <c r="L99" s="4"/>
      <c r="O99" s="4"/>
      <c r="Q99" s="4"/>
      <c r="R99" s="4"/>
      <c r="S99" s="4"/>
      <c r="T99" s="4"/>
      <c r="V99" s="11"/>
      <c r="W99" s="11"/>
      <c r="X99" s="11"/>
      <c r="Y99" s="11"/>
      <c r="Z99" s="11"/>
    </row>
    <row r="100">
      <c r="A100" s="5"/>
      <c r="B100" s="4"/>
      <c r="D100" s="4"/>
      <c r="G100" s="4"/>
      <c r="H100" s="4"/>
      <c r="I100" s="5"/>
      <c r="J100" s="4"/>
      <c r="L100" s="4"/>
      <c r="O100" s="4"/>
      <c r="Q100" s="4"/>
      <c r="R100" s="4"/>
      <c r="S100" s="4"/>
      <c r="T100" s="4"/>
      <c r="V100" s="11"/>
      <c r="W100" s="11"/>
      <c r="X100" s="11"/>
      <c r="Y100" s="11"/>
      <c r="Z100" s="11"/>
    </row>
    <row r="101">
      <c r="A101" s="5"/>
      <c r="B101" s="4"/>
      <c r="D101" s="4"/>
      <c r="G101" s="4"/>
      <c r="H101" s="4"/>
      <c r="I101" s="5"/>
      <c r="J101" s="4"/>
      <c r="L101" s="4"/>
      <c r="O101" s="4"/>
      <c r="Q101" s="4"/>
      <c r="R101" s="4"/>
      <c r="S101" s="4"/>
      <c r="T101" s="4"/>
      <c r="V101" s="11"/>
      <c r="W101" s="11"/>
      <c r="X101" s="11"/>
      <c r="Y101" s="11"/>
      <c r="Z101" s="11"/>
    </row>
    <row r="102">
      <c r="A102" s="5"/>
      <c r="B102" s="4"/>
      <c r="D102" s="4"/>
      <c r="G102" s="4"/>
      <c r="H102" s="4"/>
      <c r="I102" s="5"/>
      <c r="J102" s="4"/>
      <c r="L102" s="4"/>
      <c r="O102" s="4"/>
      <c r="Q102" s="4"/>
      <c r="R102" s="4"/>
      <c r="S102" s="4"/>
      <c r="T102" s="4"/>
      <c r="V102" s="11"/>
      <c r="W102" s="11"/>
      <c r="X102" s="11"/>
      <c r="Y102" s="11"/>
      <c r="Z102" s="11"/>
    </row>
    <row r="103">
      <c r="A103" s="5"/>
      <c r="B103" s="4"/>
      <c r="D103" s="4"/>
      <c r="G103" s="4"/>
      <c r="H103" s="4"/>
      <c r="I103" s="5"/>
      <c r="J103" s="4"/>
      <c r="L103" s="4"/>
      <c r="O103" s="4"/>
      <c r="Q103" s="4"/>
      <c r="R103" s="4"/>
      <c r="S103" s="4"/>
      <c r="T103" s="4"/>
      <c r="V103" s="11"/>
      <c r="W103" s="11"/>
      <c r="X103" s="11"/>
      <c r="Y103" s="11"/>
      <c r="Z103" s="11"/>
    </row>
    <row r="104">
      <c r="A104" s="5"/>
      <c r="B104" s="4"/>
      <c r="D104" s="4"/>
      <c r="G104" s="4"/>
      <c r="H104" s="4"/>
      <c r="I104" s="5"/>
      <c r="J104" s="4"/>
      <c r="L104" s="4"/>
      <c r="O104" s="4"/>
      <c r="Q104" s="4"/>
      <c r="R104" s="4"/>
      <c r="S104" s="4"/>
      <c r="T104" s="4"/>
      <c r="V104" s="11"/>
      <c r="W104" s="11"/>
      <c r="X104" s="11"/>
      <c r="Y104" s="11"/>
      <c r="Z104" s="11"/>
    </row>
    <row r="105">
      <c r="A105" s="5"/>
      <c r="B105" s="4"/>
      <c r="D105" s="4"/>
      <c r="G105" s="4"/>
      <c r="H105" s="4"/>
      <c r="I105" s="5"/>
      <c r="J105" s="4"/>
      <c r="L105" s="4"/>
      <c r="O105" s="4"/>
      <c r="Q105" s="4"/>
      <c r="R105" s="4"/>
      <c r="S105" s="4"/>
      <c r="T105" s="4"/>
      <c r="V105" s="11"/>
      <c r="W105" s="11"/>
      <c r="X105" s="11"/>
      <c r="Y105" s="11"/>
      <c r="Z105" s="11"/>
    </row>
    <row r="106">
      <c r="A106" s="5"/>
      <c r="B106" s="4"/>
      <c r="D106" s="4"/>
      <c r="G106" s="4"/>
      <c r="H106" s="4"/>
      <c r="I106" s="5"/>
      <c r="J106" s="4"/>
      <c r="L106" s="4"/>
      <c r="O106" s="4"/>
      <c r="Q106" s="4"/>
      <c r="R106" s="4"/>
      <c r="S106" s="4"/>
      <c r="T106" s="4"/>
      <c r="V106" s="11"/>
      <c r="W106" s="11"/>
      <c r="X106" s="11"/>
      <c r="Y106" s="11"/>
      <c r="Z106" s="11"/>
    </row>
    <row r="107">
      <c r="A107" s="5"/>
      <c r="B107" s="4"/>
      <c r="D107" s="4"/>
      <c r="G107" s="4"/>
      <c r="H107" s="4"/>
      <c r="I107" s="5"/>
      <c r="J107" s="4"/>
      <c r="L107" s="4"/>
      <c r="O107" s="4"/>
      <c r="Q107" s="4"/>
      <c r="R107" s="4"/>
      <c r="S107" s="4"/>
      <c r="T107" s="4"/>
      <c r="V107" s="11"/>
      <c r="W107" s="11"/>
      <c r="X107" s="11"/>
      <c r="Y107" s="11"/>
      <c r="Z107" s="11"/>
    </row>
    <row r="108">
      <c r="A108" s="5"/>
      <c r="B108" s="4"/>
      <c r="D108" s="4"/>
      <c r="G108" s="4"/>
      <c r="H108" s="4"/>
      <c r="I108" s="5"/>
      <c r="J108" s="4"/>
      <c r="L108" s="4"/>
      <c r="O108" s="4"/>
      <c r="Q108" s="4"/>
      <c r="R108" s="4"/>
      <c r="S108" s="4"/>
      <c r="T108" s="4"/>
      <c r="V108" s="11"/>
      <c r="W108" s="11"/>
      <c r="X108" s="11"/>
      <c r="Y108" s="11"/>
      <c r="Z108" s="11"/>
    </row>
    <row r="109">
      <c r="A109" s="5"/>
      <c r="B109" s="4"/>
      <c r="D109" s="4"/>
      <c r="G109" s="4"/>
      <c r="H109" s="4"/>
      <c r="I109" s="5"/>
      <c r="J109" s="4"/>
      <c r="L109" s="4"/>
      <c r="O109" s="4"/>
      <c r="Q109" s="4"/>
      <c r="R109" s="4"/>
      <c r="S109" s="4"/>
      <c r="T109" s="4"/>
      <c r="V109" s="11"/>
      <c r="W109" s="11"/>
      <c r="X109" s="11"/>
      <c r="Y109" s="11"/>
      <c r="Z109" s="11"/>
    </row>
    <row r="110">
      <c r="A110" s="5"/>
      <c r="B110" s="4"/>
      <c r="D110" s="4"/>
      <c r="G110" s="4"/>
      <c r="H110" s="4"/>
      <c r="I110" s="5"/>
      <c r="J110" s="4"/>
      <c r="L110" s="4"/>
      <c r="O110" s="4"/>
      <c r="Q110" s="4"/>
      <c r="R110" s="4"/>
      <c r="S110" s="4"/>
      <c r="T110" s="4"/>
      <c r="V110" s="11"/>
      <c r="W110" s="11"/>
      <c r="X110" s="11"/>
      <c r="Y110" s="11"/>
      <c r="Z110" s="11"/>
    </row>
    <row r="111">
      <c r="A111" s="5"/>
      <c r="B111" s="4"/>
      <c r="D111" s="4"/>
      <c r="G111" s="4"/>
      <c r="H111" s="4"/>
      <c r="I111" s="5"/>
      <c r="J111" s="4"/>
      <c r="L111" s="4"/>
      <c r="O111" s="4"/>
      <c r="Q111" s="4"/>
      <c r="R111" s="4"/>
      <c r="S111" s="4"/>
      <c r="T111" s="4"/>
      <c r="V111" s="11"/>
      <c r="W111" s="11"/>
      <c r="X111" s="11"/>
      <c r="Y111" s="11"/>
      <c r="Z111" s="11"/>
    </row>
    <row r="112">
      <c r="A112" s="5"/>
      <c r="B112" s="4"/>
      <c r="D112" s="4"/>
      <c r="G112" s="4"/>
      <c r="H112" s="4"/>
      <c r="I112" s="5"/>
      <c r="J112" s="4"/>
      <c r="L112" s="4"/>
      <c r="O112" s="4"/>
      <c r="Q112" s="4"/>
      <c r="R112" s="4"/>
      <c r="S112" s="4"/>
      <c r="T112" s="4"/>
      <c r="V112" s="11"/>
      <c r="W112" s="11"/>
      <c r="X112" s="11"/>
      <c r="Y112" s="11"/>
      <c r="Z112" s="11"/>
    </row>
    <row r="113">
      <c r="A113" s="5"/>
      <c r="B113" s="4"/>
      <c r="D113" s="4"/>
      <c r="G113" s="4"/>
      <c r="H113" s="4"/>
      <c r="I113" s="5"/>
      <c r="J113" s="4"/>
      <c r="L113" s="4"/>
      <c r="O113" s="4"/>
      <c r="Q113" s="4"/>
      <c r="R113" s="4"/>
      <c r="S113" s="4"/>
      <c r="T113" s="4"/>
      <c r="V113" s="11"/>
      <c r="W113" s="11"/>
      <c r="X113" s="11"/>
      <c r="Y113" s="11"/>
      <c r="Z113" s="11"/>
    </row>
    <row r="114">
      <c r="A114" s="5"/>
      <c r="B114" s="4"/>
      <c r="D114" s="4"/>
      <c r="G114" s="4"/>
      <c r="H114" s="4"/>
      <c r="I114" s="5"/>
      <c r="J114" s="4"/>
      <c r="L114" s="4"/>
      <c r="O114" s="4"/>
      <c r="Q114" s="4"/>
      <c r="R114" s="4"/>
      <c r="S114" s="4"/>
      <c r="T114" s="4"/>
      <c r="V114" s="11"/>
      <c r="W114" s="11"/>
      <c r="X114" s="11"/>
      <c r="Y114" s="11"/>
      <c r="Z114" s="11"/>
    </row>
    <row r="115">
      <c r="A115" s="5"/>
      <c r="B115" s="4"/>
      <c r="D115" s="4"/>
      <c r="G115" s="4"/>
      <c r="H115" s="4"/>
      <c r="I115" s="5"/>
      <c r="J115" s="4"/>
      <c r="L115" s="4"/>
      <c r="O115" s="4"/>
      <c r="Q115" s="4"/>
      <c r="R115" s="4"/>
      <c r="S115" s="4"/>
      <c r="T115" s="4"/>
      <c r="V115" s="11"/>
      <c r="W115" s="11"/>
      <c r="X115" s="11"/>
      <c r="Y115" s="11"/>
      <c r="Z115" s="11"/>
    </row>
    <row r="116">
      <c r="A116" s="5"/>
      <c r="B116" s="4"/>
      <c r="D116" s="4"/>
      <c r="G116" s="4"/>
      <c r="H116" s="4"/>
      <c r="I116" s="5"/>
      <c r="J116" s="4"/>
      <c r="L116" s="4"/>
      <c r="O116" s="4"/>
      <c r="Q116" s="4"/>
      <c r="R116" s="4"/>
      <c r="S116" s="4"/>
      <c r="T116" s="4"/>
      <c r="V116" s="11"/>
      <c r="W116" s="11"/>
      <c r="X116" s="11"/>
      <c r="Y116" s="11"/>
      <c r="Z116" s="11"/>
    </row>
    <row r="117">
      <c r="A117" s="5"/>
      <c r="B117" s="4"/>
      <c r="D117" s="4"/>
      <c r="G117" s="4"/>
      <c r="H117" s="4"/>
      <c r="I117" s="5"/>
      <c r="J117" s="4"/>
      <c r="L117" s="4"/>
      <c r="O117" s="4"/>
      <c r="Q117" s="4"/>
      <c r="R117" s="4"/>
      <c r="S117" s="4"/>
      <c r="T117" s="4"/>
      <c r="V117" s="11"/>
      <c r="W117" s="11"/>
      <c r="X117" s="11"/>
      <c r="Y117" s="11"/>
      <c r="Z117" s="11"/>
    </row>
    <row r="118">
      <c r="A118" s="5"/>
      <c r="B118" s="4"/>
      <c r="D118" s="4"/>
      <c r="G118" s="4"/>
      <c r="H118" s="4"/>
      <c r="I118" s="5"/>
      <c r="J118" s="4"/>
      <c r="L118" s="4"/>
      <c r="O118" s="4"/>
      <c r="Q118" s="4"/>
      <c r="R118" s="4"/>
      <c r="S118" s="4"/>
      <c r="T118" s="4"/>
      <c r="V118" s="11"/>
      <c r="W118" s="11"/>
      <c r="X118" s="11"/>
      <c r="Y118" s="11"/>
      <c r="Z118" s="11"/>
    </row>
    <row r="119">
      <c r="A119" s="5"/>
      <c r="B119" s="4"/>
      <c r="D119" s="4"/>
      <c r="G119" s="4"/>
      <c r="H119" s="4"/>
      <c r="I119" s="5"/>
      <c r="J119" s="4"/>
      <c r="L119" s="4"/>
      <c r="O119" s="4"/>
      <c r="Q119" s="4"/>
      <c r="R119" s="4"/>
      <c r="S119" s="4"/>
      <c r="T119" s="4"/>
      <c r="V119" s="11"/>
      <c r="W119" s="11"/>
      <c r="X119" s="11"/>
      <c r="Y119" s="11"/>
      <c r="Z119" s="11"/>
    </row>
    <row r="120">
      <c r="A120" s="5"/>
      <c r="B120" s="4"/>
      <c r="D120" s="4"/>
      <c r="G120" s="4"/>
      <c r="H120" s="4"/>
      <c r="I120" s="5"/>
      <c r="J120" s="4"/>
      <c r="L120" s="4"/>
      <c r="O120" s="4"/>
      <c r="Q120" s="4"/>
      <c r="R120" s="4"/>
      <c r="S120" s="4"/>
      <c r="T120" s="4"/>
      <c r="V120" s="11"/>
      <c r="W120" s="11"/>
      <c r="X120" s="11"/>
      <c r="Y120" s="11"/>
      <c r="Z120" s="11"/>
    </row>
    <row r="121">
      <c r="A121" s="5"/>
      <c r="B121" s="4"/>
      <c r="D121" s="4"/>
      <c r="G121" s="4"/>
      <c r="H121" s="4"/>
      <c r="I121" s="5"/>
      <c r="J121" s="4"/>
      <c r="L121" s="4"/>
      <c r="O121" s="4"/>
      <c r="Q121" s="4"/>
      <c r="R121" s="4"/>
      <c r="S121" s="4"/>
      <c r="T121" s="4"/>
      <c r="V121" s="11"/>
      <c r="W121" s="11"/>
      <c r="X121" s="11"/>
      <c r="Y121" s="11"/>
      <c r="Z121" s="11"/>
    </row>
    <row r="122">
      <c r="A122" s="5"/>
      <c r="B122" s="4"/>
      <c r="D122" s="4"/>
      <c r="G122" s="4"/>
      <c r="H122" s="4"/>
      <c r="I122" s="5"/>
      <c r="J122" s="4"/>
      <c r="L122" s="4"/>
      <c r="O122" s="4"/>
      <c r="Q122" s="4"/>
      <c r="R122" s="4"/>
      <c r="S122" s="4"/>
      <c r="T122" s="4"/>
      <c r="V122" s="11"/>
      <c r="W122" s="11"/>
      <c r="X122" s="11"/>
      <c r="Y122" s="11"/>
      <c r="Z122" s="11"/>
    </row>
    <row r="123">
      <c r="A123" s="5"/>
      <c r="B123" s="4"/>
      <c r="D123" s="4"/>
      <c r="G123" s="4"/>
      <c r="H123" s="4"/>
      <c r="I123" s="5"/>
      <c r="J123" s="4"/>
      <c r="L123" s="4"/>
      <c r="O123" s="4"/>
      <c r="Q123" s="4"/>
      <c r="R123" s="4"/>
      <c r="S123" s="4"/>
      <c r="T123" s="4"/>
      <c r="V123" s="11"/>
      <c r="W123" s="11"/>
      <c r="X123" s="11"/>
      <c r="Y123" s="11"/>
      <c r="Z123" s="11"/>
    </row>
    <row r="124">
      <c r="A124" s="5"/>
      <c r="B124" s="4"/>
      <c r="D124" s="4"/>
      <c r="G124" s="4"/>
      <c r="H124" s="4"/>
      <c r="I124" s="5"/>
      <c r="J124" s="4"/>
      <c r="L124" s="4"/>
      <c r="O124" s="4"/>
      <c r="Q124" s="4"/>
      <c r="R124" s="4"/>
      <c r="S124" s="4"/>
      <c r="T124" s="4"/>
      <c r="V124" s="11"/>
      <c r="W124" s="11"/>
      <c r="X124" s="11"/>
      <c r="Y124" s="11"/>
      <c r="Z124" s="11"/>
    </row>
    <row r="125">
      <c r="A125" s="5"/>
      <c r="B125" s="4"/>
      <c r="D125" s="4"/>
      <c r="G125" s="4"/>
      <c r="H125" s="4"/>
      <c r="I125" s="5"/>
      <c r="J125" s="4"/>
      <c r="L125" s="4"/>
      <c r="O125" s="4"/>
      <c r="Q125" s="4"/>
      <c r="R125" s="4"/>
      <c r="S125" s="4"/>
      <c r="T125" s="4"/>
      <c r="V125" s="11"/>
      <c r="W125" s="11"/>
      <c r="X125" s="11"/>
      <c r="Y125" s="11"/>
      <c r="Z125" s="11"/>
    </row>
    <row r="126">
      <c r="A126" s="5"/>
      <c r="B126" s="4"/>
      <c r="D126" s="4"/>
      <c r="G126" s="4"/>
      <c r="H126" s="4"/>
      <c r="I126" s="5"/>
      <c r="J126" s="4"/>
      <c r="L126" s="4"/>
      <c r="O126" s="4"/>
      <c r="Q126" s="4"/>
      <c r="R126" s="4"/>
      <c r="S126" s="4"/>
      <c r="T126" s="4"/>
      <c r="V126" s="11"/>
      <c r="W126" s="11"/>
      <c r="X126" s="11"/>
      <c r="Y126" s="11"/>
      <c r="Z126" s="11"/>
    </row>
    <row r="127">
      <c r="A127" s="5"/>
      <c r="B127" s="4"/>
      <c r="D127" s="4"/>
      <c r="G127" s="4"/>
      <c r="H127" s="4"/>
      <c r="I127" s="5"/>
      <c r="J127" s="4"/>
      <c r="L127" s="4"/>
      <c r="O127" s="4"/>
      <c r="Q127" s="4"/>
      <c r="R127" s="4"/>
      <c r="S127" s="4"/>
      <c r="T127" s="4"/>
      <c r="V127" s="11"/>
      <c r="W127" s="11"/>
      <c r="X127" s="11"/>
      <c r="Y127" s="11"/>
      <c r="Z127" s="11"/>
    </row>
    <row r="128">
      <c r="A128" s="5"/>
      <c r="B128" s="4"/>
      <c r="D128" s="4"/>
      <c r="G128" s="4"/>
      <c r="H128" s="4"/>
      <c r="I128" s="5"/>
      <c r="J128" s="4"/>
      <c r="L128" s="4"/>
      <c r="O128" s="4"/>
      <c r="Q128" s="4"/>
      <c r="R128" s="4"/>
      <c r="S128" s="4"/>
      <c r="T128" s="4"/>
      <c r="V128" s="11"/>
      <c r="W128" s="11"/>
      <c r="X128" s="11"/>
      <c r="Y128" s="11"/>
      <c r="Z128" s="11"/>
    </row>
    <row r="129">
      <c r="A129" s="5"/>
      <c r="B129" s="4"/>
      <c r="D129" s="4"/>
      <c r="G129" s="4"/>
      <c r="H129" s="4"/>
      <c r="I129" s="5"/>
      <c r="J129" s="4"/>
      <c r="L129" s="4"/>
      <c r="O129" s="4"/>
      <c r="Q129" s="4"/>
      <c r="R129" s="4"/>
      <c r="S129" s="4"/>
      <c r="T129" s="4"/>
      <c r="V129" s="11"/>
      <c r="W129" s="11"/>
      <c r="X129" s="11"/>
      <c r="Y129" s="11"/>
      <c r="Z129" s="11"/>
    </row>
    <row r="130">
      <c r="A130" s="5"/>
      <c r="B130" s="4"/>
      <c r="D130" s="4"/>
      <c r="G130" s="4"/>
      <c r="H130" s="4"/>
      <c r="I130" s="5"/>
      <c r="J130" s="4"/>
      <c r="L130" s="4"/>
      <c r="O130" s="4"/>
      <c r="Q130" s="4"/>
      <c r="R130" s="4"/>
      <c r="S130" s="4"/>
      <c r="T130" s="4"/>
      <c r="V130" s="11"/>
      <c r="W130" s="11"/>
      <c r="X130" s="11"/>
      <c r="Y130" s="11"/>
      <c r="Z130" s="11"/>
    </row>
    <row r="131">
      <c r="A131" s="5"/>
      <c r="B131" s="4"/>
      <c r="D131" s="4"/>
      <c r="G131" s="4"/>
      <c r="H131" s="4"/>
      <c r="I131" s="5"/>
      <c r="J131" s="4"/>
      <c r="L131" s="4"/>
      <c r="O131" s="4"/>
      <c r="Q131" s="4"/>
      <c r="R131" s="4"/>
      <c r="S131" s="4"/>
      <c r="T131" s="4"/>
      <c r="V131" s="11"/>
      <c r="W131" s="11"/>
      <c r="X131" s="11"/>
      <c r="Y131" s="11"/>
      <c r="Z131" s="11"/>
    </row>
    <row r="132">
      <c r="A132" s="5"/>
      <c r="B132" s="4"/>
      <c r="D132" s="4"/>
      <c r="G132" s="4"/>
      <c r="H132" s="4"/>
      <c r="I132" s="5"/>
      <c r="J132" s="4"/>
      <c r="L132" s="4"/>
      <c r="O132" s="4"/>
      <c r="Q132" s="4"/>
      <c r="R132" s="4"/>
      <c r="S132" s="4"/>
      <c r="T132" s="4"/>
      <c r="V132" s="11"/>
      <c r="W132" s="11"/>
      <c r="X132" s="11"/>
      <c r="Y132" s="11"/>
      <c r="Z132" s="11"/>
    </row>
    <row r="133">
      <c r="A133" s="5"/>
      <c r="B133" s="4"/>
      <c r="D133" s="4"/>
      <c r="G133" s="4"/>
      <c r="H133" s="4"/>
      <c r="I133" s="5"/>
      <c r="J133" s="4"/>
      <c r="L133" s="4"/>
      <c r="O133" s="4"/>
      <c r="Q133" s="4"/>
      <c r="R133" s="4"/>
      <c r="S133" s="4"/>
      <c r="T133" s="4"/>
      <c r="V133" s="11"/>
      <c r="W133" s="11"/>
      <c r="X133" s="11"/>
      <c r="Y133" s="11"/>
      <c r="Z133" s="11"/>
    </row>
    <row r="134">
      <c r="A134" s="5"/>
      <c r="B134" s="4"/>
      <c r="D134" s="4"/>
      <c r="G134" s="4"/>
      <c r="H134" s="4"/>
      <c r="I134" s="5"/>
      <c r="J134" s="4"/>
      <c r="L134" s="4"/>
      <c r="O134" s="4"/>
      <c r="Q134" s="4"/>
      <c r="R134" s="4"/>
      <c r="S134" s="4"/>
      <c r="T134" s="4"/>
      <c r="V134" s="11"/>
      <c r="W134" s="11"/>
      <c r="X134" s="11"/>
      <c r="Y134" s="11"/>
      <c r="Z134" s="11"/>
    </row>
    <row r="135">
      <c r="A135" s="5"/>
      <c r="B135" s="4"/>
      <c r="D135" s="4"/>
      <c r="G135" s="4"/>
      <c r="H135" s="4"/>
      <c r="I135" s="5"/>
      <c r="J135" s="4"/>
      <c r="L135" s="4"/>
      <c r="O135" s="4"/>
      <c r="Q135" s="4"/>
      <c r="R135" s="4"/>
      <c r="S135" s="4"/>
      <c r="T135" s="4"/>
      <c r="V135" s="11"/>
      <c r="W135" s="11"/>
      <c r="X135" s="11"/>
      <c r="Y135" s="11"/>
      <c r="Z135" s="11"/>
    </row>
    <row r="136">
      <c r="A136" s="5"/>
      <c r="B136" s="4"/>
      <c r="D136" s="4"/>
      <c r="G136" s="4"/>
      <c r="H136" s="4"/>
      <c r="I136" s="5"/>
      <c r="J136" s="4"/>
      <c r="L136" s="4"/>
      <c r="O136" s="4"/>
      <c r="Q136" s="4"/>
      <c r="R136" s="4"/>
      <c r="S136" s="4"/>
      <c r="T136" s="4"/>
      <c r="V136" s="11"/>
      <c r="W136" s="11"/>
      <c r="X136" s="11"/>
      <c r="Y136" s="11"/>
      <c r="Z136" s="11"/>
    </row>
    <row r="137">
      <c r="A137" s="5"/>
      <c r="B137" s="4"/>
      <c r="D137" s="4"/>
      <c r="G137" s="4"/>
      <c r="H137" s="4"/>
      <c r="I137" s="5"/>
      <c r="J137" s="4"/>
      <c r="L137" s="4"/>
      <c r="O137" s="4"/>
      <c r="Q137" s="4"/>
      <c r="R137" s="4"/>
      <c r="S137" s="4"/>
      <c r="T137" s="4"/>
      <c r="V137" s="11"/>
      <c r="W137" s="11"/>
      <c r="X137" s="11"/>
      <c r="Y137" s="11"/>
      <c r="Z137" s="11"/>
    </row>
    <row r="138">
      <c r="A138" s="5"/>
      <c r="B138" s="4"/>
      <c r="D138" s="4"/>
      <c r="G138" s="4"/>
      <c r="H138" s="4"/>
      <c r="I138" s="5"/>
      <c r="J138" s="4"/>
      <c r="L138" s="4"/>
      <c r="O138" s="4"/>
      <c r="Q138" s="4"/>
      <c r="R138" s="4"/>
      <c r="S138" s="4"/>
      <c r="T138" s="4"/>
      <c r="V138" s="11"/>
      <c r="W138" s="11"/>
      <c r="X138" s="11"/>
      <c r="Y138" s="11"/>
      <c r="Z138" s="11"/>
    </row>
    <row r="139">
      <c r="A139" s="5"/>
      <c r="B139" s="4"/>
      <c r="D139" s="4"/>
      <c r="G139" s="4"/>
      <c r="H139" s="4"/>
      <c r="I139" s="5"/>
      <c r="J139" s="4"/>
      <c r="L139" s="4"/>
      <c r="O139" s="4"/>
      <c r="Q139" s="4"/>
      <c r="R139" s="4"/>
      <c r="S139" s="4"/>
      <c r="T139" s="4"/>
      <c r="V139" s="11"/>
      <c r="W139" s="11"/>
      <c r="X139" s="11"/>
      <c r="Y139" s="11"/>
      <c r="Z139" s="11"/>
    </row>
    <row r="140">
      <c r="A140" s="5"/>
      <c r="B140" s="4"/>
      <c r="D140" s="4"/>
      <c r="G140" s="4"/>
      <c r="H140" s="4"/>
      <c r="I140" s="5"/>
      <c r="J140" s="4"/>
      <c r="L140" s="4"/>
      <c r="O140" s="4"/>
      <c r="Q140" s="4"/>
      <c r="R140" s="4"/>
      <c r="S140" s="4"/>
      <c r="T140" s="4"/>
      <c r="V140" s="11"/>
      <c r="W140" s="11"/>
      <c r="X140" s="11"/>
      <c r="Y140" s="11"/>
      <c r="Z140" s="11"/>
    </row>
    <row r="141">
      <c r="A141" s="5"/>
      <c r="B141" s="4"/>
      <c r="D141" s="4"/>
      <c r="G141" s="4"/>
      <c r="H141" s="4"/>
      <c r="I141" s="5"/>
      <c r="J141" s="4"/>
      <c r="L141" s="4"/>
      <c r="O141" s="4"/>
      <c r="Q141" s="4"/>
      <c r="R141" s="4"/>
      <c r="S141" s="4"/>
      <c r="T141" s="4"/>
      <c r="V141" s="11"/>
      <c r="W141" s="11"/>
      <c r="X141" s="11"/>
      <c r="Y141" s="11"/>
      <c r="Z141" s="11"/>
    </row>
    <row r="142">
      <c r="A142" s="5"/>
      <c r="B142" s="4"/>
      <c r="D142" s="4"/>
      <c r="G142" s="4"/>
      <c r="H142" s="4"/>
      <c r="I142" s="5"/>
      <c r="J142" s="4"/>
      <c r="L142" s="4"/>
      <c r="O142" s="4"/>
      <c r="Q142" s="4"/>
      <c r="R142" s="4"/>
      <c r="S142" s="4"/>
      <c r="T142" s="4"/>
      <c r="V142" s="11"/>
      <c r="W142" s="11"/>
      <c r="X142" s="11"/>
      <c r="Y142" s="11"/>
      <c r="Z142" s="11"/>
    </row>
    <row r="143">
      <c r="A143" s="5"/>
      <c r="B143" s="4"/>
      <c r="D143" s="4"/>
      <c r="G143" s="4"/>
      <c r="H143" s="4"/>
      <c r="I143" s="5"/>
      <c r="J143" s="4"/>
      <c r="L143" s="4"/>
      <c r="O143" s="4"/>
      <c r="Q143" s="4"/>
      <c r="R143" s="4"/>
      <c r="S143" s="4"/>
      <c r="T143" s="4"/>
      <c r="V143" s="11"/>
      <c r="W143" s="11"/>
      <c r="X143" s="11"/>
      <c r="Y143" s="11"/>
      <c r="Z143" s="11"/>
    </row>
    <row r="144">
      <c r="A144" s="5"/>
      <c r="B144" s="4"/>
      <c r="D144" s="4"/>
      <c r="G144" s="4"/>
      <c r="H144" s="4"/>
      <c r="I144" s="5"/>
      <c r="J144" s="4"/>
      <c r="L144" s="4"/>
      <c r="O144" s="4"/>
      <c r="Q144" s="4"/>
      <c r="R144" s="4"/>
      <c r="S144" s="4"/>
      <c r="T144" s="4"/>
      <c r="V144" s="11"/>
      <c r="W144" s="11"/>
      <c r="X144" s="11"/>
      <c r="Y144" s="11"/>
      <c r="Z144" s="11"/>
    </row>
    <row r="145">
      <c r="A145" s="5"/>
      <c r="B145" s="4"/>
      <c r="D145" s="4"/>
      <c r="G145" s="4"/>
      <c r="H145" s="4"/>
      <c r="I145" s="5"/>
      <c r="J145" s="4"/>
      <c r="L145" s="4"/>
      <c r="O145" s="4"/>
      <c r="Q145" s="4"/>
      <c r="R145" s="4"/>
      <c r="S145" s="4"/>
      <c r="T145" s="4"/>
      <c r="V145" s="11"/>
      <c r="W145" s="11"/>
      <c r="X145" s="11"/>
      <c r="Y145" s="11"/>
      <c r="Z145" s="11"/>
    </row>
    <row r="146">
      <c r="A146" s="5"/>
      <c r="B146" s="4"/>
      <c r="D146" s="4"/>
      <c r="G146" s="4"/>
      <c r="H146" s="4"/>
      <c r="I146" s="5"/>
      <c r="J146" s="4"/>
      <c r="L146" s="4"/>
      <c r="O146" s="4"/>
      <c r="Q146" s="4"/>
      <c r="R146" s="4"/>
      <c r="S146" s="4"/>
      <c r="T146" s="4"/>
      <c r="V146" s="11"/>
      <c r="W146" s="11"/>
      <c r="X146" s="11"/>
      <c r="Y146" s="11"/>
      <c r="Z146" s="11"/>
    </row>
    <row r="147">
      <c r="A147" s="5"/>
      <c r="B147" s="4"/>
      <c r="D147" s="4"/>
      <c r="G147" s="4"/>
      <c r="H147" s="4"/>
      <c r="I147" s="5"/>
      <c r="J147" s="4"/>
      <c r="L147" s="4"/>
      <c r="O147" s="4"/>
      <c r="Q147" s="4"/>
      <c r="R147" s="4"/>
      <c r="S147" s="4"/>
      <c r="T147" s="4"/>
      <c r="V147" s="11"/>
      <c r="W147" s="11"/>
      <c r="X147" s="11"/>
      <c r="Y147" s="11"/>
      <c r="Z147" s="11"/>
    </row>
    <row r="148">
      <c r="A148" s="5"/>
      <c r="B148" s="4"/>
      <c r="D148" s="4"/>
      <c r="G148" s="4"/>
      <c r="H148" s="4"/>
      <c r="I148" s="5"/>
      <c r="J148" s="4"/>
      <c r="L148" s="4"/>
      <c r="O148" s="4"/>
      <c r="Q148" s="4"/>
      <c r="R148" s="4"/>
      <c r="S148" s="4"/>
      <c r="T148" s="4"/>
      <c r="V148" s="11"/>
      <c r="W148" s="11"/>
      <c r="X148" s="11"/>
      <c r="Y148" s="11"/>
      <c r="Z148" s="11"/>
    </row>
    <row r="149">
      <c r="A149" s="5"/>
      <c r="B149" s="4"/>
      <c r="D149" s="4"/>
      <c r="G149" s="4"/>
      <c r="H149" s="4"/>
      <c r="I149" s="5"/>
      <c r="J149" s="4"/>
      <c r="L149" s="4"/>
      <c r="O149" s="4"/>
      <c r="Q149" s="4"/>
      <c r="R149" s="4"/>
      <c r="S149" s="4"/>
      <c r="T149" s="4"/>
      <c r="V149" s="11"/>
      <c r="W149" s="11"/>
      <c r="X149" s="11"/>
      <c r="Y149" s="11"/>
      <c r="Z149" s="11"/>
    </row>
    <row r="150">
      <c r="A150" s="5"/>
      <c r="B150" s="4"/>
      <c r="D150" s="4"/>
      <c r="G150" s="4"/>
      <c r="H150" s="4"/>
      <c r="I150" s="5"/>
      <c r="J150" s="4"/>
      <c r="L150" s="4"/>
      <c r="O150" s="4"/>
      <c r="Q150" s="4"/>
      <c r="R150" s="4"/>
      <c r="S150" s="4"/>
      <c r="T150" s="4"/>
      <c r="V150" s="11"/>
      <c r="W150" s="11"/>
      <c r="X150" s="11"/>
      <c r="Y150" s="11"/>
      <c r="Z150" s="11"/>
    </row>
    <row r="151">
      <c r="A151" s="5"/>
      <c r="B151" s="4"/>
      <c r="D151" s="4"/>
      <c r="G151" s="4"/>
      <c r="H151" s="4"/>
      <c r="I151" s="5"/>
      <c r="J151" s="4"/>
      <c r="L151" s="4"/>
      <c r="O151" s="4"/>
      <c r="Q151" s="4"/>
      <c r="R151" s="4"/>
      <c r="S151" s="4"/>
      <c r="T151" s="4"/>
      <c r="V151" s="11"/>
      <c r="W151" s="11"/>
      <c r="X151" s="11"/>
      <c r="Y151" s="11"/>
      <c r="Z151" s="11"/>
    </row>
    <row r="152">
      <c r="A152" s="5"/>
      <c r="B152" s="4"/>
      <c r="D152" s="4"/>
      <c r="G152" s="4"/>
      <c r="H152" s="4"/>
      <c r="I152" s="5"/>
      <c r="J152" s="4"/>
      <c r="L152" s="4"/>
      <c r="O152" s="4"/>
      <c r="Q152" s="4"/>
      <c r="R152" s="4"/>
      <c r="S152" s="4"/>
      <c r="T152" s="4"/>
      <c r="V152" s="11"/>
      <c r="W152" s="11"/>
      <c r="X152" s="11"/>
      <c r="Y152" s="11"/>
      <c r="Z152" s="11"/>
    </row>
    <row r="153">
      <c r="A153" s="5"/>
      <c r="B153" s="4"/>
      <c r="D153" s="4"/>
      <c r="G153" s="4"/>
      <c r="H153" s="4"/>
      <c r="I153" s="5"/>
      <c r="J153" s="4"/>
      <c r="L153" s="4"/>
      <c r="O153" s="4"/>
      <c r="Q153" s="4"/>
      <c r="R153" s="4"/>
      <c r="S153" s="4"/>
      <c r="T153" s="4"/>
      <c r="V153" s="11"/>
      <c r="W153" s="11"/>
      <c r="X153" s="11"/>
      <c r="Y153" s="11"/>
      <c r="Z153" s="11"/>
    </row>
    <row r="154">
      <c r="A154" s="5"/>
      <c r="B154" s="4"/>
      <c r="D154" s="4"/>
      <c r="G154" s="4"/>
      <c r="H154" s="4"/>
      <c r="I154" s="5"/>
      <c r="J154" s="4"/>
      <c r="L154" s="4"/>
      <c r="O154" s="4"/>
      <c r="Q154" s="4"/>
      <c r="R154" s="4"/>
      <c r="S154" s="4"/>
      <c r="T154" s="4"/>
      <c r="V154" s="11"/>
      <c r="W154" s="11"/>
      <c r="X154" s="11"/>
      <c r="Y154" s="11"/>
      <c r="Z154" s="11"/>
    </row>
    <row r="155">
      <c r="A155" s="5"/>
      <c r="B155" s="4"/>
      <c r="D155" s="4"/>
      <c r="G155" s="4"/>
      <c r="H155" s="4"/>
      <c r="I155" s="5"/>
      <c r="J155" s="4"/>
      <c r="L155" s="4"/>
      <c r="O155" s="4"/>
      <c r="Q155" s="4"/>
      <c r="R155" s="4"/>
      <c r="S155" s="4"/>
      <c r="T155" s="4"/>
      <c r="V155" s="11"/>
      <c r="W155" s="11"/>
      <c r="X155" s="11"/>
      <c r="Y155" s="11"/>
      <c r="Z155" s="11"/>
    </row>
    <row r="156">
      <c r="A156" s="5"/>
      <c r="B156" s="4"/>
      <c r="D156" s="4"/>
      <c r="G156" s="4"/>
      <c r="H156" s="4"/>
      <c r="I156" s="5"/>
      <c r="J156" s="4"/>
      <c r="L156" s="4"/>
      <c r="O156" s="4"/>
      <c r="Q156" s="4"/>
      <c r="R156" s="4"/>
      <c r="S156" s="4"/>
      <c r="T156" s="4"/>
      <c r="V156" s="11"/>
      <c r="W156" s="11"/>
      <c r="X156" s="11"/>
      <c r="Y156" s="11"/>
      <c r="Z156" s="11"/>
    </row>
    <row r="157">
      <c r="A157" s="5"/>
      <c r="B157" s="4"/>
      <c r="D157" s="4"/>
      <c r="G157" s="4"/>
      <c r="H157" s="4"/>
      <c r="I157" s="5"/>
      <c r="J157" s="4"/>
      <c r="L157" s="4"/>
      <c r="O157" s="4"/>
      <c r="Q157" s="4"/>
      <c r="R157" s="4"/>
      <c r="S157" s="4"/>
      <c r="T157" s="4"/>
      <c r="V157" s="11"/>
      <c r="W157" s="11"/>
      <c r="X157" s="11"/>
      <c r="Y157" s="11"/>
      <c r="Z157" s="11"/>
    </row>
    <row r="158">
      <c r="A158" s="5"/>
      <c r="B158" s="4"/>
      <c r="D158" s="4"/>
      <c r="G158" s="4"/>
      <c r="H158" s="4"/>
      <c r="I158" s="5"/>
      <c r="J158" s="4"/>
      <c r="L158" s="4"/>
      <c r="O158" s="4"/>
      <c r="Q158" s="4"/>
      <c r="R158" s="4"/>
      <c r="S158" s="4"/>
      <c r="T158" s="4"/>
      <c r="V158" s="11"/>
      <c r="W158" s="11"/>
      <c r="X158" s="11"/>
      <c r="Y158" s="11"/>
      <c r="Z158" s="11"/>
    </row>
    <row r="159">
      <c r="A159" s="5"/>
      <c r="B159" s="4"/>
      <c r="D159" s="4"/>
      <c r="G159" s="4"/>
      <c r="H159" s="4"/>
      <c r="I159" s="5"/>
      <c r="J159" s="4"/>
      <c r="L159" s="4"/>
      <c r="O159" s="4"/>
      <c r="Q159" s="4"/>
      <c r="R159" s="4"/>
      <c r="S159" s="4"/>
      <c r="T159" s="4"/>
      <c r="V159" s="11"/>
      <c r="W159" s="11"/>
      <c r="X159" s="11"/>
      <c r="Y159" s="11"/>
      <c r="Z159" s="11"/>
    </row>
    <row r="160">
      <c r="A160" s="5"/>
      <c r="B160" s="4"/>
      <c r="D160" s="4"/>
      <c r="G160" s="4"/>
      <c r="H160" s="4"/>
      <c r="I160" s="5"/>
      <c r="J160" s="4"/>
      <c r="L160" s="4"/>
      <c r="O160" s="4"/>
      <c r="Q160" s="4"/>
      <c r="R160" s="4"/>
      <c r="S160" s="4"/>
      <c r="T160" s="4"/>
      <c r="V160" s="11"/>
      <c r="W160" s="11"/>
      <c r="X160" s="11"/>
      <c r="Y160" s="11"/>
      <c r="Z160" s="11"/>
    </row>
    <row r="161">
      <c r="A161" s="5"/>
      <c r="B161" s="4"/>
      <c r="D161" s="4"/>
      <c r="G161" s="4"/>
      <c r="H161" s="4"/>
      <c r="I161" s="5"/>
      <c r="J161" s="4"/>
      <c r="L161" s="4"/>
      <c r="O161" s="4"/>
      <c r="Q161" s="4"/>
      <c r="R161" s="4"/>
      <c r="S161" s="4"/>
      <c r="T161" s="4"/>
      <c r="V161" s="11"/>
      <c r="W161" s="11"/>
      <c r="X161" s="11"/>
      <c r="Y161" s="11"/>
      <c r="Z161" s="11"/>
    </row>
    <row r="162">
      <c r="A162" s="5"/>
      <c r="B162" s="4"/>
      <c r="D162" s="4"/>
      <c r="G162" s="4"/>
      <c r="H162" s="4"/>
      <c r="I162" s="5"/>
      <c r="J162" s="4"/>
      <c r="L162" s="4"/>
      <c r="O162" s="4"/>
      <c r="Q162" s="4"/>
      <c r="R162" s="4"/>
      <c r="S162" s="4"/>
      <c r="T162" s="4"/>
      <c r="V162" s="11"/>
      <c r="W162" s="11"/>
      <c r="X162" s="11"/>
      <c r="Y162" s="11"/>
      <c r="Z162" s="11"/>
    </row>
    <row r="163">
      <c r="A163" s="5"/>
      <c r="B163" s="4"/>
      <c r="D163" s="4"/>
      <c r="G163" s="4"/>
      <c r="H163" s="4"/>
      <c r="I163" s="5"/>
      <c r="J163" s="4"/>
      <c r="L163" s="4"/>
      <c r="O163" s="4"/>
      <c r="Q163" s="4"/>
      <c r="R163" s="4"/>
      <c r="S163" s="4"/>
      <c r="T163" s="4"/>
      <c r="V163" s="11"/>
      <c r="W163" s="11"/>
      <c r="X163" s="11"/>
      <c r="Y163" s="11"/>
      <c r="Z163" s="11"/>
    </row>
    <row r="164">
      <c r="A164" s="5"/>
      <c r="B164" s="4"/>
      <c r="D164" s="4"/>
      <c r="G164" s="4"/>
      <c r="H164" s="4"/>
      <c r="I164" s="5"/>
      <c r="J164" s="4"/>
      <c r="L164" s="4"/>
      <c r="O164" s="4"/>
      <c r="Q164" s="4"/>
      <c r="R164" s="4"/>
      <c r="S164" s="4"/>
      <c r="T164" s="4"/>
      <c r="V164" s="11"/>
      <c r="W164" s="11"/>
      <c r="X164" s="11"/>
      <c r="Y164" s="11"/>
      <c r="Z164" s="11"/>
    </row>
    <row r="165">
      <c r="A165" s="5"/>
      <c r="B165" s="4"/>
      <c r="D165" s="4"/>
      <c r="G165" s="4"/>
      <c r="H165" s="4"/>
      <c r="I165" s="5"/>
      <c r="J165" s="4"/>
      <c r="L165" s="4"/>
      <c r="O165" s="4"/>
      <c r="Q165" s="4"/>
      <c r="R165" s="4"/>
      <c r="S165" s="4"/>
      <c r="T165" s="4"/>
      <c r="V165" s="11"/>
      <c r="W165" s="11"/>
      <c r="X165" s="11"/>
      <c r="Y165" s="11"/>
      <c r="Z165" s="11"/>
    </row>
    <row r="166">
      <c r="A166" s="5"/>
      <c r="B166" s="4"/>
      <c r="D166" s="4"/>
      <c r="G166" s="4"/>
      <c r="H166" s="4"/>
      <c r="I166" s="5"/>
      <c r="J166" s="4"/>
      <c r="L166" s="4"/>
      <c r="O166" s="4"/>
      <c r="Q166" s="4"/>
      <c r="R166" s="4"/>
      <c r="S166" s="4"/>
      <c r="T166" s="4"/>
      <c r="V166" s="11"/>
      <c r="W166" s="11"/>
      <c r="X166" s="11"/>
      <c r="Y166" s="11"/>
      <c r="Z166" s="11"/>
    </row>
    <row r="167">
      <c r="A167" s="5"/>
      <c r="B167" s="4"/>
      <c r="D167" s="4"/>
      <c r="G167" s="4"/>
      <c r="H167" s="4"/>
      <c r="I167" s="5"/>
      <c r="J167" s="4"/>
      <c r="L167" s="4"/>
      <c r="O167" s="4"/>
      <c r="Q167" s="4"/>
      <c r="R167" s="4"/>
      <c r="S167" s="4"/>
      <c r="T167" s="4"/>
      <c r="V167" s="11"/>
      <c r="W167" s="11"/>
      <c r="X167" s="11"/>
      <c r="Y167" s="11"/>
      <c r="Z167" s="11"/>
    </row>
    <row r="168">
      <c r="A168" s="5"/>
      <c r="B168" s="4"/>
      <c r="D168" s="4"/>
      <c r="G168" s="4"/>
      <c r="H168" s="4"/>
      <c r="I168" s="5"/>
      <c r="J168" s="4"/>
      <c r="L168" s="4"/>
      <c r="O168" s="4"/>
      <c r="Q168" s="4"/>
      <c r="R168" s="4"/>
      <c r="S168" s="4"/>
      <c r="T168" s="4"/>
      <c r="V168" s="11"/>
      <c r="W168" s="11"/>
      <c r="X168" s="11"/>
      <c r="Y168" s="11"/>
      <c r="Z168" s="11"/>
    </row>
    <row r="169">
      <c r="A169" s="5"/>
      <c r="B169" s="4"/>
      <c r="D169" s="4"/>
      <c r="G169" s="4"/>
      <c r="H169" s="4"/>
      <c r="I169" s="5"/>
      <c r="J169" s="4"/>
      <c r="L169" s="4"/>
      <c r="O169" s="4"/>
      <c r="Q169" s="4"/>
      <c r="R169" s="4"/>
      <c r="S169" s="4"/>
      <c r="T169" s="4"/>
      <c r="V169" s="11"/>
      <c r="W169" s="11"/>
      <c r="X169" s="11"/>
      <c r="Y169" s="11"/>
      <c r="Z169" s="11"/>
    </row>
    <row r="170">
      <c r="A170" s="5"/>
      <c r="B170" s="4"/>
      <c r="D170" s="4"/>
      <c r="G170" s="4"/>
      <c r="H170" s="4"/>
      <c r="I170" s="5"/>
      <c r="J170" s="4"/>
      <c r="L170" s="4"/>
      <c r="O170" s="4"/>
      <c r="Q170" s="4"/>
      <c r="R170" s="4"/>
      <c r="S170" s="4"/>
      <c r="T170" s="4"/>
      <c r="V170" s="11"/>
      <c r="W170" s="11"/>
      <c r="X170" s="11"/>
      <c r="Y170" s="11"/>
      <c r="Z170" s="11"/>
    </row>
    <row r="171">
      <c r="A171" s="5"/>
      <c r="B171" s="4"/>
      <c r="D171" s="4"/>
      <c r="G171" s="4"/>
      <c r="H171" s="4"/>
      <c r="I171" s="5"/>
      <c r="J171" s="4"/>
      <c r="L171" s="4"/>
      <c r="O171" s="4"/>
      <c r="Q171" s="4"/>
      <c r="R171" s="4"/>
      <c r="S171" s="4"/>
      <c r="T171" s="4"/>
      <c r="V171" s="11"/>
      <c r="W171" s="11"/>
      <c r="X171" s="11"/>
      <c r="Y171" s="11"/>
      <c r="Z171" s="11"/>
    </row>
    <row r="172">
      <c r="A172" s="5"/>
      <c r="B172" s="4"/>
      <c r="D172" s="4"/>
      <c r="G172" s="4"/>
      <c r="H172" s="4"/>
      <c r="I172" s="5"/>
      <c r="J172" s="4"/>
      <c r="L172" s="4"/>
      <c r="O172" s="4"/>
      <c r="Q172" s="4"/>
      <c r="R172" s="4"/>
      <c r="S172" s="4"/>
      <c r="T172" s="4"/>
      <c r="V172" s="11"/>
      <c r="W172" s="11"/>
      <c r="X172" s="11"/>
      <c r="Y172" s="11"/>
      <c r="Z172" s="11"/>
    </row>
    <row r="173">
      <c r="A173" s="5"/>
      <c r="B173" s="4"/>
      <c r="D173" s="4"/>
      <c r="G173" s="4"/>
      <c r="H173" s="4"/>
      <c r="I173" s="5"/>
      <c r="J173" s="4"/>
      <c r="L173" s="4"/>
      <c r="O173" s="4"/>
      <c r="Q173" s="4"/>
      <c r="R173" s="4"/>
      <c r="S173" s="4"/>
      <c r="T173" s="4"/>
      <c r="V173" s="11"/>
      <c r="W173" s="11"/>
      <c r="X173" s="11"/>
      <c r="Y173" s="11"/>
      <c r="Z173" s="11"/>
    </row>
    <row r="174">
      <c r="A174" s="5"/>
      <c r="B174" s="4"/>
      <c r="D174" s="4"/>
      <c r="G174" s="4"/>
      <c r="H174" s="4"/>
      <c r="I174" s="5"/>
      <c r="J174" s="4"/>
      <c r="L174" s="4"/>
      <c r="O174" s="4"/>
      <c r="Q174" s="4"/>
      <c r="R174" s="4"/>
      <c r="S174" s="4"/>
      <c r="T174" s="4"/>
      <c r="V174" s="11"/>
      <c r="W174" s="11"/>
      <c r="X174" s="11"/>
      <c r="Y174" s="11"/>
      <c r="Z174" s="11"/>
    </row>
    <row r="175">
      <c r="A175" s="5"/>
      <c r="B175" s="4"/>
      <c r="D175" s="4"/>
      <c r="G175" s="4"/>
      <c r="H175" s="4"/>
      <c r="I175" s="5"/>
      <c r="J175" s="4"/>
      <c r="L175" s="4"/>
      <c r="O175" s="4"/>
      <c r="Q175" s="4"/>
      <c r="R175" s="4"/>
      <c r="S175" s="4"/>
      <c r="T175" s="4"/>
      <c r="V175" s="11"/>
      <c r="W175" s="11"/>
      <c r="X175" s="11"/>
      <c r="Y175" s="11"/>
      <c r="Z175" s="11"/>
    </row>
    <row r="176">
      <c r="A176" s="5"/>
      <c r="B176" s="4"/>
      <c r="D176" s="4"/>
      <c r="G176" s="4"/>
      <c r="H176" s="4"/>
      <c r="I176" s="5"/>
      <c r="J176" s="4"/>
      <c r="L176" s="4"/>
      <c r="O176" s="4"/>
      <c r="Q176" s="4"/>
      <c r="R176" s="4"/>
      <c r="S176" s="4"/>
      <c r="T176" s="4"/>
      <c r="V176" s="11"/>
      <c r="W176" s="11"/>
      <c r="X176" s="11"/>
      <c r="Y176" s="11"/>
      <c r="Z176" s="11"/>
    </row>
    <row r="177">
      <c r="A177" s="5"/>
      <c r="B177" s="4"/>
      <c r="D177" s="4"/>
      <c r="G177" s="4"/>
      <c r="H177" s="4"/>
      <c r="I177" s="5"/>
      <c r="J177" s="4"/>
      <c r="L177" s="4"/>
      <c r="O177" s="4"/>
      <c r="Q177" s="4"/>
      <c r="R177" s="4"/>
      <c r="S177" s="4"/>
      <c r="T177" s="4"/>
      <c r="V177" s="11"/>
      <c r="W177" s="11"/>
      <c r="X177" s="11"/>
      <c r="Y177" s="11"/>
      <c r="Z177" s="11"/>
    </row>
    <row r="178">
      <c r="A178" s="5"/>
      <c r="B178" s="4"/>
      <c r="D178" s="4"/>
      <c r="G178" s="4"/>
      <c r="H178" s="4"/>
      <c r="I178" s="5"/>
      <c r="J178" s="4"/>
      <c r="L178" s="4"/>
      <c r="O178" s="4"/>
      <c r="Q178" s="4"/>
      <c r="R178" s="4"/>
      <c r="S178" s="4"/>
      <c r="T178" s="4"/>
      <c r="V178" s="11"/>
      <c r="W178" s="11"/>
      <c r="X178" s="11"/>
      <c r="Y178" s="11"/>
      <c r="Z178" s="11"/>
    </row>
    <row r="179">
      <c r="A179" s="5"/>
      <c r="B179" s="4"/>
      <c r="D179" s="4"/>
      <c r="G179" s="4"/>
      <c r="H179" s="4"/>
      <c r="I179" s="5"/>
      <c r="J179" s="4"/>
      <c r="L179" s="4"/>
      <c r="O179" s="4"/>
      <c r="Q179" s="4"/>
      <c r="R179" s="4"/>
      <c r="S179" s="4"/>
      <c r="T179" s="4"/>
      <c r="V179" s="11"/>
      <c r="W179" s="11"/>
      <c r="X179" s="11"/>
      <c r="Y179" s="11"/>
      <c r="Z179" s="11"/>
    </row>
    <row r="180">
      <c r="A180" s="5"/>
      <c r="B180" s="4"/>
      <c r="D180" s="4"/>
      <c r="G180" s="4"/>
      <c r="H180" s="4"/>
      <c r="I180" s="5"/>
      <c r="J180" s="4"/>
      <c r="L180" s="4"/>
      <c r="O180" s="4"/>
      <c r="Q180" s="4"/>
      <c r="R180" s="4"/>
      <c r="S180" s="4"/>
      <c r="T180" s="4"/>
      <c r="V180" s="11"/>
      <c r="W180" s="11"/>
      <c r="X180" s="11"/>
      <c r="Y180" s="11"/>
      <c r="Z180" s="11"/>
    </row>
    <row r="181">
      <c r="A181" s="5"/>
      <c r="B181" s="4"/>
      <c r="D181" s="4"/>
      <c r="G181" s="4"/>
      <c r="H181" s="4"/>
      <c r="I181" s="5"/>
      <c r="J181" s="4"/>
      <c r="L181" s="4"/>
      <c r="O181" s="4"/>
      <c r="Q181" s="4"/>
      <c r="R181" s="4"/>
      <c r="S181" s="4"/>
      <c r="T181" s="4"/>
      <c r="V181" s="11"/>
      <c r="W181" s="11"/>
      <c r="X181" s="11"/>
      <c r="Y181" s="11"/>
      <c r="Z181" s="11"/>
    </row>
    <row r="182">
      <c r="A182" s="5"/>
      <c r="B182" s="4"/>
      <c r="D182" s="4"/>
      <c r="G182" s="4"/>
      <c r="H182" s="4"/>
      <c r="I182" s="5"/>
      <c r="J182" s="4"/>
      <c r="L182" s="4"/>
      <c r="O182" s="4"/>
      <c r="Q182" s="4"/>
      <c r="R182" s="4"/>
      <c r="S182" s="4"/>
      <c r="T182" s="4"/>
      <c r="V182" s="11"/>
      <c r="W182" s="11"/>
      <c r="X182" s="11"/>
      <c r="Y182" s="11"/>
      <c r="Z182" s="11"/>
    </row>
    <row r="183">
      <c r="A183" s="5"/>
      <c r="B183" s="4"/>
      <c r="D183" s="4"/>
      <c r="G183" s="4"/>
      <c r="H183" s="4"/>
      <c r="I183" s="5"/>
      <c r="J183" s="4"/>
      <c r="L183" s="4"/>
      <c r="O183" s="4"/>
      <c r="Q183" s="4"/>
      <c r="R183" s="4"/>
      <c r="S183" s="4"/>
      <c r="T183" s="4"/>
      <c r="V183" s="11"/>
      <c r="W183" s="11"/>
      <c r="X183" s="11"/>
      <c r="Y183" s="11"/>
      <c r="Z183" s="11"/>
    </row>
    <row r="184">
      <c r="A184" s="5"/>
      <c r="B184" s="4"/>
      <c r="D184" s="4"/>
      <c r="G184" s="4"/>
      <c r="H184" s="4"/>
      <c r="I184" s="5"/>
      <c r="J184" s="4"/>
      <c r="L184" s="4"/>
      <c r="O184" s="4"/>
      <c r="Q184" s="4"/>
      <c r="R184" s="4"/>
      <c r="S184" s="4"/>
      <c r="T184" s="4"/>
      <c r="V184" s="11"/>
      <c r="W184" s="11"/>
      <c r="X184" s="11"/>
      <c r="Y184" s="11"/>
      <c r="Z184" s="11"/>
    </row>
    <row r="185">
      <c r="A185" s="5"/>
      <c r="B185" s="4"/>
      <c r="D185" s="4"/>
      <c r="G185" s="4"/>
      <c r="H185" s="4"/>
      <c r="I185" s="5"/>
      <c r="J185" s="4"/>
      <c r="L185" s="4"/>
      <c r="O185" s="4"/>
      <c r="Q185" s="4"/>
      <c r="R185" s="4"/>
      <c r="S185" s="4"/>
      <c r="T185" s="4"/>
      <c r="V185" s="11"/>
      <c r="W185" s="11"/>
      <c r="X185" s="11"/>
      <c r="Y185" s="11"/>
      <c r="Z185" s="11"/>
    </row>
    <row r="186">
      <c r="A186" s="5"/>
      <c r="B186" s="4"/>
      <c r="D186" s="4"/>
      <c r="G186" s="4"/>
      <c r="H186" s="4"/>
      <c r="I186" s="5"/>
      <c r="J186" s="4"/>
      <c r="L186" s="4"/>
      <c r="O186" s="4"/>
      <c r="Q186" s="4"/>
      <c r="R186" s="4"/>
      <c r="S186" s="4"/>
      <c r="T186" s="4"/>
      <c r="V186" s="11"/>
      <c r="W186" s="11"/>
      <c r="X186" s="11"/>
      <c r="Y186" s="11"/>
      <c r="Z186" s="11"/>
    </row>
    <row r="187">
      <c r="A187" s="5"/>
      <c r="B187" s="4"/>
      <c r="D187" s="4"/>
      <c r="G187" s="4"/>
      <c r="H187" s="4"/>
      <c r="I187" s="5"/>
      <c r="J187" s="4"/>
      <c r="L187" s="4"/>
      <c r="O187" s="4"/>
      <c r="Q187" s="4"/>
      <c r="R187" s="4"/>
      <c r="S187" s="4"/>
      <c r="T187" s="4"/>
      <c r="V187" s="11"/>
      <c r="W187" s="11"/>
      <c r="X187" s="11"/>
      <c r="Y187" s="11"/>
      <c r="Z187" s="11"/>
    </row>
    <row r="188">
      <c r="A188" s="5"/>
      <c r="B188" s="4"/>
      <c r="D188" s="4"/>
      <c r="G188" s="4"/>
      <c r="H188" s="4"/>
      <c r="I188" s="5"/>
      <c r="J188" s="4"/>
      <c r="L188" s="4"/>
      <c r="O188" s="4"/>
      <c r="Q188" s="4"/>
      <c r="R188" s="4"/>
      <c r="S188" s="4"/>
      <c r="T188" s="4"/>
      <c r="V188" s="11"/>
      <c r="W188" s="11"/>
      <c r="X188" s="11"/>
      <c r="Y188" s="11"/>
      <c r="Z188" s="11"/>
    </row>
    <row r="189">
      <c r="A189" s="5"/>
      <c r="B189" s="4"/>
      <c r="D189" s="4"/>
      <c r="G189" s="4"/>
      <c r="H189" s="4"/>
      <c r="I189" s="5"/>
      <c r="J189" s="4"/>
      <c r="L189" s="4"/>
      <c r="O189" s="4"/>
      <c r="Q189" s="4"/>
      <c r="R189" s="4"/>
      <c r="S189" s="4"/>
      <c r="T189" s="4"/>
      <c r="V189" s="11"/>
      <c r="W189" s="11"/>
      <c r="X189" s="11"/>
      <c r="Y189" s="11"/>
      <c r="Z189" s="11"/>
    </row>
    <row r="190">
      <c r="A190" s="5"/>
      <c r="B190" s="4"/>
      <c r="D190" s="4"/>
      <c r="G190" s="4"/>
      <c r="H190" s="4"/>
      <c r="I190" s="5"/>
      <c r="J190" s="4"/>
      <c r="L190" s="4"/>
      <c r="O190" s="4"/>
      <c r="Q190" s="4"/>
      <c r="R190" s="4"/>
      <c r="S190" s="4"/>
      <c r="T190" s="4"/>
      <c r="V190" s="11"/>
      <c r="W190" s="11"/>
      <c r="X190" s="11"/>
      <c r="Y190" s="11"/>
      <c r="Z190" s="11"/>
    </row>
    <row r="191">
      <c r="A191" s="5"/>
      <c r="B191" s="4"/>
      <c r="D191" s="4"/>
      <c r="G191" s="4"/>
      <c r="H191" s="4"/>
      <c r="I191" s="5"/>
      <c r="J191" s="4"/>
      <c r="L191" s="4"/>
      <c r="O191" s="4"/>
      <c r="Q191" s="4"/>
      <c r="R191" s="4"/>
      <c r="S191" s="4"/>
      <c r="T191" s="4"/>
      <c r="V191" s="11"/>
      <c r="W191" s="11"/>
      <c r="X191" s="11"/>
      <c r="Y191" s="11"/>
      <c r="Z191" s="11"/>
    </row>
    <row r="192">
      <c r="A192" s="5"/>
      <c r="B192" s="4"/>
      <c r="D192" s="4"/>
      <c r="G192" s="4"/>
      <c r="H192" s="4"/>
      <c r="I192" s="5"/>
      <c r="J192" s="4"/>
      <c r="L192" s="4"/>
      <c r="O192" s="4"/>
      <c r="Q192" s="4"/>
      <c r="R192" s="4"/>
      <c r="S192" s="4"/>
      <c r="T192" s="4"/>
      <c r="V192" s="11"/>
      <c r="W192" s="11"/>
      <c r="X192" s="11"/>
      <c r="Y192" s="11"/>
      <c r="Z192" s="11"/>
    </row>
    <row r="193">
      <c r="A193" s="5"/>
      <c r="B193" s="4"/>
      <c r="D193" s="4"/>
      <c r="G193" s="4"/>
      <c r="H193" s="4"/>
      <c r="I193" s="5"/>
      <c r="J193" s="4"/>
      <c r="L193" s="4"/>
      <c r="O193" s="4"/>
      <c r="Q193" s="4"/>
      <c r="R193" s="4"/>
      <c r="S193" s="4"/>
      <c r="T193" s="4"/>
      <c r="V193" s="11"/>
      <c r="W193" s="11"/>
      <c r="X193" s="11"/>
      <c r="Y193" s="11"/>
      <c r="Z193" s="11"/>
    </row>
    <row r="194">
      <c r="A194" s="5"/>
      <c r="B194" s="4"/>
      <c r="D194" s="4"/>
      <c r="G194" s="4"/>
      <c r="H194" s="4"/>
      <c r="I194" s="5"/>
      <c r="J194" s="4"/>
      <c r="L194" s="4"/>
      <c r="O194" s="4"/>
      <c r="Q194" s="4"/>
      <c r="R194" s="4"/>
      <c r="S194" s="4"/>
      <c r="T194" s="4"/>
      <c r="V194" s="11"/>
      <c r="W194" s="11"/>
      <c r="X194" s="11"/>
      <c r="Y194" s="11"/>
      <c r="Z194" s="11"/>
    </row>
    <row r="195">
      <c r="A195" s="5"/>
      <c r="B195" s="4"/>
      <c r="D195" s="4"/>
      <c r="G195" s="4"/>
      <c r="H195" s="4"/>
      <c r="I195" s="5"/>
      <c r="J195" s="4"/>
      <c r="L195" s="4"/>
      <c r="O195" s="4"/>
      <c r="Q195" s="4"/>
      <c r="R195" s="4"/>
      <c r="S195" s="4"/>
      <c r="T195" s="4"/>
      <c r="V195" s="11"/>
      <c r="W195" s="11"/>
      <c r="X195" s="11"/>
      <c r="Y195" s="11"/>
      <c r="Z195" s="11"/>
    </row>
    <row r="196">
      <c r="A196" s="5"/>
      <c r="B196" s="4"/>
      <c r="D196" s="4"/>
      <c r="G196" s="4"/>
      <c r="H196" s="4"/>
      <c r="I196" s="5"/>
      <c r="J196" s="4"/>
      <c r="L196" s="4"/>
      <c r="O196" s="4"/>
      <c r="Q196" s="4"/>
      <c r="R196" s="4"/>
      <c r="S196" s="4"/>
      <c r="T196" s="4"/>
      <c r="V196" s="11"/>
      <c r="W196" s="11"/>
      <c r="X196" s="11"/>
      <c r="Y196" s="11"/>
      <c r="Z196" s="11"/>
    </row>
    <row r="197">
      <c r="A197" s="5"/>
      <c r="B197" s="4"/>
      <c r="D197" s="4"/>
      <c r="G197" s="4"/>
      <c r="H197" s="4"/>
      <c r="I197" s="5"/>
      <c r="J197" s="4"/>
      <c r="L197" s="4"/>
      <c r="O197" s="4"/>
      <c r="Q197" s="4"/>
      <c r="R197" s="4"/>
      <c r="S197" s="4"/>
      <c r="T197" s="4"/>
      <c r="V197" s="11"/>
      <c r="W197" s="11"/>
      <c r="X197" s="11"/>
      <c r="Y197" s="11"/>
      <c r="Z197" s="11"/>
    </row>
    <row r="198">
      <c r="A198" s="5"/>
      <c r="B198" s="4"/>
      <c r="D198" s="4"/>
      <c r="G198" s="4"/>
      <c r="H198" s="4"/>
      <c r="I198" s="5"/>
      <c r="J198" s="4"/>
      <c r="L198" s="4"/>
      <c r="O198" s="4"/>
      <c r="Q198" s="4"/>
      <c r="R198" s="4"/>
      <c r="S198" s="4"/>
      <c r="T198" s="4"/>
      <c r="V198" s="11"/>
      <c r="W198" s="11"/>
      <c r="X198" s="11"/>
      <c r="Y198" s="11"/>
      <c r="Z198" s="11"/>
    </row>
    <row r="199">
      <c r="A199" s="5"/>
      <c r="B199" s="4"/>
      <c r="D199" s="4"/>
      <c r="G199" s="4"/>
      <c r="H199" s="4"/>
      <c r="I199" s="5"/>
      <c r="J199" s="4"/>
      <c r="L199" s="4"/>
      <c r="O199" s="4"/>
      <c r="Q199" s="4"/>
      <c r="R199" s="4"/>
      <c r="S199" s="4"/>
      <c r="T199" s="4"/>
      <c r="V199" s="11"/>
      <c r="W199" s="11"/>
      <c r="X199" s="11"/>
      <c r="Y199" s="11"/>
      <c r="Z199" s="11"/>
    </row>
    <row r="200">
      <c r="A200" s="5"/>
      <c r="B200" s="4"/>
      <c r="D200" s="4"/>
      <c r="G200" s="4"/>
      <c r="H200" s="4"/>
      <c r="I200" s="5"/>
      <c r="J200" s="4"/>
      <c r="L200" s="4"/>
      <c r="O200" s="4"/>
      <c r="Q200" s="4"/>
      <c r="R200" s="4"/>
      <c r="S200" s="4"/>
      <c r="T200" s="4"/>
      <c r="V200" s="11"/>
      <c r="W200" s="11"/>
      <c r="X200" s="11"/>
      <c r="Y200" s="11"/>
      <c r="Z200" s="11"/>
    </row>
    <row r="201">
      <c r="A201" s="5"/>
      <c r="B201" s="4"/>
      <c r="D201" s="4"/>
      <c r="G201" s="4"/>
      <c r="H201" s="4"/>
      <c r="I201" s="5"/>
      <c r="J201" s="4"/>
      <c r="L201" s="4"/>
      <c r="O201" s="4"/>
      <c r="Q201" s="4"/>
      <c r="R201" s="4"/>
      <c r="S201" s="4"/>
      <c r="T201" s="4"/>
      <c r="V201" s="11"/>
      <c r="W201" s="11"/>
      <c r="X201" s="11"/>
      <c r="Y201" s="11"/>
      <c r="Z201" s="11"/>
    </row>
    <row r="202">
      <c r="A202" s="5"/>
      <c r="B202" s="4"/>
      <c r="D202" s="4"/>
      <c r="G202" s="4"/>
      <c r="H202" s="4"/>
      <c r="I202" s="5"/>
      <c r="J202" s="4"/>
      <c r="L202" s="4"/>
      <c r="O202" s="4"/>
      <c r="Q202" s="4"/>
      <c r="R202" s="4"/>
      <c r="S202" s="4"/>
      <c r="T202" s="4"/>
      <c r="V202" s="11"/>
      <c r="W202" s="11"/>
      <c r="X202" s="11"/>
      <c r="Y202" s="11"/>
      <c r="Z202" s="11"/>
    </row>
    <row r="203">
      <c r="A203" s="5"/>
      <c r="B203" s="4"/>
      <c r="D203" s="4"/>
      <c r="G203" s="4"/>
      <c r="H203" s="4"/>
      <c r="I203" s="5"/>
      <c r="J203" s="4"/>
      <c r="L203" s="4"/>
      <c r="O203" s="4"/>
      <c r="Q203" s="4"/>
      <c r="R203" s="4"/>
      <c r="S203" s="4"/>
      <c r="T203" s="4"/>
      <c r="V203" s="11"/>
      <c r="W203" s="11"/>
      <c r="X203" s="11"/>
      <c r="Y203" s="11"/>
      <c r="Z203" s="11"/>
    </row>
    <row r="204">
      <c r="A204" s="5"/>
      <c r="B204" s="4"/>
      <c r="D204" s="4"/>
      <c r="G204" s="4"/>
      <c r="H204" s="4"/>
      <c r="I204" s="5"/>
      <c r="J204" s="4"/>
      <c r="L204" s="4"/>
      <c r="O204" s="4"/>
      <c r="Q204" s="4"/>
      <c r="R204" s="4"/>
      <c r="S204" s="4"/>
      <c r="T204" s="4"/>
      <c r="V204" s="11"/>
      <c r="W204" s="11"/>
      <c r="X204" s="11"/>
      <c r="Y204" s="11"/>
      <c r="Z204" s="11"/>
    </row>
    <row r="205">
      <c r="A205" s="5"/>
      <c r="B205" s="4"/>
      <c r="D205" s="4"/>
      <c r="G205" s="4"/>
      <c r="H205" s="4"/>
      <c r="I205" s="5"/>
      <c r="J205" s="4"/>
      <c r="L205" s="4"/>
      <c r="O205" s="4"/>
      <c r="Q205" s="4"/>
      <c r="R205" s="4"/>
      <c r="S205" s="4"/>
      <c r="T205" s="4"/>
      <c r="V205" s="11"/>
      <c r="W205" s="11"/>
      <c r="X205" s="11"/>
      <c r="Y205" s="11"/>
      <c r="Z205" s="11"/>
    </row>
    <row r="206">
      <c r="A206" s="5"/>
      <c r="B206" s="4"/>
      <c r="D206" s="4"/>
      <c r="G206" s="4"/>
      <c r="H206" s="4"/>
      <c r="I206" s="5"/>
      <c r="J206" s="4"/>
      <c r="L206" s="4"/>
      <c r="O206" s="4"/>
      <c r="Q206" s="4"/>
      <c r="R206" s="4"/>
      <c r="S206" s="4"/>
      <c r="T206" s="4"/>
      <c r="V206" s="11"/>
      <c r="W206" s="11"/>
      <c r="X206" s="11"/>
      <c r="Y206" s="11"/>
      <c r="Z206" s="11"/>
    </row>
    <row r="207">
      <c r="A207" s="5"/>
      <c r="B207" s="4"/>
      <c r="D207" s="4"/>
      <c r="G207" s="4"/>
      <c r="H207" s="4"/>
      <c r="I207" s="5"/>
      <c r="J207" s="4"/>
      <c r="L207" s="4"/>
      <c r="O207" s="4"/>
      <c r="Q207" s="4"/>
      <c r="R207" s="4"/>
      <c r="S207" s="4"/>
      <c r="T207" s="4"/>
      <c r="V207" s="11"/>
      <c r="W207" s="11"/>
      <c r="X207" s="11"/>
      <c r="Y207" s="11"/>
      <c r="Z207" s="11"/>
    </row>
    <row r="208">
      <c r="A208" s="5"/>
      <c r="B208" s="4"/>
      <c r="D208" s="4"/>
      <c r="G208" s="4"/>
      <c r="H208" s="4"/>
      <c r="I208" s="5"/>
      <c r="J208" s="4"/>
      <c r="L208" s="4"/>
      <c r="O208" s="4"/>
      <c r="Q208" s="4"/>
      <c r="R208" s="4"/>
      <c r="S208" s="4"/>
      <c r="T208" s="4"/>
      <c r="V208" s="11"/>
      <c r="W208" s="11"/>
      <c r="X208" s="11"/>
      <c r="Y208" s="11"/>
      <c r="Z208" s="11"/>
    </row>
    <row r="209">
      <c r="A209" s="5"/>
      <c r="B209" s="4"/>
      <c r="D209" s="4"/>
      <c r="G209" s="4"/>
      <c r="H209" s="4"/>
      <c r="I209" s="5"/>
      <c r="J209" s="4"/>
      <c r="L209" s="4"/>
      <c r="O209" s="4"/>
      <c r="Q209" s="4"/>
      <c r="R209" s="4"/>
      <c r="S209" s="4"/>
      <c r="T209" s="4"/>
      <c r="V209" s="11"/>
      <c r="W209" s="11"/>
      <c r="X209" s="11"/>
      <c r="Y209" s="11"/>
      <c r="Z209" s="11"/>
    </row>
    <row r="210">
      <c r="A210" s="5"/>
      <c r="B210" s="4"/>
      <c r="D210" s="4"/>
      <c r="G210" s="4"/>
      <c r="H210" s="4"/>
      <c r="I210" s="5"/>
      <c r="J210" s="4"/>
      <c r="L210" s="4"/>
      <c r="O210" s="4"/>
      <c r="Q210" s="4"/>
      <c r="R210" s="4"/>
      <c r="S210" s="4"/>
      <c r="T210" s="4"/>
      <c r="V210" s="11"/>
      <c r="W210" s="11"/>
      <c r="X210" s="11"/>
      <c r="Y210" s="11"/>
      <c r="Z210" s="11"/>
    </row>
    <row r="211">
      <c r="A211" s="5"/>
      <c r="B211" s="4"/>
      <c r="D211" s="4"/>
      <c r="G211" s="4"/>
      <c r="H211" s="4"/>
      <c r="I211" s="5"/>
      <c r="J211" s="4"/>
      <c r="L211" s="4"/>
      <c r="O211" s="4"/>
      <c r="Q211" s="4"/>
      <c r="R211" s="4"/>
      <c r="S211" s="4"/>
      <c r="T211" s="4"/>
      <c r="V211" s="11"/>
      <c r="W211" s="11"/>
      <c r="X211" s="11"/>
      <c r="Y211" s="11"/>
      <c r="Z211" s="11"/>
    </row>
    <row r="212">
      <c r="A212" s="5"/>
      <c r="B212" s="4"/>
      <c r="D212" s="4"/>
      <c r="G212" s="4"/>
      <c r="H212" s="4"/>
      <c r="I212" s="5"/>
      <c r="J212" s="4"/>
      <c r="L212" s="4"/>
      <c r="O212" s="4"/>
      <c r="Q212" s="4"/>
      <c r="R212" s="4"/>
      <c r="S212" s="4"/>
      <c r="T212" s="4"/>
      <c r="V212" s="11"/>
      <c r="W212" s="11"/>
      <c r="X212" s="11"/>
      <c r="Y212" s="11"/>
      <c r="Z212" s="11"/>
    </row>
    <row r="213">
      <c r="A213" s="5"/>
      <c r="B213" s="4"/>
      <c r="D213" s="4"/>
      <c r="G213" s="4"/>
      <c r="H213" s="4"/>
      <c r="I213" s="5"/>
      <c r="J213" s="4"/>
      <c r="L213" s="4"/>
      <c r="O213" s="4"/>
      <c r="Q213" s="4"/>
      <c r="R213" s="4"/>
      <c r="S213" s="4"/>
      <c r="T213" s="4"/>
      <c r="V213" s="11"/>
      <c r="W213" s="11"/>
      <c r="X213" s="11"/>
      <c r="Y213" s="11"/>
      <c r="Z213" s="11"/>
    </row>
    <row r="214">
      <c r="A214" s="5"/>
      <c r="B214" s="4"/>
      <c r="D214" s="4"/>
      <c r="G214" s="4"/>
      <c r="H214" s="4"/>
      <c r="I214" s="5"/>
      <c r="J214" s="4"/>
      <c r="L214" s="4"/>
      <c r="O214" s="4"/>
      <c r="Q214" s="4"/>
      <c r="R214" s="4"/>
      <c r="S214" s="4"/>
      <c r="T214" s="4"/>
      <c r="V214" s="11"/>
      <c r="W214" s="11"/>
      <c r="X214" s="11"/>
      <c r="Y214" s="11"/>
      <c r="Z214" s="11"/>
    </row>
    <row r="215">
      <c r="A215" s="5"/>
      <c r="B215" s="4"/>
      <c r="D215" s="4"/>
      <c r="G215" s="4"/>
      <c r="H215" s="4"/>
      <c r="I215" s="5"/>
      <c r="J215" s="4"/>
      <c r="L215" s="4"/>
      <c r="O215" s="4"/>
      <c r="Q215" s="4"/>
      <c r="R215" s="4"/>
      <c r="S215" s="4"/>
      <c r="T215" s="4"/>
      <c r="V215" s="11"/>
      <c r="W215" s="11"/>
      <c r="X215" s="11"/>
      <c r="Y215" s="11"/>
      <c r="Z215" s="11"/>
    </row>
    <row r="216">
      <c r="A216" s="5"/>
      <c r="B216" s="4"/>
      <c r="D216" s="4"/>
      <c r="G216" s="4"/>
      <c r="H216" s="4"/>
      <c r="I216" s="5"/>
      <c r="J216" s="4"/>
      <c r="L216" s="4"/>
      <c r="O216" s="4"/>
      <c r="Q216" s="4"/>
      <c r="R216" s="4"/>
      <c r="S216" s="4"/>
      <c r="T216" s="4"/>
      <c r="V216" s="11"/>
      <c r="W216" s="11"/>
      <c r="X216" s="11"/>
      <c r="Y216" s="11"/>
      <c r="Z216" s="11"/>
    </row>
    <row r="217">
      <c r="A217" s="5"/>
      <c r="B217" s="4"/>
      <c r="D217" s="4"/>
      <c r="G217" s="4"/>
      <c r="H217" s="4"/>
      <c r="I217" s="5"/>
      <c r="J217" s="4"/>
      <c r="L217" s="4"/>
      <c r="O217" s="4"/>
      <c r="Q217" s="4"/>
      <c r="R217" s="4"/>
      <c r="S217" s="4"/>
      <c r="T217" s="4"/>
      <c r="V217" s="11"/>
      <c r="W217" s="11"/>
      <c r="X217" s="11"/>
      <c r="Y217" s="11"/>
      <c r="Z217" s="11"/>
    </row>
    <row r="218">
      <c r="A218" s="5"/>
      <c r="B218" s="4"/>
      <c r="D218" s="4"/>
      <c r="G218" s="4"/>
      <c r="H218" s="4"/>
      <c r="I218" s="5"/>
      <c r="J218" s="4"/>
      <c r="L218" s="4"/>
      <c r="O218" s="4"/>
      <c r="Q218" s="4"/>
      <c r="R218" s="4"/>
      <c r="S218" s="4"/>
      <c r="T218" s="4"/>
      <c r="V218" s="11"/>
      <c r="W218" s="11"/>
      <c r="X218" s="11"/>
      <c r="Y218" s="11"/>
      <c r="Z218" s="11"/>
    </row>
    <row r="219">
      <c r="A219" s="5"/>
      <c r="B219" s="4"/>
      <c r="D219" s="4"/>
      <c r="G219" s="4"/>
      <c r="H219" s="4"/>
      <c r="I219" s="5"/>
      <c r="J219" s="4"/>
      <c r="L219" s="4"/>
      <c r="O219" s="4"/>
      <c r="Q219" s="4"/>
      <c r="R219" s="4"/>
      <c r="S219" s="4"/>
      <c r="T219" s="4"/>
      <c r="V219" s="11"/>
      <c r="W219" s="11"/>
      <c r="X219" s="11"/>
      <c r="Y219" s="11"/>
      <c r="Z219" s="11"/>
    </row>
    <row r="220">
      <c r="A220" s="5"/>
      <c r="B220" s="4"/>
      <c r="D220" s="4"/>
      <c r="G220" s="4"/>
      <c r="H220" s="4"/>
      <c r="I220" s="5"/>
      <c r="J220" s="4"/>
      <c r="L220" s="4"/>
      <c r="O220" s="4"/>
      <c r="Q220" s="4"/>
      <c r="R220" s="4"/>
      <c r="S220" s="4"/>
      <c r="T220" s="4"/>
      <c r="V220" s="11"/>
      <c r="W220" s="11"/>
      <c r="X220" s="11"/>
      <c r="Y220" s="11"/>
      <c r="Z220" s="11"/>
    </row>
    <row r="221">
      <c r="A221" s="5"/>
      <c r="B221" s="4"/>
      <c r="D221" s="4"/>
      <c r="G221" s="4"/>
      <c r="H221" s="4"/>
      <c r="I221" s="5"/>
      <c r="J221" s="4"/>
      <c r="L221" s="4"/>
      <c r="O221" s="4"/>
      <c r="Q221" s="4"/>
      <c r="R221" s="4"/>
      <c r="S221" s="4"/>
      <c r="T221" s="4"/>
      <c r="V221" s="11"/>
      <c r="W221" s="11"/>
      <c r="X221" s="11"/>
      <c r="Y221" s="11"/>
      <c r="Z221" s="11"/>
    </row>
    <row r="222">
      <c r="A222" s="5"/>
      <c r="B222" s="4"/>
      <c r="D222" s="4"/>
      <c r="G222" s="4"/>
      <c r="H222" s="4"/>
      <c r="I222" s="5"/>
      <c r="J222" s="4"/>
      <c r="L222" s="4"/>
      <c r="O222" s="4"/>
      <c r="Q222" s="4"/>
      <c r="R222" s="4"/>
      <c r="S222" s="4"/>
      <c r="T222" s="4"/>
      <c r="V222" s="11"/>
      <c r="W222" s="11"/>
      <c r="X222" s="11"/>
      <c r="Y222" s="11"/>
      <c r="Z222" s="11"/>
    </row>
    <row r="223">
      <c r="A223" s="5"/>
      <c r="B223" s="4"/>
      <c r="D223" s="4"/>
      <c r="G223" s="4"/>
      <c r="H223" s="4"/>
      <c r="I223" s="5"/>
      <c r="J223" s="4"/>
      <c r="L223" s="4"/>
      <c r="O223" s="4"/>
      <c r="Q223" s="4"/>
      <c r="R223" s="4"/>
      <c r="S223" s="4"/>
      <c r="T223" s="4"/>
      <c r="V223" s="11"/>
      <c r="W223" s="11"/>
      <c r="X223" s="11"/>
      <c r="Y223" s="11"/>
      <c r="Z223" s="11"/>
    </row>
    <row r="224">
      <c r="A224" s="5"/>
      <c r="B224" s="4"/>
      <c r="D224" s="4"/>
      <c r="G224" s="4"/>
      <c r="H224" s="4"/>
      <c r="I224" s="5"/>
      <c r="J224" s="4"/>
      <c r="L224" s="4"/>
      <c r="O224" s="4"/>
      <c r="Q224" s="4"/>
      <c r="R224" s="4"/>
      <c r="S224" s="4"/>
      <c r="T224" s="4"/>
      <c r="V224" s="11"/>
      <c r="W224" s="11"/>
      <c r="X224" s="11"/>
      <c r="Y224" s="11"/>
      <c r="Z224" s="11"/>
    </row>
    <row r="225">
      <c r="A225" s="5"/>
      <c r="B225" s="4"/>
      <c r="D225" s="4"/>
      <c r="G225" s="4"/>
      <c r="H225" s="4"/>
      <c r="I225" s="5"/>
      <c r="J225" s="4"/>
      <c r="L225" s="4"/>
      <c r="O225" s="4"/>
      <c r="Q225" s="4"/>
      <c r="R225" s="4"/>
      <c r="S225" s="4"/>
      <c r="T225" s="4"/>
      <c r="V225" s="11"/>
      <c r="W225" s="11"/>
      <c r="X225" s="11"/>
      <c r="Y225" s="11"/>
      <c r="Z225" s="11"/>
    </row>
    <row r="226">
      <c r="A226" s="5"/>
      <c r="B226" s="4"/>
      <c r="D226" s="4"/>
      <c r="G226" s="4"/>
      <c r="H226" s="4"/>
      <c r="I226" s="5"/>
      <c r="J226" s="4"/>
      <c r="L226" s="4"/>
      <c r="O226" s="4"/>
      <c r="Q226" s="4"/>
      <c r="R226" s="4"/>
      <c r="S226" s="4"/>
      <c r="T226" s="4"/>
      <c r="V226" s="11"/>
      <c r="W226" s="11"/>
      <c r="X226" s="11"/>
      <c r="Y226" s="11"/>
      <c r="Z226" s="11"/>
    </row>
    <row r="227">
      <c r="A227" s="5"/>
      <c r="B227" s="4"/>
      <c r="D227" s="4"/>
      <c r="G227" s="4"/>
      <c r="H227" s="4"/>
      <c r="I227" s="5"/>
      <c r="J227" s="4"/>
      <c r="L227" s="4"/>
      <c r="O227" s="4"/>
      <c r="Q227" s="4"/>
      <c r="R227" s="4"/>
      <c r="S227" s="4"/>
      <c r="T227" s="4"/>
      <c r="V227" s="11"/>
      <c r="W227" s="11"/>
      <c r="X227" s="11"/>
      <c r="Y227" s="11"/>
      <c r="Z227" s="11"/>
    </row>
    <row r="228">
      <c r="A228" s="5"/>
      <c r="B228" s="4"/>
      <c r="D228" s="4"/>
      <c r="G228" s="4"/>
      <c r="H228" s="4"/>
      <c r="I228" s="5"/>
      <c r="J228" s="4"/>
      <c r="L228" s="4"/>
      <c r="O228" s="4"/>
      <c r="Q228" s="4"/>
      <c r="R228" s="4"/>
      <c r="S228" s="4"/>
      <c r="T228" s="4"/>
      <c r="V228" s="11"/>
      <c r="W228" s="11"/>
      <c r="X228" s="11"/>
      <c r="Y228" s="11"/>
      <c r="Z228" s="11"/>
    </row>
    <row r="229">
      <c r="A229" s="5"/>
      <c r="B229" s="4"/>
      <c r="D229" s="4"/>
      <c r="G229" s="4"/>
      <c r="H229" s="4"/>
      <c r="I229" s="5"/>
      <c r="J229" s="4"/>
      <c r="L229" s="4"/>
      <c r="O229" s="4"/>
      <c r="Q229" s="4"/>
      <c r="R229" s="4"/>
      <c r="S229" s="4"/>
      <c r="T229" s="4"/>
      <c r="V229" s="11"/>
      <c r="W229" s="11"/>
      <c r="X229" s="11"/>
      <c r="Y229" s="11"/>
      <c r="Z229" s="11"/>
    </row>
    <row r="230">
      <c r="A230" s="5"/>
      <c r="B230" s="4"/>
      <c r="D230" s="4"/>
      <c r="G230" s="4"/>
      <c r="H230" s="4"/>
      <c r="I230" s="5"/>
      <c r="J230" s="4"/>
      <c r="L230" s="4"/>
      <c r="O230" s="4"/>
      <c r="Q230" s="4"/>
      <c r="R230" s="4"/>
      <c r="S230" s="4"/>
      <c r="T230" s="4"/>
      <c r="V230" s="11"/>
      <c r="W230" s="11"/>
      <c r="X230" s="11"/>
      <c r="Y230" s="11"/>
      <c r="Z230" s="11"/>
    </row>
    <row r="231">
      <c r="A231" s="5"/>
      <c r="B231" s="4"/>
      <c r="D231" s="4"/>
      <c r="G231" s="4"/>
      <c r="H231" s="4"/>
      <c r="I231" s="5"/>
      <c r="J231" s="4"/>
      <c r="L231" s="4"/>
      <c r="O231" s="4"/>
      <c r="Q231" s="4"/>
      <c r="R231" s="4"/>
      <c r="S231" s="4"/>
      <c r="T231" s="4"/>
      <c r="V231" s="11"/>
      <c r="W231" s="11"/>
      <c r="X231" s="11"/>
      <c r="Y231" s="11"/>
      <c r="Z231" s="11"/>
    </row>
    <row r="232">
      <c r="A232" s="5"/>
      <c r="B232" s="4"/>
      <c r="D232" s="4"/>
      <c r="G232" s="4"/>
      <c r="H232" s="4"/>
      <c r="I232" s="5"/>
      <c r="J232" s="4"/>
      <c r="L232" s="4"/>
      <c r="O232" s="4"/>
      <c r="Q232" s="4"/>
      <c r="R232" s="4"/>
      <c r="S232" s="4"/>
      <c r="T232" s="4"/>
      <c r="V232" s="11"/>
      <c r="W232" s="11"/>
      <c r="X232" s="11"/>
      <c r="Y232" s="11"/>
      <c r="Z232" s="11"/>
    </row>
    <row r="233">
      <c r="A233" s="5"/>
      <c r="B233" s="4"/>
      <c r="D233" s="4"/>
      <c r="G233" s="4"/>
      <c r="H233" s="4"/>
      <c r="I233" s="5"/>
      <c r="J233" s="4"/>
      <c r="L233" s="4"/>
      <c r="O233" s="4"/>
      <c r="Q233" s="4"/>
      <c r="R233" s="4"/>
      <c r="S233" s="4"/>
      <c r="T233" s="4"/>
      <c r="V233" s="11"/>
      <c r="W233" s="11"/>
      <c r="X233" s="11"/>
      <c r="Y233" s="11"/>
      <c r="Z233" s="11"/>
    </row>
    <row r="234">
      <c r="A234" s="5"/>
      <c r="B234" s="4"/>
      <c r="D234" s="4"/>
      <c r="G234" s="4"/>
      <c r="H234" s="4"/>
      <c r="I234" s="5"/>
      <c r="J234" s="4"/>
      <c r="L234" s="4"/>
      <c r="O234" s="4"/>
      <c r="Q234" s="4"/>
      <c r="R234" s="4"/>
      <c r="S234" s="4"/>
      <c r="T234" s="4"/>
      <c r="V234" s="11"/>
      <c r="W234" s="11"/>
      <c r="X234" s="11"/>
      <c r="Y234" s="11"/>
      <c r="Z234" s="11"/>
    </row>
    <row r="235">
      <c r="A235" s="5"/>
      <c r="B235" s="4"/>
      <c r="D235" s="4"/>
      <c r="G235" s="4"/>
      <c r="H235" s="4"/>
      <c r="I235" s="5"/>
      <c r="J235" s="4"/>
      <c r="L235" s="4"/>
      <c r="O235" s="4"/>
      <c r="Q235" s="4"/>
      <c r="R235" s="4"/>
      <c r="S235" s="4"/>
      <c r="T235" s="4"/>
      <c r="V235" s="11"/>
      <c r="W235" s="11"/>
      <c r="X235" s="11"/>
      <c r="Y235" s="11"/>
      <c r="Z235" s="11"/>
    </row>
    <row r="236">
      <c r="A236" s="5"/>
      <c r="B236" s="4"/>
      <c r="D236" s="4"/>
      <c r="G236" s="4"/>
      <c r="H236" s="4"/>
      <c r="I236" s="5"/>
      <c r="J236" s="4"/>
      <c r="L236" s="4"/>
      <c r="O236" s="4"/>
      <c r="Q236" s="4"/>
      <c r="R236" s="4"/>
      <c r="S236" s="4"/>
      <c r="T236" s="4"/>
      <c r="V236" s="11"/>
      <c r="W236" s="11"/>
      <c r="X236" s="11"/>
      <c r="Y236" s="11"/>
      <c r="Z236" s="11"/>
    </row>
    <row r="237">
      <c r="A237" s="5"/>
      <c r="B237" s="4"/>
      <c r="D237" s="4"/>
      <c r="G237" s="4"/>
      <c r="H237" s="4"/>
      <c r="I237" s="5"/>
      <c r="J237" s="4"/>
      <c r="L237" s="4"/>
      <c r="O237" s="4"/>
      <c r="Q237" s="4"/>
      <c r="R237" s="4"/>
      <c r="S237" s="4"/>
      <c r="T237" s="4"/>
      <c r="V237" s="11"/>
      <c r="W237" s="11"/>
      <c r="X237" s="11"/>
      <c r="Y237" s="11"/>
      <c r="Z237" s="11"/>
    </row>
    <row r="238">
      <c r="A238" s="5"/>
      <c r="B238" s="4"/>
      <c r="D238" s="4"/>
      <c r="G238" s="4"/>
      <c r="H238" s="4"/>
      <c r="I238" s="5"/>
      <c r="J238" s="4"/>
      <c r="L238" s="4"/>
      <c r="O238" s="4"/>
      <c r="Q238" s="4"/>
      <c r="R238" s="4"/>
      <c r="S238" s="4"/>
      <c r="T238" s="4"/>
      <c r="V238" s="11"/>
      <c r="W238" s="11"/>
      <c r="X238" s="11"/>
      <c r="Y238" s="11"/>
      <c r="Z238" s="11"/>
    </row>
    <row r="239">
      <c r="A239" s="5"/>
      <c r="B239" s="4"/>
      <c r="D239" s="4"/>
      <c r="G239" s="4"/>
      <c r="H239" s="4"/>
      <c r="I239" s="5"/>
      <c r="J239" s="4"/>
      <c r="L239" s="4"/>
      <c r="O239" s="4"/>
      <c r="Q239" s="4"/>
      <c r="R239" s="4"/>
      <c r="S239" s="4"/>
      <c r="T239" s="4"/>
      <c r="V239" s="11"/>
      <c r="W239" s="11"/>
      <c r="X239" s="11"/>
      <c r="Y239" s="11"/>
      <c r="Z239" s="11"/>
    </row>
    <row r="240">
      <c r="A240" s="5"/>
      <c r="B240" s="4"/>
      <c r="D240" s="4"/>
      <c r="G240" s="4"/>
      <c r="H240" s="4"/>
      <c r="I240" s="5"/>
      <c r="J240" s="4"/>
      <c r="L240" s="4"/>
      <c r="O240" s="4"/>
      <c r="Q240" s="4"/>
      <c r="R240" s="4"/>
      <c r="S240" s="4"/>
      <c r="T240" s="4"/>
      <c r="V240" s="11"/>
      <c r="W240" s="11"/>
      <c r="X240" s="11"/>
      <c r="Y240" s="11"/>
      <c r="Z240" s="11"/>
    </row>
    <row r="241">
      <c r="A241" s="5"/>
      <c r="B241" s="4"/>
      <c r="D241" s="4"/>
      <c r="G241" s="4"/>
      <c r="H241" s="4"/>
      <c r="I241" s="5"/>
      <c r="J241" s="4"/>
      <c r="L241" s="4"/>
      <c r="O241" s="4"/>
      <c r="Q241" s="4"/>
      <c r="R241" s="4"/>
      <c r="S241" s="4"/>
      <c r="T241" s="4"/>
      <c r="V241" s="11"/>
      <c r="W241" s="11"/>
      <c r="X241" s="11"/>
      <c r="Y241" s="11"/>
      <c r="Z241" s="11"/>
    </row>
    <row r="242">
      <c r="A242" s="5"/>
      <c r="B242" s="4"/>
      <c r="D242" s="4"/>
      <c r="G242" s="4"/>
      <c r="H242" s="4"/>
      <c r="I242" s="5"/>
      <c r="J242" s="4"/>
      <c r="L242" s="4"/>
      <c r="O242" s="4"/>
      <c r="Q242" s="4"/>
      <c r="R242" s="4"/>
      <c r="S242" s="4"/>
      <c r="T242" s="4"/>
      <c r="V242" s="11"/>
      <c r="W242" s="11"/>
      <c r="X242" s="11"/>
      <c r="Y242" s="11"/>
      <c r="Z242" s="11"/>
    </row>
    <row r="243">
      <c r="A243" s="5"/>
      <c r="B243" s="4"/>
      <c r="D243" s="4"/>
      <c r="G243" s="4"/>
      <c r="H243" s="4"/>
      <c r="I243" s="5"/>
      <c r="J243" s="4"/>
      <c r="L243" s="4"/>
      <c r="O243" s="4"/>
      <c r="Q243" s="4"/>
      <c r="R243" s="4"/>
      <c r="S243" s="4"/>
      <c r="T243" s="4"/>
      <c r="V243" s="11"/>
      <c r="W243" s="11"/>
      <c r="X243" s="11"/>
      <c r="Y243" s="11"/>
      <c r="Z243" s="11"/>
    </row>
    <row r="244">
      <c r="A244" s="5"/>
      <c r="B244" s="4"/>
      <c r="D244" s="4"/>
      <c r="G244" s="4"/>
      <c r="H244" s="4"/>
      <c r="I244" s="5"/>
      <c r="J244" s="4"/>
      <c r="L244" s="4"/>
      <c r="O244" s="4"/>
      <c r="Q244" s="4"/>
      <c r="R244" s="4"/>
      <c r="S244" s="4"/>
      <c r="T244" s="4"/>
      <c r="V244" s="11"/>
      <c r="W244" s="11"/>
      <c r="X244" s="11"/>
      <c r="Y244" s="11"/>
      <c r="Z244" s="11"/>
    </row>
    <row r="245">
      <c r="A245" s="5"/>
      <c r="B245" s="4"/>
      <c r="D245" s="4"/>
      <c r="G245" s="4"/>
      <c r="H245" s="4"/>
      <c r="I245" s="5"/>
      <c r="J245" s="4"/>
      <c r="L245" s="4"/>
      <c r="O245" s="4"/>
      <c r="Q245" s="4"/>
      <c r="R245" s="4"/>
      <c r="S245" s="4"/>
      <c r="T245" s="4"/>
      <c r="V245" s="11"/>
      <c r="W245" s="11"/>
      <c r="X245" s="11"/>
      <c r="Y245" s="11"/>
      <c r="Z245" s="11"/>
    </row>
    <row r="246">
      <c r="A246" s="5"/>
      <c r="B246" s="4"/>
      <c r="D246" s="4"/>
      <c r="G246" s="4"/>
      <c r="H246" s="4"/>
      <c r="I246" s="5"/>
      <c r="J246" s="4"/>
      <c r="L246" s="4"/>
      <c r="O246" s="4"/>
      <c r="Q246" s="4"/>
      <c r="R246" s="4"/>
      <c r="S246" s="4"/>
      <c r="T246" s="4"/>
      <c r="V246" s="11"/>
      <c r="W246" s="11"/>
      <c r="X246" s="11"/>
      <c r="Y246" s="11"/>
      <c r="Z246" s="11"/>
    </row>
    <row r="247">
      <c r="A247" s="5"/>
      <c r="B247" s="4"/>
      <c r="D247" s="4"/>
      <c r="G247" s="4"/>
      <c r="H247" s="4"/>
      <c r="I247" s="5"/>
      <c r="J247" s="4"/>
      <c r="L247" s="4"/>
      <c r="O247" s="4"/>
      <c r="Q247" s="4"/>
      <c r="R247" s="4"/>
      <c r="S247" s="4"/>
      <c r="T247" s="4"/>
      <c r="V247" s="11"/>
      <c r="W247" s="11"/>
      <c r="X247" s="11"/>
      <c r="Y247" s="11"/>
      <c r="Z247" s="11"/>
    </row>
    <row r="248">
      <c r="A248" s="5"/>
      <c r="B248" s="4"/>
      <c r="D248" s="4"/>
      <c r="G248" s="4"/>
      <c r="H248" s="4"/>
      <c r="I248" s="5"/>
      <c r="J248" s="4"/>
      <c r="L248" s="4"/>
      <c r="O248" s="4"/>
      <c r="Q248" s="4"/>
      <c r="R248" s="4"/>
      <c r="S248" s="4"/>
      <c r="T248" s="4"/>
      <c r="V248" s="11"/>
      <c r="W248" s="11"/>
      <c r="X248" s="11"/>
      <c r="Y248" s="11"/>
      <c r="Z248" s="11"/>
    </row>
    <row r="249">
      <c r="A249" s="5"/>
      <c r="B249" s="4"/>
      <c r="D249" s="4"/>
      <c r="G249" s="4"/>
      <c r="H249" s="4"/>
      <c r="I249" s="5"/>
      <c r="J249" s="4"/>
      <c r="L249" s="4"/>
      <c r="O249" s="4"/>
      <c r="Q249" s="4"/>
      <c r="R249" s="4"/>
      <c r="S249" s="4"/>
      <c r="T249" s="4"/>
      <c r="V249" s="11"/>
      <c r="W249" s="11"/>
      <c r="X249" s="11"/>
      <c r="Y249" s="11"/>
      <c r="Z249" s="11"/>
    </row>
    <row r="250">
      <c r="A250" s="5"/>
      <c r="B250" s="4"/>
      <c r="D250" s="4"/>
      <c r="G250" s="4"/>
      <c r="H250" s="4"/>
      <c r="I250" s="5"/>
      <c r="J250" s="4"/>
      <c r="L250" s="4"/>
      <c r="O250" s="4"/>
      <c r="Q250" s="4"/>
      <c r="R250" s="4"/>
      <c r="S250" s="4"/>
      <c r="T250" s="4"/>
      <c r="V250" s="11"/>
      <c r="W250" s="11"/>
      <c r="X250" s="11"/>
      <c r="Y250" s="11"/>
      <c r="Z250" s="11"/>
    </row>
    <row r="251">
      <c r="A251" s="5"/>
      <c r="B251" s="4"/>
      <c r="D251" s="4"/>
      <c r="G251" s="4"/>
      <c r="H251" s="4"/>
      <c r="I251" s="5"/>
      <c r="J251" s="4"/>
      <c r="L251" s="4"/>
      <c r="O251" s="4"/>
      <c r="Q251" s="4"/>
      <c r="R251" s="4"/>
      <c r="S251" s="4"/>
      <c r="T251" s="4"/>
      <c r="V251" s="11"/>
      <c r="W251" s="11"/>
      <c r="X251" s="11"/>
      <c r="Y251" s="11"/>
      <c r="Z251" s="11"/>
    </row>
    <row r="252">
      <c r="A252" s="5"/>
      <c r="B252" s="4"/>
      <c r="D252" s="4"/>
      <c r="G252" s="4"/>
      <c r="H252" s="4"/>
      <c r="I252" s="5"/>
      <c r="J252" s="4"/>
      <c r="L252" s="4"/>
      <c r="O252" s="4"/>
      <c r="Q252" s="4"/>
      <c r="R252" s="4"/>
      <c r="S252" s="4"/>
      <c r="T252" s="4"/>
      <c r="V252" s="11"/>
      <c r="W252" s="11"/>
      <c r="X252" s="11"/>
      <c r="Y252" s="11"/>
      <c r="Z252" s="11"/>
    </row>
    <row r="253">
      <c r="A253" s="5"/>
      <c r="B253" s="4"/>
      <c r="D253" s="4"/>
      <c r="G253" s="4"/>
      <c r="H253" s="4"/>
      <c r="I253" s="5"/>
      <c r="J253" s="4"/>
      <c r="L253" s="4"/>
      <c r="O253" s="4"/>
      <c r="Q253" s="4"/>
      <c r="R253" s="4"/>
      <c r="S253" s="4"/>
      <c r="T253" s="4"/>
      <c r="V253" s="11"/>
      <c r="W253" s="11"/>
      <c r="X253" s="11"/>
      <c r="Y253" s="11"/>
      <c r="Z253" s="11"/>
    </row>
    <row r="254">
      <c r="A254" s="5"/>
      <c r="B254" s="4"/>
      <c r="D254" s="4"/>
      <c r="G254" s="4"/>
      <c r="H254" s="4"/>
      <c r="I254" s="5"/>
      <c r="J254" s="4"/>
      <c r="L254" s="4"/>
      <c r="O254" s="4"/>
      <c r="Q254" s="4"/>
      <c r="R254" s="4"/>
      <c r="S254" s="4"/>
      <c r="T254" s="4"/>
      <c r="V254" s="11"/>
      <c r="W254" s="11"/>
      <c r="X254" s="11"/>
      <c r="Y254" s="11"/>
      <c r="Z254" s="11"/>
    </row>
    <row r="255">
      <c r="A255" s="5"/>
      <c r="B255" s="4"/>
      <c r="D255" s="4"/>
      <c r="G255" s="4"/>
      <c r="H255" s="4"/>
      <c r="I255" s="5"/>
      <c r="J255" s="4"/>
      <c r="L255" s="4"/>
      <c r="O255" s="4"/>
      <c r="Q255" s="4"/>
      <c r="R255" s="4"/>
      <c r="S255" s="4"/>
      <c r="T255" s="4"/>
      <c r="V255" s="11"/>
      <c r="W255" s="11"/>
      <c r="X255" s="11"/>
      <c r="Y255" s="11"/>
      <c r="Z255" s="11"/>
    </row>
    <row r="256">
      <c r="A256" s="5"/>
      <c r="B256" s="4"/>
      <c r="D256" s="4"/>
      <c r="G256" s="4"/>
      <c r="H256" s="4"/>
      <c r="I256" s="5"/>
      <c r="J256" s="4"/>
      <c r="L256" s="4"/>
      <c r="O256" s="4"/>
      <c r="Q256" s="4"/>
      <c r="R256" s="4"/>
      <c r="S256" s="4"/>
      <c r="T256" s="4"/>
      <c r="V256" s="11"/>
      <c r="W256" s="11"/>
      <c r="X256" s="11"/>
      <c r="Y256" s="11"/>
      <c r="Z256" s="11"/>
    </row>
    <row r="257">
      <c r="A257" s="5"/>
      <c r="B257" s="4"/>
      <c r="D257" s="4"/>
      <c r="G257" s="4"/>
      <c r="H257" s="4"/>
      <c r="I257" s="5"/>
      <c r="J257" s="4"/>
      <c r="L257" s="4"/>
      <c r="O257" s="4"/>
      <c r="Q257" s="4"/>
      <c r="R257" s="4"/>
      <c r="S257" s="4"/>
      <c r="T257" s="4"/>
      <c r="V257" s="11"/>
      <c r="W257" s="11"/>
      <c r="X257" s="11"/>
      <c r="Y257" s="11"/>
      <c r="Z257" s="11"/>
    </row>
    <row r="258">
      <c r="A258" s="5"/>
      <c r="B258" s="4"/>
      <c r="D258" s="4"/>
      <c r="G258" s="4"/>
      <c r="H258" s="4"/>
      <c r="I258" s="5"/>
      <c r="J258" s="4"/>
      <c r="L258" s="4"/>
      <c r="O258" s="4"/>
      <c r="Q258" s="4"/>
      <c r="R258" s="4"/>
      <c r="S258" s="4"/>
      <c r="T258" s="4"/>
      <c r="V258" s="11"/>
      <c r="W258" s="11"/>
      <c r="X258" s="11"/>
      <c r="Y258" s="11"/>
      <c r="Z258" s="11"/>
    </row>
    <row r="259">
      <c r="A259" s="5"/>
      <c r="B259" s="4"/>
      <c r="D259" s="4"/>
      <c r="G259" s="4"/>
      <c r="H259" s="4"/>
      <c r="I259" s="5"/>
      <c r="J259" s="4"/>
      <c r="L259" s="4"/>
      <c r="O259" s="4"/>
      <c r="Q259" s="4"/>
      <c r="R259" s="4"/>
      <c r="S259" s="4"/>
      <c r="T259" s="4"/>
      <c r="V259" s="11"/>
      <c r="W259" s="11"/>
      <c r="X259" s="11"/>
      <c r="Y259" s="11"/>
      <c r="Z259" s="11"/>
    </row>
    <row r="260">
      <c r="A260" s="5"/>
      <c r="B260" s="4"/>
      <c r="D260" s="4"/>
      <c r="G260" s="4"/>
      <c r="H260" s="4"/>
      <c r="I260" s="5"/>
      <c r="J260" s="4"/>
      <c r="L260" s="4"/>
      <c r="O260" s="4"/>
      <c r="Q260" s="4"/>
      <c r="R260" s="4"/>
      <c r="S260" s="4"/>
      <c r="T260" s="4"/>
      <c r="V260" s="11"/>
      <c r="W260" s="11"/>
      <c r="X260" s="11"/>
      <c r="Y260" s="11"/>
      <c r="Z260" s="11"/>
    </row>
    <row r="261">
      <c r="A261" s="5"/>
      <c r="B261" s="4"/>
      <c r="D261" s="4"/>
      <c r="G261" s="4"/>
      <c r="H261" s="4"/>
      <c r="I261" s="5"/>
      <c r="J261" s="4"/>
      <c r="L261" s="4"/>
      <c r="O261" s="4"/>
      <c r="Q261" s="4"/>
      <c r="R261" s="4"/>
      <c r="S261" s="4"/>
      <c r="T261" s="4"/>
      <c r="V261" s="11"/>
      <c r="W261" s="11"/>
      <c r="X261" s="11"/>
      <c r="Y261" s="11"/>
      <c r="Z261" s="11"/>
    </row>
    <row r="262">
      <c r="A262" s="5"/>
      <c r="B262" s="4"/>
      <c r="D262" s="4"/>
      <c r="G262" s="4"/>
      <c r="H262" s="4"/>
      <c r="I262" s="5"/>
      <c r="J262" s="4"/>
      <c r="L262" s="4"/>
      <c r="O262" s="4"/>
      <c r="Q262" s="4"/>
      <c r="R262" s="4"/>
      <c r="S262" s="4"/>
      <c r="T262" s="4"/>
      <c r="V262" s="11"/>
      <c r="W262" s="11"/>
      <c r="X262" s="11"/>
      <c r="Y262" s="11"/>
      <c r="Z262" s="11"/>
    </row>
    <row r="263">
      <c r="A263" s="5"/>
      <c r="B263" s="4"/>
      <c r="D263" s="4"/>
      <c r="G263" s="4"/>
      <c r="H263" s="4"/>
      <c r="I263" s="5"/>
      <c r="J263" s="4"/>
      <c r="L263" s="4"/>
      <c r="O263" s="4"/>
      <c r="Q263" s="4"/>
      <c r="R263" s="4"/>
      <c r="S263" s="4"/>
      <c r="T263" s="4"/>
      <c r="V263" s="11"/>
      <c r="W263" s="11"/>
      <c r="X263" s="11"/>
      <c r="Y263" s="11"/>
      <c r="Z263" s="11"/>
    </row>
    <row r="264">
      <c r="A264" s="5"/>
      <c r="B264" s="4"/>
      <c r="D264" s="4"/>
      <c r="G264" s="4"/>
      <c r="H264" s="4"/>
      <c r="I264" s="5"/>
      <c r="J264" s="4"/>
      <c r="L264" s="4"/>
      <c r="O264" s="4"/>
      <c r="Q264" s="4"/>
      <c r="R264" s="4"/>
      <c r="S264" s="4"/>
      <c r="T264" s="4"/>
      <c r="V264" s="11"/>
      <c r="W264" s="11"/>
      <c r="X264" s="11"/>
      <c r="Y264" s="11"/>
      <c r="Z264" s="11"/>
    </row>
    <row r="265">
      <c r="A265" s="5"/>
      <c r="B265" s="4"/>
      <c r="D265" s="4"/>
      <c r="G265" s="4"/>
      <c r="H265" s="4"/>
      <c r="I265" s="5"/>
      <c r="J265" s="4"/>
      <c r="L265" s="4"/>
      <c r="O265" s="4"/>
      <c r="Q265" s="4"/>
      <c r="R265" s="4"/>
      <c r="S265" s="4"/>
      <c r="T265" s="4"/>
      <c r="V265" s="11"/>
      <c r="W265" s="11"/>
      <c r="X265" s="11"/>
      <c r="Y265" s="11"/>
      <c r="Z265" s="11"/>
    </row>
    <row r="266">
      <c r="A266" s="5"/>
      <c r="B266" s="4"/>
      <c r="D266" s="4"/>
      <c r="G266" s="4"/>
      <c r="H266" s="4"/>
      <c r="I266" s="5"/>
      <c r="J266" s="4"/>
      <c r="L266" s="4"/>
      <c r="O266" s="4"/>
      <c r="Q266" s="4"/>
      <c r="R266" s="4"/>
      <c r="S266" s="4"/>
      <c r="T266" s="4"/>
      <c r="V266" s="11"/>
      <c r="W266" s="11"/>
      <c r="X266" s="11"/>
      <c r="Y266" s="11"/>
      <c r="Z266" s="11"/>
    </row>
    <row r="267">
      <c r="A267" s="5"/>
      <c r="B267" s="4"/>
      <c r="D267" s="4"/>
      <c r="G267" s="4"/>
      <c r="H267" s="4"/>
      <c r="I267" s="5"/>
      <c r="J267" s="4"/>
      <c r="L267" s="4"/>
      <c r="O267" s="4"/>
      <c r="Q267" s="4"/>
      <c r="R267" s="4"/>
      <c r="S267" s="4"/>
      <c r="T267" s="4"/>
      <c r="V267" s="11"/>
      <c r="W267" s="11"/>
      <c r="X267" s="11"/>
      <c r="Y267" s="11"/>
      <c r="Z267" s="11"/>
    </row>
    <row r="268">
      <c r="A268" s="5"/>
      <c r="B268" s="4"/>
      <c r="D268" s="4"/>
      <c r="G268" s="4"/>
      <c r="H268" s="4"/>
      <c r="I268" s="5"/>
      <c r="J268" s="4"/>
      <c r="L268" s="4"/>
      <c r="O268" s="4"/>
      <c r="Q268" s="4"/>
      <c r="R268" s="4"/>
      <c r="S268" s="4"/>
      <c r="T268" s="4"/>
      <c r="V268" s="11"/>
      <c r="W268" s="11"/>
      <c r="X268" s="11"/>
      <c r="Y268" s="11"/>
      <c r="Z268" s="11"/>
    </row>
    <row r="269">
      <c r="A269" s="5"/>
      <c r="B269" s="4"/>
      <c r="D269" s="4"/>
      <c r="G269" s="4"/>
      <c r="H269" s="4"/>
      <c r="I269" s="5"/>
      <c r="J269" s="4"/>
      <c r="L269" s="4"/>
      <c r="O269" s="4"/>
      <c r="Q269" s="4"/>
      <c r="R269" s="4"/>
      <c r="S269" s="4"/>
      <c r="T269" s="4"/>
      <c r="V269" s="11"/>
      <c r="W269" s="11"/>
      <c r="X269" s="11"/>
      <c r="Y269" s="11"/>
      <c r="Z269" s="11"/>
    </row>
    <row r="270">
      <c r="A270" s="5"/>
      <c r="B270" s="4"/>
      <c r="D270" s="4"/>
      <c r="G270" s="4"/>
      <c r="H270" s="4"/>
      <c r="I270" s="5"/>
      <c r="J270" s="4"/>
      <c r="L270" s="4"/>
      <c r="O270" s="4"/>
      <c r="Q270" s="4"/>
      <c r="R270" s="4"/>
      <c r="S270" s="4"/>
      <c r="T270" s="4"/>
      <c r="V270" s="11"/>
      <c r="W270" s="11"/>
      <c r="X270" s="11"/>
      <c r="Y270" s="11"/>
      <c r="Z270" s="11"/>
    </row>
    <row r="271">
      <c r="A271" s="5"/>
      <c r="B271" s="4"/>
      <c r="D271" s="4"/>
      <c r="G271" s="4"/>
      <c r="H271" s="4"/>
      <c r="I271" s="5"/>
      <c r="J271" s="4"/>
      <c r="L271" s="4"/>
      <c r="O271" s="4"/>
      <c r="Q271" s="4"/>
      <c r="R271" s="4"/>
      <c r="S271" s="4"/>
      <c r="T271" s="4"/>
      <c r="V271" s="11"/>
      <c r="W271" s="11"/>
      <c r="X271" s="11"/>
      <c r="Y271" s="11"/>
      <c r="Z271" s="11"/>
    </row>
    <row r="272">
      <c r="A272" s="5"/>
      <c r="B272" s="4"/>
      <c r="D272" s="4"/>
      <c r="G272" s="4"/>
      <c r="H272" s="4"/>
      <c r="I272" s="5"/>
      <c r="J272" s="4"/>
      <c r="L272" s="4"/>
      <c r="O272" s="4"/>
      <c r="Q272" s="4"/>
      <c r="R272" s="4"/>
      <c r="S272" s="4"/>
      <c r="T272" s="4"/>
      <c r="V272" s="11"/>
      <c r="W272" s="11"/>
      <c r="X272" s="11"/>
      <c r="Y272" s="11"/>
      <c r="Z272" s="11"/>
    </row>
    <row r="273">
      <c r="A273" s="5"/>
      <c r="B273" s="4"/>
      <c r="D273" s="4"/>
      <c r="G273" s="4"/>
      <c r="H273" s="4"/>
      <c r="I273" s="5"/>
      <c r="J273" s="4"/>
      <c r="L273" s="4"/>
      <c r="O273" s="4"/>
      <c r="Q273" s="4"/>
      <c r="R273" s="4"/>
      <c r="S273" s="4"/>
      <c r="T273" s="4"/>
      <c r="V273" s="11"/>
      <c r="W273" s="11"/>
      <c r="X273" s="11"/>
      <c r="Y273" s="11"/>
      <c r="Z273" s="11"/>
    </row>
    <row r="274">
      <c r="A274" s="5"/>
      <c r="B274" s="4"/>
      <c r="D274" s="4"/>
      <c r="G274" s="4"/>
      <c r="H274" s="4"/>
      <c r="I274" s="5"/>
      <c r="J274" s="4"/>
      <c r="L274" s="4"/>
      <c r="O274" s="4"/>
      <c r="Q274" s="4"/>
      <c r="R274" s="4"/>
      <c r="S274" s="4"/>
      <c r="T274" s="4"/>
      <c r="V274" s="11"/>
      <c r="W274" s="11"/>
      <c r="X274" s="11"/>
      <c r="Y274" s="11"/>
      <c r="Z274" s="11"/>
    </row>
    <row r="275">
      <c r="A275" s="5"/>
      <c r="B275" s="4"/>
      <c r="D275" s="4"/>
      <c r="G275" s="4"/>
      <c r="H275" s="4"/>
      <c r="I275" s="5"/>
      <c r="J275" s="4"/>
      <c r="L275" s="4"/>
      <c r="O275" s="4"/>
      <c r="Q275" s="4"/>
      <c r="R275" s="4"/>
      <c r="S275" s="4"/>
      <c r="T275" s="4"/>
      <c r="V275" s="11"/>
      <c r="W275" s="11"/>
      <c r="X275" s="11"/>
      <c r="Y275" s="11"/>
      <c r="Z275" s="11"/>
    </row>
    <row r="276">
      <c r="A276" s="5"/>
      <c r="B276" s="4"/>
      <c r="D276" s="4"/>
      <c r="G276" s="4"/>
      <c r="H276" s="4"/>
      <c r="I276" s="5"/>
      <c r="J276" s="4"/>
      <c r="L276" s="4"/>
      <c r="O276" s="4"/>
      <c r="Q276" s="4"/>
      <c r="R276" s="4"/>
      <c r="S276" s="4"/>
      <c r="T276" s="4"/>
      <c r="V276" s="11"/>
      <c r="W276" s="11"/>
      <c r="X276" s="11"/>
      <c r="Y276" s="11"/>
      <c r="Z276" s="11"/>
    </row>
    <row r="277">
      <c r="A277" s="5"/>
      <c r="B277" s="4"/>
      <c r="D277" s="4"/>
      <c r="G277" s="4"/>
      <c r="H277" s="4"/>
      <c r="I277" s="5"/>
      <c r="J277" s="4"/>
      <c r="L277" s="4"/>
      <c r="O277" s="4"/>
      <c r="Q277" s="4"/>
      <c r="R277" s="4"/>
      <c r="S277" s="4"/>
      <c r="T277" s="4"/>
      <c r="V277" s="11"/>
      <c r="W277" s="11"/>
      <c r="X277" s="11"/>
      <c r="Y277" s="11"/>
      <c r="Z277" s="11"/>
    </row>
    <row r="278">
      <c r="A278" s="5"/>
      <c r="B278" s="4"/>
      <c r="D278" s="4"/>
      <c r="G278" s="4"/>
      <c r="H278" s="4"/>
      <c r="I278" s="5"/>
      <c r="J278" s="4"/>
      <c r="L278" s="4"/>
      <c r="O278" s="4"/>
      <c r="Q278" s="4"/>
      <c r="R278" s="4"/>
      <c r="S278" s="4"/>
      <c r="T278" s="4"/>
      <c r="V278" s="11"/>
      <c r="W278" s="11"/>
      <c r="X278" s="11"/>
      <c r="Y278" s="11"/>
      <c r="Z278" s="11"/>
    </row>
    <row r="279">
      <c r="A279" s="5"/>
      <c r="B279" s="4"/>
      <c r="D279" s="4"/>
      <c r="G279" s="4"/>
      <c r="H279" s="4"/>
      <c r="I279" s="5"/>
      <c r="J279" s="4"/>
      <c r="L279" s="4"/>
      <c r="O279" s="4"/>
      <c r="Q279" s="4"/>
      <c r="R279" s="4"/>
      <c r="S279" s="4"/>
      <c r="T279" s="4"/>
      <c r="V279" s="11"/>
      <c r="W279" s="11"/>
      <c r="X279" s="11"/>
      <c r="Y279" s="11"/>
      <c r="Z279" s="11"/>
    </row>
    <row r="280">
      <c r="A280" s="5"/>
      <c r="B280" s="4"/>
      <c r="D280" s="4"/>
      <c r="G280" s="4"/>
      <c r="H280" s="4"/>
      <c r="I280" s="5"/>
      <c r="J280" s="4"/>
      <c r="L280" s="4"/>
      <c r="O280" s="4"/>
      <c r="Q280" s="4"/>
      <c r="R280" s="4"/>
      <c r="S280" s="4"/>
      <c r="T280" s="4"/>
      <c r="V280" s="11"/>
      <c r="W280" s="11"/>
      <c r="X280" s="11"/>
      <c r="Y280" s="11"/>
      <c r="Z280" s="11"/>
    </row>
    <row r="281">
      <c r="A281" s="5"/>
      <c r="B281" s="4"/>
      <c r="D281" s="4"/>
      <c r="G281" s="4"/>
      <c r="H281" s="4"/>
      <c r="I281" s="5"/>
      <c r="J281" s="4"/>
      <c r="L281" s="4"/>
      <c r="O281" s="4"/>
      <c r="Q281" s="4"/>
      <c r="R281" s="4"/>
      <c r="S281" s="4"/>
      <c r="T281" s="4"/>
      <c r="V281" s="11"/>
      <c r="W281" s="11"/>
      <c r="X281" s="11"/>
      <c r="Y281" s="11"/>
      <c r="Z281" s="11"/>
    </row>
    <row r="282">
      <c r="A282" s="5"/>
      <c r="B282" s="4"/>
      <c r="D282" s="4"/>
      <c r="G282" s="4"/>
      <c r="H282" s="4"/>
      <c r="I282" s="5"/>
      <c r="J282" s="4"/>
      <c r="L282" s="4"/>
      <c r="O282" s="4"/>
      <c r="Q282" s="4"/>
      <c r="R282" s="4"/>
      <c r="S282" s="4"/>
      <c r="T282" s="4"/>
      <c r="V282" s="11"/>
      <c r="W282" s="11"/>
      <c r="X282" s="11"/>
      <c r="Y282" s="11"/>
      <c r="Z282" s="11"/>
    </row>
    <row r="283">
      <c r="A283" s="5"/>
      <c r="B283" s="4"/>
      <c r="D283" s="4"/>
      <c r="G283" s="4"/>
      <c r="H283" s="4"/>
      <c r="I283" s="5"/>
      <c r="J283" s="4"/>
      <c r="L283" s="4"/>
      <c r="O283" s="4"/>
      <c r="Q283" s="4"/>
      <c r="R283" s="4"/>
      <c r="S283" s="4"/>
      <c r="T283" s="4"/>
      <c r="V283" s="11"/>
      <c r="W283" s="11"/>
      <c r="X283" s="11"/>
      <c r="Y283" s="11"/>
      <c r="Z283" s="11"/>
    </row>
    <row r="284">
      <c r="A284" s="5"/>
      <c r="B284" s="4"/>
      <c r="D284" s="4"/>
      <c r="G284" s="4"/>
      <c r="H284" s="4"/>
      <c r="I284" s="5"/>
      <c r="J284" s="4"/>
      <c r="L284" s="4"/>
      <c r="O284" s="4"/>
      <c r="Q284" s="4"/>
      <c r="R284" s="4"/>
      <c r="S284" s="4"/>
      <c r="T284" s="4"/>
      <c r="V284" s="11"/>
      <c r="W284" s="11"/>
      <c r="X284" s="11"/>
      <c r="Y284" s="11"/>
      <c r="Z284" s="11"/>
    </row>
    <row r="285">
      <c r="A285" s="5"/>
      <c r="B285" s="4"/>
      <c r="D285" s="4"/>
      <c r="G285" s="4"/>
      <c r="H285" s="4"/>
      <c r="I285" s="5"/>
      <c r="J285" s="4"/>
      <c r="L285" s="4"/>
      <c r="O285" s="4"/>
      <c r="Q285" s="4"/>
      <c r="R285" s="4"/>
      <c r="S285" s="4"/>
      <c r="T285" s="4"/>
      <c r="V285" s="11"/>
      <c r="W285" s="11"/>
      <c r="X285" s="11"/>
      <c r="Y285" s="11"/>
      <c r="Z285" s="11"/>
    </row>
    <row r="286">
      <c r="A286" s="5"/>
      <c r="B286" s="4"/>
      <c r="D286" s="4"/>
      <c r="G286" s="4"/>
      <c r="H286" s="4"/>
      <c r="I286" s="5"/>
      <c r="J286" s="4"/>
      <c r="L286" s="4"/>
      <c r="O286" s="4"/>
      <c r="Q286" s="4"/>
      <c r="R286" s="4"/>
      <c r="S286" s="4"/>
      <c r="T286" s="4"/>
      <c r="V286" s="11"/>
      <c r="W286" s="11"/>
      <c r="X286" s="11"/>
      <c r="Y286" s="11"/>
      <c r="Z286" s="11"/>
    </row>
    <row r="287">
      <c r="A287" s="5"/>
      <c r="B287" s="4"/>
      <c r="D287" s="4"/>
      <c r="G287" s="4"/>
      <c r="H287" s="4"/>
      <c r="I287" s="5"/>
      <c r="J287" s="4"/>
      <c r="L287" s="4"/>
      <c r="O287" s="4"/>
      <c r="Q287" s="4"/>
      <c r="R287" s="4"/>
      <c r="S287" s="4"/>
      <c r="T287" s="4"/>
      <c r="V287" s="11"/>
      <c r="W287" s="11"/>
      <c r="X287" s="11"/>
      <c r="Y287" s="11"/>
      <c r="Z287" s="11"/>
    </row>
    <row r="288">
      <c r="A288" s="5"/>
      <c r="B288" s="4"/>
      <c r="D288" s="4"/>
      <c r="G288" s="4"/>
      <c r="H288" s="4"/>
      <c r="I288" s="5"/>
      <c r="J288" s="4"/>
      <c r="L288" s="4"/>
      <c r="O288" s="4"/>
      <c r="Q288" s="4"/>
      <c r="R288" s="4"/>
      <c r="S288" s="4"/>
      <c r="T288" s="4"/>
      <c r="V288" s="11"/>
      <c r="W288" s="11"/>
      <c r="X288" s="11"/>
      <c r="Y288" s="11"/>
      <c r="Z288" s="11"/>
    </row>
    <row r="289">
      <c r="A289" s="5"/>
      <c r="B289" s="4"/>
      <c r="D289" s="4"/>
      <c r="G289" s="4"/>
      <c r="H289" s="4"/>
      <c r="I289" s="5"/>
      <c r="J289" s="4"/>
      <c r="L289" s="4"/>
      <c r="O289" s="4"/>
      <c r="Q289" s="4"/>
      <c r="R289" s="4"/>
      <c r="S289" s="4"/>
      <c r="T289" s="4"/>
      <c r="V289" s="11"/>
      <c r="W289" s="11"/>
      <c r="X289" s="11"/>
      <c r="Y289" s="11"/>
      <c r="Z289" s="11"/>
    </row>
    <row r="290">
      <c r="A290" s="5"/>
      <c r="B290" s="4"/>
      <c r="D290" s="4"/>
      <c r="G290" s="4"/>
      <c r="H290" s="4"/>
      <c r="I290" s="5"/>
      <c r="J290" s="4"/>
      <c r="L290" s="4"/>
      <c r="O290" s="4"/>
      <c r="Q290" s="4"/>
      <c r="R290" s="4"/>
      <c r="S290" s="4"/>
      <c r="T290" s="4"/>
      <c r="V290" s="11"/>
      <c r="W290" s="11"/>
      <c r="X290" s="11"/>
      <c r="Y290" s="11"/>
      <c r="Z290" s="11"/>
    </row>
    <row r="291">
      <c r="A291" s="5"/>
      <c r="B291" s="4"/>
      <c r="D291" s="4"/>
      <c r="G291" s="4"/>
      <c r="H291" s="4"/>
      <c r="I291" s="5"/>
      <c r="J291" s="4"/>
      <c r="L291" s="4"/>
      <c r="O291" s="4"/>
      <c r="Q291" s="4"/>
      <c r="R291" s="4"/>
      <c r="S291" s="4"/>
      <c r="T291" s="4"/>
      <c r="V291" s="11"/>
      <c r="W291" s="11"/>
      <c r="X291" s="11"/>
      <c r="Y291" s="11"/>
      <c r="Z291" s="11"/>
    </row>
    <row r="292">
      <c r="A292" s="5"/>
      <c r="B292" s="4"/>
      <c r="D292" s="4"/>
      <c r="G292" s="4"/>
      <c r="H292" s="4"/>
      <c r="I292" s="5"/>
      <c r="J292" s="4"/>
      <c r="L292" s="4"/>
      <c r="O292" s="4"/>
      <c r="Q292" s="4"/>
      <c r="R292" s="4"/>
      <c r="S292" s="4"/>
      <c r="T292" s="4"/>
      <c r="V292" s="11"/>
      <c r="W292" s="11"/>
      <c r="X292" s="11"/>
      <c r="Y292" s="11"/>
      <c r="Z292" s="11"/>
    </row>
    <row r="293">
      <c r="A293" s="5"/>
      <c r="B293" s="4"/>
      <c r="D293" s="4"/>
      <c r="G293" s="4"/>
      <c r="H293" s="4"/>
      <c r="I293" s="5"/>
      <c r="J293" s="4"/>
      <c r="L293" s="4"/>
      <c r="O293" s="4"/>
      <c r="Q293" s="4"/>
      <c r="R293" s="4"/>
      <c r="S293" s="4"/>
      <c r="T293" s="4"/>
      <c r="V293" s="11"/>
      <c r="W293" s="11"/>
      <c r="X293" s="11"/>
      <c r="Y293" s="11"/>
      <c r="Z293" s="11"/>
    </row>
    <row r="294">
      <c r="A294" s="5"/>
      <c r="B294" s="4"/>
      <c r="D294" s="4"/>
      <c r="G294" s="4"/>
      <c r="H294" s="4"/>
      <c r="I294" s="5"/>
      <c r="J294" s="4"/>
      <c r="L294" s="4"/>
      <c r="O294" s="4"/>
      <c r="Q294" s="4"/>
      <c r="R294" s="4"/>
      <c r="S294" s="4"/>
      <c r="T294" s="4"/>
      <c r="V294" s="11"/>
      <c r="W294" s="11"/>
      <c r="X294" s="11"/>
      <c r="Y294" s="11"/>
      <c r="Z294" s="11"/>
    </row>
    <row r="295">
      <c r="A295" s="5"/>
      <c r="B295" s="4"/>
      <c r="D295" s="4"/>
      <c r="G295" s="4"/>
      <c r="H295" s="4"/>
      <c r="I295" s="5"/>
      <c r="J295" s="4"/>
      <c r="L295" s="4"/>
      <c r="O295" s="4"/>
      <c r="Q295" s="4"/>
      <c r="R295" s="4"/>
      <c r="S295" s="4"/>
      <c r="T295" s="4"/>
      <c r="V295" s="11"/>
      <c r="W295" s="11"/>
      <c r="X295" s="11"/>
      <c r="Y295" s="11"/>
      <c r="Z295" s="11"/>
    </row>
    <row r="296">
      <c r="A296" s="5"/>
      <c r="B296" s="4"/>
      <c r="D296" s="4"/>
      <c r="G296" s="4"/>
      <c r="H296" s="4"/>
      <c r="I296" s="5"/>
      <c r="J296" s="4"/>
      <c r="L296" s="4"/>
      <c r="O296" s="4"/>
      <c r="Q296" s="4"/>
      <c r="R296" s="4"/>
      <c r="S296" s="4"/>
      <c r="T296" s="4"/>
      <c r="V296" s="11"/>
      <c r="W296" s="11"/>
      <c r="X296" s="11"/>
      <c r="Y296" s="11"/>
      <c r="Z296" s="11"/>
    </row>
    <row r="297">
      <c r="A297" s="5"/>
      <c r="B297" s="4"/>
      <c r="D297" s="4"/>
      <c r="G297" s="4"/>
      <c r="H297" s="4"/>
      <c r="I297" s="5"/>
      <c r="J297" s="4"/>
      <c r="L297" s="4"/>
      <c r="O297" s="4"/>
      <c r="Q297" s="4"/>
      <c r="R297" s="4"/>
      <c r="S297" s="4"/>
      <c r="T297" s="4"/>
      <c r="V297" s="11"/>
      <c r="W297" s="11"/>
      <c r="X297" s="11"/>
      <c r="Y297" s="11"/>
      <c r="Z297" s="11"/>
    </row>
    <row r="298">
      <c r="A298" s="5"/>
      <c r="B298" s="4"/>
      <c r="D298" s="4"/>
      <c r="G298" s="4"/>
      <c r="H298" s="4"/>
      <c r="I298" s="5"/>
      <c r="J298" s="4"/>
      <c r="L298" s="4"/>
      <c r="O298" s="4"/>
      <c r="Q298" s="4"/>
      <c r="R298" s="4"/>
      <c r="S298" s="4"/>
      <c r="T298" s="4"/>
      <c r="V298" s="11"/>
      <c r="W298" s="11"/>
      <c r="X298" s="11"/>
      <c r="Y298" s="11"/>
      <c r="Z298" s="11"/>
    </row>
    <row r="299">
      <c r="A299" s="5"/>
      <c r="B299" s="4"/>
      <c r="D299" s="4"/>
      <c r="G299" s="4"/>
      <c r="H299" s="4"/>
      <c r="I299" s="5"/>
      <c r="J299" s="4"/>
      <c r="L299" s="4"/>
      <c r="O299" s="4"/>
      <c r="Q299" s="4"/>
      <c r="R299" s="4"/>
      <c r="S299" s="4"/>
      <c r="T299" s="4"/>
      <c r="V299" s="11"/>
      <c r="W299" s="11"/>
      <c r="X299" s="11"/>
      <c r="Y299" s="11"/>
      <c r="Z299" s="11"/>
    </row>
    <row r="300">
      <c r="A300" s="5"/>
      <c r="B300" s="4"/>
      <c r="D300" s="4"/>
      <c r="G300" s="4"/>
      <c r="H300" s="4"/>
      <c r="I300" s="5"/>
      <c r="J300" s="4"/>
      <c r="L300" s="4"/>
      <c r="O300" s="4"/>
      <c r="Q300" s="4"/>
      <c r="R300" s="4"/>
      <c r="S300" s="4"/>
      <c r="T300" s="4"/>
      <c r="V300" s="11"/>
      <c r="W300" s="11"/>
      <c r="X300" s="11"/>
      <c r="Y300" s="11"/>
      <c r="Z300" s="11"/>
    </row>
    <row r="301">
      <c r="A301" s="5"/>
      <c r="B301" s="4"/>
      <c r="D301" s="4"/>
      <c r="G301" s="4"/>
      <c r="H301" s="4"/>
      <c r="I301" s="5"/>
      <c r="J301" s="4"/>
      <c r="L301" s="4"/>
      <c r="O301" s="4"/>
      <c r="Q301" s="4"/>
      <c r="R301" s="4"/>
      <c r="S301" s="4"/>
      <c r="T301" s="4"/>
      <c r="V301" s="11"/>
      <c r="W301" s="11"/>
      <c r="X301" s="11"/>
      <c r="Y301" s="11"/>
      <c r="Z301" s="11"/>
    </row>
    <row r="302">
      <c r="A302" s="5"/>
      <c r="B302" s="4"/>
      <c r="D302" s="4"/>
      <c r="G302" s="4"/>
      <c r="H302" s="4"/>
      <c r="I302" s="5"/>
      <c r="J302" s="4"/>
      <c r="L302" s="4"/>
      <c r="O302" s="4"/>
      <c r="Q302" s="4"/>
      <c r="R302" s="4"/>
      <c r="S302" s="4"/>
      <c r="T302" s="4"/>
      <c r="V302" s="11"/>
      <c r="W302" s="11"/>
      <c r="X302" s="11"/>
      <c r="Y302" s="11"/>
      <c r="Z302" s="11"/>
    </row>
    <row r="303">
      <c r="A303" s="5"/>
      <c r="B303" s="4"/>
      <c r="D303" s="4"/>
      <c r="G303" s="4"/>
      <c r="H303" s="4"/>
      <c r="I303" s="5"/>
      <c r="J303" s="4"/>
      <c r="L303" s="4"/>
      <c r="O303" s="4"/>
      <c r="Q303" s="4"/>
      <c r="R303" s="4"/>
      <c r="S303" s="4"/>
      <c r="T303" s="4"/>
      <c r="V303" s="11"/>
      <c r="W303" s="11"/>
      <c r="X303" s="11"/>
      <c r="Y303" s="11"/>
      <c r="Z303" s="11"/>
    </row>
    <row r="304">
      <c r="A304" s="5"/>
      <c r="B304" s="4"/>
      <c r="D304" s="4"/>
      <c r="G304" s="4"/>
      <c r="H304" s="4"/>
      <c r="I304" s="5"/>
      <c r="J304" s="4"/>
      <c r="L304" s="4"/>
      <c r="O304" s="4"/>
      <c r="Q304" s="4"/>
      <c r="R304" s="4"/>
      <c r="S304" s="4"/>
      <c r="T304" s="4"/>
      <c r="V304" s="11"/>
      <c r="W304" s="11"/>
      <c r="X304" s="11"/>
      <c r="Y304" s="11"/>
      <c r="Z304" s="11"/>
    </row>
    <row r="305">
      <c r="A305" s="5"/>
      <c r="B305" s="4"/>
      <c r="D305" s="4"/>
      <c r="G305" s="4"/>
      <c r="H305" s="4"/>
      <c r="I305" s="5"/>
      <c r="J305" s="4"/>
      <c r="L305" s="4"/>
      <c r="O305" s="4"/>
      <c r="Q305" s="4"/>
      <c r="R305" s="4"/>
      <c r="S305" s="4"/>
      <c r="T305" s="4"/>
      <c r="V305" s="11"/>
      <c r="W305" s="11"/>
      <c r="X305" s="11"/>
      <c r="Y305" s="11"/>
      <c r="Z305" s="11"/>
    </row>
    <row r="306">
      <c r="A306" s="5"/>
      <c r="B306" s="4"/>
      <c r="D306" s="4"/>
      <c r="G306" s="4"/>
      <c r="H306" s="4"/>
      <c r="I306" s="5"/>
      <c r="J306" s="4"/>
      <c r="L306" s="4"/>
      <c r="O306" s="4"/>
      <c r="Q306" s="4"/>
      <c r="R306" s="4"/>
      <c r="S306" s="4"/>
      <c r="T306" s="4"/>
      <c r="V306" s="11"/>
      <c r="W306" s="11"/>
      <c r="X306" s="11"/>
      <c r="Y306" s="11"/>
      <c r="Z306" s="11"/>
    </row>
    <row r="307">
      <c r="A307" s="5"/>
      <c r="B307" s="4"/>
      <c r="D307" s="4"/>
      <c r="G307" s="4"/>
      <c r="H307" s="4"/>
      <c r="I307" s="5"/>
      <c r="J307" s="4"/>
      <c r="L307" s="4"/>
      <c r="O307" s="4"/>
      <c r="Q307" s="4"/>
      <c r="R307" s="4"/>
      <c r="S307" s="4"/>
      <c r="T307" s="4"/>
      <c r="V307" s="11"/>
      <c r="W307" s="11"/>
      <c r="X307" s="11"/>
      <c r="Y307" s="11"/>
      <c r="Z307" s="11"/>
    </row>
    <row r="308">
      <c r="A308" s="5"/>
      <c r="B308" s="4"/>
      <c r="D308" s="4"/>
      <c r="G308" s="4"/>
      <c r="H308" s="4"/>
      <c r="I308" s="5"/>
      <c r="J308" s="4"/>
      <c r="L308" s="4"/>
      <c r="O308" s="4"/>
      <c r="Q308" s="4"/>
      <c r="R308" s="4"/>
      <c r="S308" s="4"/>
      <c r="T308" s="4"/>
      <c r="V308" s="11"/>
      <c r="W308" s="11"/>
      <c r="X308" s="11"/>
      <c r="Y308" s="11"/>
      <c r="Z308" s="11"/>
    </row>
    <row r="309">
      <c r="A309" s="5"/>
      <c r="B309" s="4"/>
      <c r="D309" s="4"/>
      <c r="G309" s="4"/>
      <c r="H309" s="4"/>
      <c r="I309" s="5"/>
      <c r="J309" s="4"/>
      <c r="L309" s="4"/>
      <c r="O309" s="4"/>
      <c r="Q309" s="4"/>
      <c r="R309" s="4"/>
      <c r="S309" s="4"/>
      <c r="T309" s="4"/>
      <c r="V309" s="11"/>
      <c r="W309" s="11"/>
      <c r="X309" s="11"/>
      <c r="Y309" s="11"/>
      <c r="Z309" s="11"/>
    </row>
    <row r="310">
      <c r="A310" s="5"/>
      <c r="B310" s="4"/>
      <c r="D310" s="4"/>
      <c r="G310" s="4"/>
      <c r="H310" s="4"/>
      <c r="I310" s="5"/>
      <c r="J310" s="4"/>
      <c r="L310" s="4"/>
      <c r="O310" s="4"/>
      <c r="Q310" s="4"/>
      <c r="R310" s="4"/>
      <c r="S310" s="4"/>
      <c r="T310" s="4"/>
      <c r="V310" s="11"/>
      <c r="W310" s="11"/>
      <c r="X310" s="11"/>
      <c r="Y310" s="11"/>
      <c r="Z310" s="11"/>
    </row>
    <row r="311">
      <c r="A311" s="5"/>
      <c r="B311" s="4"/>
      <c r="D311" s="4"/>
      <c r="G311" s="4"/>
      <c r="H311" s="4"/>
      <c r="I311" s="5"/>
      <c r="J311" s="4"/>
      <c r="L311" s="4"/>
      <c r="O311" s="4"/>
      <c r="Q311" s="4"/>
      <c r="R311" s="4"/>
      <c r="S311" s="4"/>
      <c r="T311" s="4"/>
      <c r="V311" s="11"/>
      <c r="W311" s="11"/>
      <c r="X311" s="11"/>
      <c r="Y311" s="11"/>
      <c r="Z311" s="11"/>
    </row>
    <row r="312">
      <c r="A312" s="5"/>
      <c r="B312" s="4"/>
      <c r="D312" s="4"/>
      <c r="G312" s="4"/>
      <c r="H312" s="4"/>
      <c r="I312" s="5"/>
      <c r="J312" s="4"/>
      <c r="L312" s="4"/>
      <c r="O312" s="4"/>
      <c r="Q312" s="4"/>
      <c r="R312" s="4"/>
      <c r="S312" s="4"/>
      <c r="T312" s="4"/>
      <c r="V312" s="11"/>
      <c r="W312" s="11"/>
      <c r="X312" s="11"/>
      <c r="Y312" s="11"/>
      <c r="Z312" s="11"/>
    </row>
    <row r="313">
      <c r="A313" s="5"/>
      <c r="B313" s="4"/>
      <c r="D313" s="4"/>
      <c r="G313" s="4"/>
      <c r="H313" s="4"/>
      <c r="I313" s="5"/>
      <c r="J313" s="4"/>
      <c r="L313" s="4"/>
      <c r="O313" s="4"/>
      <c r="Q313" s="4"/>
      <c r="R313" s="4"/>
      <c r="S313" s="4"/>
      <c r="T313" s="4"/>
      <c r="V313" s="11"/>
      <c r="W313" s="11"/>
      <c r="X313" s="11"/>
      <c r="Y313" s="11"/>
      <c r="Z313" s="11"/>
    </row>
    <row r="314">
      <c r="A314" s="5"/>
      <c r="B314" s="4"/>
      <c r="D314" s="4"/>
      <c r="G314" s="4"/>
      <c r="H314" s="4"/>
      <c r="I314" s="5"/>
      <c r="J314" s="4"/>
      <c r="L314" s="4"/>
      <c r="O314" s="4"/>
      <c r="Q314" s="4"/>
      <c r="R314" s="4"/>
      <c r="S314" s="4"/>
      <c r="T314" s="4"/>
      <c r="V314" s="11"/>
      <c r="W314" s="11"/>
      <c r="X314" s="11"/>
      <c r="Y314" s="11"/>
      <c r="Z314" s="11"/>
    </row>
    <row r="315">
      <c r="A315" s="5"/>
      <c r="B315" s="4"/>
      <c r="D315" s="4"/>
      <c r="G315" s="4"/>
      <c r="H315" s="4"/>
      <c r="I315" s="5"/>
      <c r="J315" s="4"/>
      <c r="L315" s="4"/>
      <c r="O315" s="4"/>
      <c r="Q315" s="4"/>
      <c r="R315" s="4"/>
      <c r="S315" s="4"/>
      <c r="T315" s="4"/>
      <c r="V315" s="11"/>
      <c r="W315" s="11"/>
      <c r="X315" s="11"/>
      <c r="Y315" s="11"/>
      <c r="Z315" s="11"/>
    </row>
    <row r="316">
      <c r="A316" s="5"/>
      <c r="B316" s="4"/>
      <c r="D316" s="4"/>
      <c r="G316" s="4"/>
      <c r="H316" s="4"/>
      <c r="I316" s="5"/>
      <c r="J316" s="4"/>
      <c r="L316" s="4"/>
      <c r="O316" s="4"/>
      <c r="Q316" s="4"/>
      <c r="R316" s="4"/>
      <c r="S316" s="4"/>
      <c r="T316" s="4"/>
      <c r="V316" s="11"/>
      <c r="W316" s="11"/>
      <c r="X316" s="11"/>
      <c r="Y316" s="11"/>
      <c r="Z316" s="11"/>
    </row>
    <row r="317">
      <c r="A317" s="5"/>
      <c r="B317" s="4"/>
      <c r="D317" s="4"/>
      <c r="G317" s="4"/>
      <c r="H317" s="4"/>
      <c r="I317" s="5"/>
      <c r="J317" s="4"/>
      <c r="L317" s="4"/>
      <c r="O317" s="4"/>
      <c r="Q317" s="4"/>
      <c r="R317" s="4"/>
      <c r="S317" s="4"/>
      <c r="T317" s="4"/>
      <c r="V317" s="11"/>
      <c r="W317" s="11"/>
      <c r="X317" s="11"/>
      <c r="Y317" s="11"/>
      <c r="Z317" s="11"/>
    </row>
    <row r="318">
      <c r="A318" s="5"/>
      <c r="B318" s="4"/>
      <c r="D318" s="4"/>
      <c r="G318" s="4"/>
      <c r="H318" s="4"/>
      <c r="I318" s="5"/>
      <c r="J318" s="4"/>
      <c r="L318" s="4"/>
      <c r="O318" s="4"/>
      <c r="Q318" s="4"/>
      <c r="R318" s="4"/>
      <c r="S318" s="4"/>
      <c r="T318" s="4"/>
      <c r="V318" s="11"/>
      <c r="W318" s="11"/>
      <c r="X318" s="11"/>
      <c r="Y318" s="11"/>
      <c r="Z318" s="11"/>
    </row>
    <row r="319">
      <c r="A319" s="5"/>
      <c r="B319" s="4"/>
      <c r="D319" s="4"/>
      <c r="G319" s="4"/>
      <c r="H319" s="4"/>
      <c r="I319" s="5"/>
      <c r="J319" s="4"/>
      <c r="L319" s="4"/>
      <c r="O319" s="4"/>
      <c r="Q319" s="4"/>
      <c r="R319" s="4"/>
      <c r="S319" s="4"/>
      <c r="T319" s="4"/>
      <c r="V319" s="11"/>
      <c r="W319" s="11"/>
      <c r="X319" s="11"/>
      <c r="Y319" s="11"/>
      <c r="Z319" s="11"/>
    </row>
    <row r="320">
      <c r="A320" s="5"/>
      <c r="B320" s="4"/>
      <c r="D320" s="4"/>
      <c r="G320" s="4"/>
      <c r="H320" s="4"/>
      <c r="I320" s="5"/>
      <c r="J320" s="4"/>
      <c r="L320" s="4"/>
      <c r="O320" s="4"/>
      <c r="Q320" s="4"/>
      <c r="R320" s="4"/>
      <c r="S320" s="4"/>
      <c r="T320" s="4"/>
      <c r="V320" s="11"/>
      <c r="W320" s="11"/>
      <c r="X320" s="11"/>
      <c r="Y320" s="11"/>
      <c r="Z320" s="11"/>
    </row>
    <row r="321">
      <c r="A321" s="5"/>
      <c r="B321" s="4"/>
      <c r="D321" s="4"/>
      <c r="G321" s="4"/>
      <c r="H321" s="4"/>
      <c r="I321" s="5"/>
      <c r="J321" s="4"/>
      <c r="L321" s="4"/>
      <c r="O321" s="4"/>
      <c r="Q321" s="4"/>
      <c r="R321" s="4"/>
      <c r="S321" s="4"/>
      <c r="T321" s="4"/>
      <c r="V321" s="11"/>
      <c r="W321" s="11"/>
      <c r="X321" s="11"/>
      <c r="Y321" s="11"/>
      <c r="Z321" s="11"/>
    </row>
    <row r="322">
      <c r="A322" s="5"/>
      <c r="B322" s="4"/>
      <c r="D322" s="4"/>
      <c r="G322" s="4"/>
      <c r="H322" s="4"/>
      <c r="I322" s="5"/>
      <c r="J322" s="4"/>
      <c r="L322" s="4"/>
      <c r="O322" s="4"/>
      <c r="Q322" s="4"/>
      <c r="R322" s="4"/>
      <c r="S322" s="4"/>
      <c r="T322" s="4"/>
      <c r="V322" s="11"/>
      <c r="W322" s="11"/>
      <c r="X322" s="11"/>
      <c r="Y322" s="11"/>
      <c r="Z322" s="11"/>
    </row>
    <row r="323">
      <c r="A323" s="5"/>
      <c r="B323" s="4"/>
      <c r="D323" s="4"/>
      <c r="G323" s="4"/>
      <c r="H323" s="4"/>
      <c r="I323" s="5"/>
      <c r="J323" s="4"/>
      <c r="L323" s="4"/>
      <c r="O323" s="4"/>
      <c r="Q323" s="4"/>
      <c r="R323" s="4"/>
      <c r="S323" s="4"/>
      <c r="T323" s="4"/>
      <c r="V323" s="11"/>
      <c r="W323" s="11"/>
      <c r="X323" s="11"/>
      <c r="Y323" s="11"/>
      <c r="Z323" s="11"/>
    </row>
    <row r="324">
      <c r="A324" s="5"/>
      <c r="B324" s="4"/>
      <c r="D324" s="4"/>
      <c r="G324" s="4"/>
      <c r="H324" s="4"/>
      <c r="I324" s="5"/>
      <c r="J324" s="4"/>
      <c r="L324" s="4"/>
      <c r="O324" s="4"/>
      <c r="Q324" s="4"/>
      <c r="R324" s="4"/>
      <c r="S324" s="4"/>
      <c r="T324" s="4"/>
      <c r="V324" s="11"/>
      <c r="W324" s="11"/>
      <c r="X324" s="11"/>
      <c r="Y324" s="11"/>
      <c r="Z324" s="11"/>
    </row>
    <row r="325">
      <c r="A325" s="5"/>
      <c r="B325" s="4"/>
      <c r="D325" s="4"/>
      <c r="G325" s="4"/>
      <c r="H325" s="4"/>
      <c r="I325" s="5"/>
      <c r="J325" s="4"/>
      <c r="L325" s="4"/>
      <c r="O325" s="4"/>
      <c r="Q325" s="4"/>
      <c r="R325" s="4"/>
      <c r="S325" s="4"/>
      <c r="T325" s="4"/>
      <c r="V325" s="11"/>
      <c r="W325" s="11"/>
      <c r="X325" s="11"/>
      <c r="Y325" s="11"/>
      <c r="Z325" s="11"/>
    </row>
    <row r="326">
      <c r="A326" s="5"/>
      <c r="B326" s="4"/>
      <c r="D326" s="4"/>
      <c r="G326" s="4"/>
      <c r="H326" s="4"/>
      <c r="I326" s="5"/>
      <c r="J326" s="4"/>
      <c r="L326" s="4"/>
      <c r="O326" s="4"/>
      <c r="Q326" s="4"/>
      <c r="R326" s="4"/>
      <c r="S326" s="4"/>
      <c r="T326" s="4"/>
      <c r="V326" s="11"/>
      <c r="W326" s="11"/>
      <c r="X326" s="11"/>
      <c r="Y326" s="11"/>
      <c r="Z326" s="11"/>
    </row>
    <row r="327">
      <c r="A327" s="5"/>
      <c r="B327" s="4"/>
      <c r="D327" s="4"/>
      <c r="G327" s="4"/>
      <c r="H327" s="4"/>
      <c r="I327" s="5"/>
      <c r="J327" s="4"/>
      <c r="L327" s="4"/>
      <c r="O327" s="4"/>
      <c r="Q327" s="4"/>
      <c r="R327" s="4"/>
      <c r="S327" s="4"/>
      <c r="T327" s="4"/>
      <c r="V327" s="11"/>
      <c r="W327" s="11"/>
      <c r="X327" s="11"/>
      <c r="Y327" s="11"/>
      <c r="Z327" s="11"/>
    </row>
    <row r="328">
      <c r="A328" s="5"/>
      <c r="B328" s="4"/>
      <c r="D328" s="4"/>
      <c r="G328" s="4"/>
      <c r="H328" s="4"/>
      <c r="I328" s="5"/>
      <c r="J328" s="4"/>
      <c r="L328" s="4"/>
      <c r="O328" s="4"/>
      <c r="Q328" s="4"/>
      <c r="R328" s="4"/>
      <c r="S328" s="4"/>
      <c r="T328" s="4"/>
      <c r="V328" s="11"/>
      <c r="W328" s="11"/>
      <c r="X328" s="11"/>
      <c r="Y328" s="11"/>
      <c r="Z328" s="11"/>
    </row>
    <row r="329">
      <c r="A329" s="5"/>
      <c r="B329" s="4"/>
      <c r="D329" s="4"/>
      <c r="G329" s="4"/>
      <c r="H329" s="4"/>
      <c r="I329" s="5"/>
      <c r="J329" s="4"/>
      <c r="L329" s="4"/>
      <c r="O329" s="4"/>
      <c r="Q329" s="4"/>
      <c r="R329" s="4"/>
      <c r="S329" s="4"/>
      <c r="T329" s="4"/>
      <c r="V329" s="11"/>
      <c r="W329" s="11"/>
      <c r="X329" s="11"/>
      <c r="Y329" s="11"/>
      <c r="Z329" s="11"/>
    </row>
    <row r="330">
      <c r="A330" s="5"/>
      <c r="B330" s="4"/>
      <c r="D330" s="4"/>
      <c r="G330" s="4"/>
      <c r="H330" s="4"/>
      <c r="I330" s="5"/>
      <c r="J330" s="4"/>
      <c r="L330" s="4"/>
      <c r="O330" s="4"/>
      <c r="Q330" s="4"/>
      <c r="R330" s="4"/>
      <c r="S330" s="4"/>
      <c r="T330" s="4"/>
      <c r="V330" s="11"/>
      <c r="W330" s="11"/>
      <c r="X330" s="11"/>
      <c r="Y330" s="11"/>
      <c r="Z330" s="11"/>
    </row>
    <row r="331">
      <c r="A331" s="5"/>
      <c r="B331" s="4"/>
      <c r="D331" s="4"/>
      <c r="G331" s="4"/>
      <c r="H331" s="4"/>
      <c r="I331" s="5"/>
      <c r="J331" s="4"/>
      <c r="L331" s="4"/>
      <c r="O331" s="4"/>
      <c r="Q331" s="4"/>
      <c r="R331" s="4"/>
      <c r="S331" s="4"/>
      <c r="T331" s="4"/>
      <c r="V331" s="11"/>
      <c r="W331" s="11"/>
      <c r="X331" s="11"/>
      <c r="Y331" s="11"/>
      <c r="Z331" s="11"/>
    </row>
    <row r="332">
      <c r="A332" s="5"/>
      <c r="B332" s="4"/>
      <c r="D332" s="4"/>
      <c r="G332" s="4"/>
      <c r="H332" s="4"/>
      <c r="I332" s="5"/>
      <c r="J332" s="4"/>
      <c r="L332" s="4"/>
      <c r="O332" s="4"/>
      <c r="Q332" s="4"/>
      <c r="R332" s="4"/>
      <c r="S332" s="4"/>
      <c r="T332" s="4"/>
      <c r="V332" s="11"/>
      <c r="W332" s="11"/>
      <c r="X332" s="11"/>
      <c r="Y332" s="11"/>
      <c r="Z332" s="11"/>
    </row>
    <row r="333">
      <c r="A333" s="5"/>
      <c r="B333" s="4"/>
      <c r="D333" s="4"/>
      <c r="G333" s="4"/>
      <c r="H333" s="4"/>
      <c r="I333" s="5"/>
      <c r="J333" s="4"/>
      <c r="L333" s="4"/>
      <c r="O333" s="4"/>
      <c r="Q333" s="4"/>
      <c r="R333" s="4"/>
      <c r="S333" s="4"/>
      <c r="T333" s="4"/>
      <c r="V333" s="11"/>
      <c r="W333" s="11"/>
      <c r="X333" s="11"/>
      <c r="Y333" s="11"/>
      <c r="Z333" s="11"/>
    </row>
    <row r="334">
      <c r="A334" s="5"/>
      <c r="B334" s="4"/>
      <c r="D334" s="4"/>
      <c r="G334" s="4"/>
      <c r="H334" s="4"/>
      <c r="I334" s="5"/>
      <c r="J334" s="4"/>
      <c r="L334" s="4"/>
      <c r="O334" s="4"/>
      <c r="Q334" s="4"/>
      <c r="R334" s="4"/>
      <c r="S334" s="4"/>
      <c r="T334" s="4"/>
      <c r="V334" s="11"/>
      <c r="W334" s="11"/>
      <c r="X334" s="11"/>
      <c r="Y334" s="11"/>
      <c r="Z334" s="11"/>
    </row>
    <row r="335">
      <c r="A335" s="5"/>
      <c r="B335" s="4"/>
      <c r="D335" s="4"/>
      <c r="G335" s="4"/>
      <c r="H335" s="4"/>
      <c r="I335" s="5"/>
      <c r="J335" s="4"/>
      <c r="L335" s="4"/>
      <c r="O335" s="4"/>
      <c r="Q335" s="4"/>
      <c r="R335" s="4"/>
      <c r="S335" s="4"/>
      <c r="T335" s="4"/>
      <c r="V335" s="11"/>
      <c r="W335" s="11"/>
      <c r="X335" s="11"/>
      <c r="Y335" s="11"/>
      <c r="Z335" s="11"/>
    </row>
    <row r="336">
      <c r="A336" s="5"/>
      <c r="B336" s="4"/>
      <c r="D336" s="4"/>
      <c r="G336" s="4"/>
      <c r="H336" s="4"/>
      <c r="I336" s="5"/>
      <c r="J336" s="4"/>
      <c r="L336" s="4"/>
      <c r="O336" s="4"/>
      <c r="Q336" s="4"/>
      <c r="R336" s="4"/>
      <c r="S336" s="4"/>
      <c r="T336" s="4"/>
      <c r="V336" s="11"/>
      <c r="W336" s="11"/>
      <c r="X336" s="11"/>
      <c r="Y336" s="11"/>
      <c r="Z336" s="11"/>
    </row>
    <row r="337">
      <c r="A337" s="5"/>
      <c r="B337" s="4"/>
      <c r="D337" s="4"/>
      <c r="G337" s="4"/>
      <c r="H337" s="4"/>
      <c r="I337" s="5"/>
      <c r="J337" s="4"/>
      <c r="L337" s="4"/>
      <c r="O337" s="4"/>
      <c r="Q337" s="4"/>
      <c r="R337" s="4"/>
      <c r="S337" s="4"/>
      <c r="T337" s="4"/>
      <c r="V337" s="11"/>
      <c r="W337" s="11"/>
      <c r="X337" s="11"/>
      <c r="Y337" s="11"/>
      <c r="Z337" s="11"/>
    </row>
    <row r="338">
      <c r="A338" s="5"/>
      <c r="B338" s="4"/>
      <c r="D338" s="4"/>
      <c r="G338" s="4"/>
      <c r="H338" s="4"/>
      <c r="I338" s="5"/>
      <c r="J338" s="4"/>
      <c r="L338" s="4"/>
      <c r="O338" s="4"/>
      <c r="Q338" s="4"/>
      <c r="R338" s="4"/>
      <c r="S338" s="4"/>
      <c r="T338" s="4"/>
      <c r="V338" s="11"/>
      <c r="W338" s="11"/>
      <c r="X338" s="11"/>
      <c r="Y338" s="11"/>
      <c r="Z338" s="11"/>
    </row>
    <row r="339">
      <c r="A339" s="5"/>
      <c r="B339" s="4"/>
      <c r="D339" s="4"/>
      <c r="G339" s="4"/>
      <c r="H339" s="4"/>
      <c r="I339" s="5"/>
      <c r="J339" s="4"/>
      <c r="L339" s="4"/>
      <c r="O339" s="4"/>
      <c r="Q339" s="4"/>
      <c r="R339" s="4"/>
      <c r="S339" s="4"/>
      <c r="T339" s="4"/>
      <c r="V339" s="11"/>
      <c r="W339" s="11"/>
      <c r="X339" s="11"/>
      <c r="Y339" s="11"/>
      <c r="Z339" s="11"/>
    </row>
    <row r="340">
      <c r="A340" s="5"/>
      <c r="B340" s="4"/>
      <c r="D340" s="4"/>
      <c r="G340" s="4"/>
      <c r="H340" s="4"/>
      <c r="I340" s="5"/>
      <c r="J340" s="4"/>
      <c r="L340" s="4"/>
      <c r="O340" s="4"/>
      <c r="Q340" s="4"/>
      <c r="R340" s="4"/>
      <c r="S340" s="4"/>
      <c r="T340" s="4"/>
      <c r="V340" s="11"/>
      <c r="W340" s="11"/>
      <c r="X340" s="11"/>
      <c r="Y340" s="11"/>
      <c r="Z340" s="11"/>
    </row>
    <row r="341">
      <c r="A341" s="5"/>
      <c r="B341" s="4"/>
      <c r="D341" s="4"/>
      <c r="G341" s="4"/>
      <c r="H341" s="4"/>
      <c r="I341" s="5"/>
      <c r="J341" s="4"/>
      <c r="L341" s="4"/>
      <c r="O341" s="4"/>
      <c r="Q341" s="4"/>
      <c r="R341" s="4"/>
      <c r="S341" s="4"/>
      <c r="T341" s="4"/>
      <c r="V341" s="11"/>
      <c r="W341" s="11"/>
      <c r="X341" s="11"/>
      <c r="Y341" s="11"/>
      <c r="Z341" s="11"/>
    </row>
    <row r="342">
      <c r="A342" s="5"/>
      <c r="B342" s="4"/>
      <c r="D342" s="4"/>
      <c r="G342" s="4"/>
      <c r="H342" s="4"/>
      <c r="I342" s="5"/>
      <c r="J342" s="4"/>
      <c r="L342" s="4"/>
      <c r="O342" s="4"/>
      <c r="Q342" s="4"/>
      <c r="R342" s="4"/>
      <c r="S342" s="4"/>
      <c r="T342" s="4"/>
      <c r="V342" s="11"/>
      <c r="W342" s="11"/>
      <c r="X342" s="11"/>
      <c r="Y342" s="11"/>
      <c r="Z342" s="11"/>
    </row>
    <row r="343">
      <c r="A343" s="5"/>
      <c r="B343" s="4"/>
      <c r="D343" s="4"/>
      <c r="G343" s="4"/>
      <c r="H343" s="4"/>
      <c r="I343" s="5"/>
      <c r="J343" s="4"/>
      <c r="L343" s="4"/>
      <c r="O343" s="4"/>
      <c r="Q343" s="4"/>
      <c r="R343" s="4"/>
      <c r="S343" s="4"/>
      <c r="T343" s="4"/>
      <c r="V343" s="11"/>
      <c r="W343" s="11"/>
      <c r="X343" s="11"/>
      <c r="Y343" s="11"/>
      <c r="Z343" s="11"/>
    </row>
    <row r="344">
      <c r="A344" s="5"/>
      <c r="B344" s="4"/>
      <c r="D344" s="4"/>
      <c r="G344" s="4"/>
      <c r="H344" s="4"/>
      <c r="I344" s="5"/>
      <c r="J344" s="4"/>
      <c r="L344" s="4"/>
      <c r="O344" s="4"/>
      <c r="Q344" s="4"/>
      <c r="R344" s="4"/>
      <c r="S344" s="4"/>
      <c r="T344" s="4"/>
      <c r="V344" s="11"/>
      <c r="W344" s="11"/>
      <c r="X344" s="11"/>
      <c r="Y344" s="11"/>
      <c r="Z344" s="11"/>
    </row>
    <row r="345">
      <c r="A345" s="5"/>
      <c r="B345" s="4"/>
      <c r="D345" s="4"/>
      <c r="G345" s="4"/>
      <c r="H345" s="4"/>
      <c r="I345" s="5"/>
      <c r="J345" s="4"/>
      <c r="L345" s="4"/>
      <c r="O345" s="4"/>
      <c r="Q345" s="4"/>
      <c r="R345" s="4"/>
      <c r="S345" s="4"/>
      <c r="T345" s="4"/>
      <c r="V345" s="11"/>
      <c r="W345" s="11"/>
      <c r="X345" s="11"/>
      <c r="Y345" s="11"/>
      <c r="Z345" s="11"/>
    </row>
    <row r="346">
      <c r="A346" s="5"/>
      <c r="B346" s="4"/>
      <c r="D346" s="4"/>
      <c r="G346" s="4"/>
      <c r="H346" s="4"/>
      <c r="I346" s="5"/>
      <c r="J346" s="4"/>
      <c r="L346" s="4"/>
      <c r="O346" s="4"/>
      <c r="Q346" s="4"/>
      <c r="R346" s="4"/>
      <c r="S346" s="4"/>
      <c r="T346" s="4"/>
      <c r="V346" s="11"/>
      <c r="W346" s="11"/>
      <c r="X346" s="11"/>
      <c r="Y346" s="11"/>
      <c r="Z346" s="11"/>
    </row>
    <row r="347">
      <c r="A347" s="5"/>
      <c r="B347" s="4"/>
      <c r="D347" s="4"/>
      <c r="G347" s="4"/>
      <c r="H347" s="4"/>
      <c r="I347" s="5"/>
      <c r="J347" s="4"/>
      <c r="L347" s="4"/>
      <c r="O347" s="4"/>
      <c r="Q347" s="4"/>
      <c r="R347" s="4"/>
      <c r="S347" s="4"/>
      <c r="T347" s="4"/>
      <c r="V347" s="11"/>
      <c r="W347" s="11"/>
      <c r="X347" s="11"/>
      <c r="Y347" s="11"/>
      <c r="Z347" s="11"/>
    </row>
    <row r="348">
      <c r="A348" s="5"/>
      <c r="B348" s="4"/>
      <c r="D348" s="4"/>
      <c r="G348" s="4"/>
      <c r="H348" s="4"/>
      <c r="I348" s="5"/>
      <c r="J348" s="4"/>
      <c r="L348" s="4"/>
      <c r="O348" s="4"/>
      <c r="Q348" s="4"/>
      <c r="R348" s="4"/>
      <c r="S348" s="4"/>
      <c r="T348" s="4"/>
      <c r="V348" s="11"/>
      <c r="W348" s="11"/>
      <c r="X348" s="11"/>
      <c r="Y348" s="11"/>
      <c r="Z348" s="11"/>
    </row>
    <row r="349">
      <c r="A349" s="5"/>
      <c r="B349" s="4"/>
      <c r="D349" s="4"/>
      <c r="G349" s="4"/>
      <c r="H349" s="4"/>
      <c r="I349" s="5"/>
      <c r="J349" s="4"/>
      <c r="L349" s="4"/>
      <c r="O349" s="4"/>
      <c r="Q349" s="4"/>
      <c r="R349" s="4"/>
      <c r="S349" s="4"/>
      <c r="T349" s="4"/>
      <c r="V349" s="11"/>
      <c r="W349" s="11"/>
      <c r="X349" s="11"/>
      <c r="Y349" s="11"/>
      <c r="Z349" s="11"/>
    </row>
    <row r="350">
      <c r="A350" s="5"/>
      <c r="B350" s="4"/>
      <c r="D350" s="4"/>
      <c r="G350" s="4"/>
      <c r="H350" s="4"/>
      <c r="I350" s="5"/>
      <c r="J350" s="4"/>
      <c r="L350" s="4"/>
      <c r="O350" s="4"/>
      <c r="Q350" s="4"/>
      <c r="R350" s="4"/>
      <c r="S350" s="4"/>
      <c r="T350" s="4"/>
      <c r="V350" s="11"/>
      <c r="W350" s="11"/>
      <c r="X350" s="11"/>
      <c r="Y350" s="11"/>
      <c r="Z350" s="11"/>
    </row>
    <row r="351">
      <c r="A351" s="5"/>
      <c r="B351" s="4"/>
      <c r="D351" s="4"/>
      <c r="G351" s="4"/>
      <c r="H351" s="4"/>
      <c r="I351" s="5"/>
      <c r="J351" s="4"/>
      <c r="L351" s="4"/>
      <c r="O351" s="4"/>
      <c r="Q351" s="4"/>
      <c r="R351" s="4"/>
      <c r="S351" s="4"/>
      <c r="T351" s="4"/>
      <c r="V351" s="11"/>
      <c r="W351" s="11"/>
      <c r="X351" s="11"/>
      <c r="Y351" s="11"/>
      <c r="Z351" s="11"/>
    </row>
    <row r="352">
      <c r="A352" s="5"/>
      <c r="B352" s="4"/>
      <c r="D352" s="4"/>
      <c r="G352" s="4"/>
      <c r="H352" s="4"/>
      <c r="I352" s="5"/>
      <c r="J352" s="4"/>
      <c r="L352" s="4"/>
      <c r="O352" s="4"/>
      <c r="Q352" s="4"/>
      <c r="R352" s="4"/>
      <c r="S352" s="4"/>
      <c r="T352" s="4"/>
      <c r="V352" s="11"/>
      <c r="W352" s="11"/>
      <c r="X352" s="11"/>
      <c r="Y352" s="11"/>
      <c r="Z352" s="11"/>
    </row>
    <row r="353">
      <c r="A353" s="5"/>
      <c r="B353" s="4"/>
      <c r="D353" s="4"/>
      <c r="G353" s="4"/>
      <c r="H353" s="4"/>
      <c r="I353" s="5"/>
      <c r="J353" s="4"/>
      <c r="L353" s="4"/>
      <c r="O353" s="4"/>
      <c r="Q353" s="4"/>
      <c r="R353" s="4"/>
      <c r="S353" s="4"/>
      <c r="T353" s="4"/>
      <c r="V353" s="11"/>
      <c r="W353" s="11"/>
      <c r="X353" s="11"/>
      <c r="Y353" s="11"/>
      <c r="Z353" s="11"/>
    </row>
    <row r="354">
      <c r="A354" s="5"/>
      <c r="B354" s="4"/>
      <c r="D354" s="4"/>
      <c r="G354" s="4"/>
      <c r="H354" s="4"/>
      <c r="I354" s="5"/>
      <c r="J354" s="4"/>
      <c r="L354" s="4"/>
      <c r="O354" s="4"/>
      <c r="Q354" s="4"/>
      <c r="R354" s="4"/>
      <c r="S354" s="4"/>
      <c r="T354" s="4"/>
      <c r="V354" s="11"/>
      <c r="W354" s="11"/>
      <c r="X354" s="11"/>
      <c r="Y354" s="11"/>
      <c r="Z354" s="11"/>
    </row>
    <row r="355">
      <c r="A355" s="5"/>
      <c r="B355" s="4"/>
      <c r="D355" s="4"/>
      <c r="G355" s="4"/>
      <c r="H355" s="4"/>
      <c r="I355" s="5"/>
      <c r="J355" s="4"/>
      <c r="L355" s="4"/>
      <c r="O355" s="4"/>
      <c r="Q355" s="4"/>
      <c r="R355" s="4"/>
      <c r="S355" s="4"/>
      <c r="T355" s="4"/>
      <c r="V355" s="11"/>
      <c r="W355" s="11"/>
      <c r="X355" s="11"/>
      <c r="Y355" s="11"/>
      <c r="Z355" s="11"/>
    </row>
    <row r="356">
      <c r="A356" s="5"/>
      <c r="B356" s="4"/>
      <c r="D356" s="4"/>
      <c r="G356" s="4"/>
      <c r="H356" s="4"/>
      <c r="I356" s="5"/>
      <c r="J356" s="4"/>
      <c r="L356" s="4"/>
      <c r="O356" s="4"/>
      <c r="Q356" s="4"/>
      <c r="R356" s="4"/>
      <c r="S356" s="4"/>
      <c r="T356" s="4"/>
      <c r="V356" s="11"/>
      <c r="W356" s="11"/>
      <c r="X356" s="11"/>
      <c r="Y356" s="11"/>
      <c r="Z356" s="11"/>
    </row>
    <row r="357">
      <c r="A357" s="5"/>
      <c r="B357" s="4"/>
      <c r="D357" s="4"/>
      <c r="G357" s="4"/>
      <c r="H357" s="4"/>
      <c r="I357" s="5"/>
      <c r="J357" s="4"/>
      <c r="L357" s="4"/>
      <c r="O357" s="4"/>
      <c r="Q357" s="4"/>
      <c r="R357" s="4"/>
      <c r="S357" s="4"/>
      <c r="T357" s="4"/>
      <c r="V357" s="11"/>
      <c r="W357" s="11"/>
      <c r="X357" s="11"/>
      <c r="Y357" s="11"/>
      <c r="Z357" s="11"/>
    </row>
    <row r="358">
      <c r="A358" s="5"/>
      <c r="B358" s="4"/>
      <c r="D358" s="4"/>
      <c r="G358" s="4"/>
      <c r="H358" s="4"/>
      <c r="I358" s="5"/>
      <c r="J358" s="4"/>
      <c r="L358" s="4"/>
      <c r="O358" s="4"/>
      <c r="Q358" s="4"/>
      <c r="R358" s="4"/>
      <c r="S358" s="4"/>
      <c r="T358" s="4"/>
      <c r="V358" s="11"/>
      <c r="W358" s="11"/>
      <c r="X358" s="11"/>
      <c r="Y358" s="11"/>
      <c r="Z358" s="11"/>
    </row>
    <row r="359">
      <c r="A359" s="5"/>
      <c r="B359" s="4"/>
      <c r="D359" s="4"/>
      <c r="G359" s="4"/>
      <c r="H359" s="4"/>
      <c r="I359" s="5"/>
      <c r="J359" s="4"/>
      <c r="L359" s="4"/>
      <c r="O359" s="4"/>
      <c r="Q359" s="4"/>
      <c r="R359" s="4"/>
      <c r="S359" s="4"/>
      <c r="T359" s="4"/>
      <c r="V359" s="11"/>
      <c r="W359" s="11"/>
      <c r="X359" s="11"/>
      <c r="Y359" s="11"/>
      <c r="Z359" s="11"/>
    </row>
    <row r="360">
      <c r="A360" s="5"/>
      <c r="B360" s="4"/>
      <c r="D360" s="4"/>
      <c r="G360" s="4"/>
      <c r="H360" s="4"/>
      <c r="I360" s="5"/>
      <c r="J360" s="4"/>
      <c r="L360" s="4"/>
      <c r="O360" s="4"/>
      <c r="Q360" s="4"/>
      <c r="R360" s="4"/>
      <c r="S360" s="4"/>
      <c r="T360" s="4"/>
      <c r="V360" s="11"/>
      <c r="W360" s="11"/>
      <c r="X360" s="11"/>
      <c r="Y360" s="11"/>
      <c r="Z360" s="11"/>
    </row>
    <row r="361">
      <c r="A361" s="5"/>
      <c r="B361" s="4"/>
      <c r="D361" s="4"/>
      <c r="G361" s="4"/>
      <c r="H361" s="4"/>
      <c r="I361" s="5"/>
      <c r="J361" s="4"/>
      <c r="L361" s="4"/>
      <c r="O361" s="4"/>
      <c r="Q361" s="4"/>
      <c r="R361" s="4"/>
      <c r="S361" s="4"/>
      <c r="T361" s="4"/>
      <c r="V361" s="11"/>
      <c r="W361" s="11"/>
      <c r="X361" s="11"/>
      <c r="Y361" s="11"/>
      <c r="Z361" s="11"/>
    </row>
    <row r="362">
      <c r="A362" s="5"/>
      <c r="B362" s="4"/>
      <c r="D362" s="4"/>
      <c r="G362" s="4"/>
      <c r="H362" s="4"/>
      <c r="I362" s="5"/>
      <c r="J362" s="4"/>
      <c r="L362" s="4"/>
      <c r="O362" s="4"/>
      <c r="Q362" s="4"/>
      <c r="R362" s="4"/>
      <c r="S362" s="4"/>
      <c r="T362" s="4"/>
      <c r="V362" s="11"/>
      <c r="W362" s="11"/>
      <c r="X362" s="11"/>
      <c r="Y362" s="11"/>
      <c r="Z362" s="11"/>
    </row>
    <row r="363">
      <c r="A363" s="5"/>
      <c r="B363" s="4"/>
      <c r="D363" s="4"/>
      <c r="G363" s="4"/>
      <c r="H363" s="4"/>
      <c r="I363" s="5"/>
      <c r="J363" s="4"/>
      <c r="L363" s="4"/>
      <c r="O363" s="4"/>
      <c r="Q363" s="4"/>
      <c r="R363" s="4"/>
      <c r="S363" s="4"/>
      <c r="T363" s="4"/>
      <c r="V363" s="11"/>
      <c r="W363" s="11"/>
      <c r="X363" s="11"/>
      <c r="Y363" s="11"/>
      <c r="Z363" s="11"/>
    </row>
    <row r="364">
      <c r="A364" s="5"/>
      <c r="B364" s="4"/>
      <c r="D364" s="4"/>
      <c r="G364" s="4"/>
      <c r="H364" s="4"/>
      <c r="I364" s="5"/>
      <c r="J364" s="4"/>
      <c r="L364" s="4"/>
      <c r="O364" s="4"/>
      <c r="Q364" s="4"/>
      <c r="R364" s="4"/>
      <c r="S364" s="4"/>
      <c r="T364" s="4"/>
      <c r="V364" s="11"/>
      <c r="W364" s="11"/>
      <c r="X364" s="11"/>
      <c r="Y364" s="11"/>
      <c r="Z364" s="11"/>
    </row>
    <row r="365">
      <c r="A365" s="5"/>
      <c r="B365" s="4"/>
      <c r="D365" s="4"/>
      <c r="G365" s="4"/>
      <c r="H365" s="4"/>
      <c r="I365" s="5"/>
      <c r="J365" s="4"/>
      <c r="L365" s="4"/>
      <c r="O365" s="4"/>
      <c r="Q365" s="4"/>
      <c r="R365" s="4"/>
      <c r="S365" s="4"/>
      <c r="T365" s="4"/>
      <c r="V365" s="11"/>
      <c r="W365" s="11"/>
      <c r="X365" s="11"/>
      <c r="Y365" s="11"/>
      <c r="Z365" s="11"/>
    </row>
    <row r="366">
      <c r="A366" s="5"/>
      <c r="B366" s="4"/>
      <c r="D366" s="4"/>
      <c r="G366" s="4"/>
      <c r="H366" s="4"/>
      <c r="I366" s="5"/>
      <c r="J366" s="4"/>
      <c r="L366" s="4"/>
      <c r="O366" s="4"/>
      <c r="Q366" s="4"/>
      <c r="R366" s="4"/>
      <c r="S366" s="4"/>
      <c r="T366" s="4"/>
      <c r="V366" s="11"/>
      <c r="W366" s="11"/>
      <c r="X366" s="11"/>
      <c r="Y366" s="11"/>
      <c r="Z366" s="11"/>
    </row>
    <row r="367">
      <c r="A367" s="5"/>
      <c r="B367" s="4"/>
      <c r="D367" s="4"/>
      <c r="G367" s="4"/>
      <c r="H367" s="4"/>
      <c r="I367" s="5"/>
      <c r="J367" s="4"/>
      <c r="L367" s="4"/>
      <c r="O367" s="4"/>
      <c r="Q367" s="4"/>
      <c r="R367" s="4"/>
      <c r="S367" s="4"/>
      <c r="T367" s="4"/>
      <c r="V367" s="11"/>
      <c r="W367" s="11"/>
      <c r="X367" s="11"/>
      <c r="Y367" s="11"/>
      <c r="Z367" s="11"/>
    </row>
    <row r="368">
      <c r="A368" s="5"/>
      <c r="B368" s="4"/>
      <c r="D368" s="4"/>
      <c r="G368" s="4"/>
      <c r="H368" s="4"/>
      <c r="I368" s="5"/>
      <c r="J368" s="4"/>
      <c r="L368" s="4"/>
      <c r="O368" s="4"/>
      <c r="Q368" s="4"/>
      <c r="R368" s="4"/>
      <c r="S368" s="4"/>
      <c r="T368" s="4"/>
      <c r="V368" s="11"/>
      <c r="W368" s="11"/>
      <c r="X368" s="11"/>
      <c r="Y368" s="11"/>
      <c r="Z368" s="11"/>
    </row>
    <row r="369">
      <c r="A369" s="5"/>
      <c r="B369" s="4"/>
      <c r="D369" s="4"/>
      <c r="G369" s="4"/>
      <c r="H369" s="4"/>
      <c r="I369" s="5"/>
      <c r="J369" s="4"/>
      <c r="L369" s="4"/>
      <c r="O369" s="4"/>
      <c r="Q369" s="4"/>
      <c r="R369" s="4"/>
      <c r="S369" s="4"/>
      <c r="T369" s="4"/>
      <c r="V369" s="11"/>
      <c r="W369" s="11"/>
      <c r="X369" s="11"/>
      <c r="Y369" s="11"/>
      <c r="Z369" s="11"/>
    </row>
    <row r="370">
      <c r="A370" s="5"/>
      <c r="B370" s="4"/>
      <c r="D370" s="4"/>
      <c r="G370" s="4"/>
      <c r="H370" s="4"/>
      <c r="I370" s="5"/>
      <c r="J370" s="4"/>
      <c r="L370" s="4"/>
      <c r="O370" s="4"/>
      <c r="Q370" s="4"/>
      <c r="R370" s="4"/>
      <c r="S370" s="4"/>
      <c r="T370" s="4"/>
      <c r="V370" s="11"/>
      <c r="W370" s="11"/>
      <c r="X370" s="11"/>
      <c r="Y370" s="11"/>
      <c r="Z370" s="11"/>
    </row>
    <row r="371">
      <c r="A371" s="5"/>
      <c r="B371" s="4"/>
      <c r="D371" s="4"/>
      <c r="G371" s="4"/>
      <c r="H371" s="4"/>
      <c r="I371" s="5"/>
      <c r="J371" s="4"/>
      <c r="L371" s="4"/>
      <c r="O371" s="4"/>
      <c r="Q371" s="4"/>
      <c r="R371" s="4"/>
      <c r="S371" s="4"/>
      <c r="T371" s="4"/>
      <c r="V371" s="11"/>
      <c r="W371" s="11"/>
      <c r="X371" s="11"/>
      <c r="Y371" s="11"/>
      <c r="Z371" s="11"/>
    </row>
    <row r="372">
      <c r="A372" s="5"/>
      <c r="B372" s="4"/>
      <c r="D372" s="4"/>
      <c r="G372" s="4"/>
      <c r="H372" s="4"/>
      <c r="I372" s="5"/>
      <c r="J372" s="4"/>
      <c r="L372" s="4"/>
      <c r="O372" s="4"/>
      <c r="Q372" s="4"/>
      <c r="R372" s="4"/>
      <c r="S372" s="4"/>
      <c r="T372" s="4"/>
      <c r="V372" s="11"/>
      <c r="W372" s="11"/>
      <c r="X372" s="11"/>
      <c r="Y372" s="11"/>
      <c r="Z372" s="11"/>
    </row>
    <row r="373">
      <c r="A373" s="5"/>
      <c r="B373" s="4"/>
      <c r="D373" s="4"/>
      <c r="G373" s="4"/>
      <c r="H373" s="4"/>
      <c r="I373" s="5"/>
      <c r="J373" s="4"/>
      <c r="L373" s="4"/>
      <c r="O373" s="4"/>
      <c r="Q373" s="4"/>
      <c r="R373" s="4"/>
      <c r="S373" s="4"/>
      <c r="T373" s="4"/>
      <c r="V373" s="11"/>
      <c r="W373" s="11"/>
      <c r="X373" s="11"/>
      <c r="Y373" s="11"/>
      <c r="Z373" s="11"/>
    </row>
    <row r="374">
      <c r="A374" s="5"/>
      <c r="B374" s="4"/>
      <c r="D374" s="4"/>
      <c r="G374" s="4"/>
      <c r="H374" s="4"/>
      <c r="I374" s="5"/>
      <c r="J374" s="4"/>
      <c r="L374" s="4"/>
      <c r="O374" s="4"/>
      <c r="Q374" s="4"/>
      <c r="R374" s="4"/>
      <c r="S374" s="4"/>
      <c r="T374" s="4"/>
      <c r="V374" s="11"/>
      <c r="W374" s="11"/>
      <c r="X374" s="11"/>
      <c r="Y374" s="11"/>
      <c r="Z374" s="11"/>
    </row>
    <row r="375">
      <c r="A375" s="5"/>
      <c r="B375" s="4"/>
      <c r="D375" s="4"/>
      <c r="G375" s="4"/>
      <c r="H375" s="4"/>
      <c r="I375" s="5"/>
      <c r="J375" s="4"/>
      <c r="L375" s="4"/>
      <c r="O375" s="4"/>
      <c r="Q375" s="4"/>
      <c r="R375" s="4"/>
      <c r="S375" s="4"/>
      <c r="T375" s="4"/>
      <c r="V375" s="11"/>
      <c r="W375" s="11"/>
      <c r="X375" s="11"/>
      <c r="Y375" s="11"/>
      <c r="Z375" s="11"/>
    </row>
    <row r="376">
      <c r="A376" s="5"/>
      <c r="B376" s="4"/>
      <c r="D376" s="4"/>
      <c r="G376" s="4"/>
      <c r="H376" s="4"/>
      <c r="I376" s="5"/>
      <c r="J376" s="4"/>
      <c r="L376" s="4"/>
      <c r="O376" s="4"/>
      <c r="Q376" s="4"/>
      <c r="R376" s="4"/>
      <c r="S376" s="4"/>
      <c r="T376" s="4"/>
      <c r="V376" s="11"/>
      <c r="W376" s="11"/>
      <c r="X376" s="11"/>
      <c r="Y376" s="11"/>
      <c r="Z376" s="11"/>
    </row>
    <row r="377">
      <c r="A377" s="5"/>
      <c r="B377" s="4"/>
      <c r="D377" s="4"/>
      <c r="G377" s="4"/>
      <c r="H377" s="4"/>
      <c r="I377" s="5"/>
      <c r="J377" s="4"/>
      <c r="L377" s="4"/>
      <c r="O377" s="4"/>
      <c r="Q377" s="4"/>
      <c r="R377" s="4"/>
      <c r="S377" s="4"/>
      <c r="T377" s="4"/>
      <c r="V377" s="11"/>
      <c r="W377" s="11"/>
      <c r="X377" s="11"/>
      <c r="Y377" s="11"/>
      <c r="Z377" s="11"/>
    </row>
    <row r="378">
      <c r="A378" s="5"/>
      <c r="B378" s="4"/>
      <c r="D378" s="4"/>
      <c r="G378" s="4"/>
      <c r="H378" s="4"/>
      <c r="I378" s="5"/>
      <c r="J378" s="4"/>
      <c r="L378" s="4"/>
      <c r="O378" s="4"/>
      <c r="Q378" s="4"/>
      <c r="R378" s="4"/>
      <c r="S378" s="4"/>
      <c r="T378" s="4"/>
      <c r="V378" s="11"/>
      <c r="W378" s="11"/>
      <c r="X378" s="11"/>
      <c r="Y378" s="11"/>
      <c r="Z378" s="11"/>
    </row>
    <row r="379">
      <c r="A379" s="5"/>
      <c r="B379" s="4"/>
      <c r="D379" s="4"/>
      <c r="G379" s="4"/>
      <c r="H379" s="4"/>
      <c r="I379" s="5"/>
      <c r="J379" s="4"/>
      <c r="L379" s="4"/>
      <c r="O379" s="4"/>
      <c r="Q379" s="4"/>
      <c r="R379" s="4"/>
      <c r="S379" s="4"/>
      <c r="T379" s="4"/>
      <c r="V379" s="11"/>
      <c r="W379" s="11"/>
      <c r="X379" s="11"/>
      <c r="Y379" s="11"/>
      <c r="Z379" s="11"/>
    </row>
    <row r="380">
      <c r="A380" s="5"/>
      <c r="B380" s="4"/>
      <c r="D380" s="4"/>
      <c r="G380" s="4"/>
      <c r="H380" s="4"/>
      <c r="I380" s="5"/>
      <c r="J380" s="4"/>
      <c r="L380" s="4"/>
      <c r="O380" s="4"/>
      <c r="Q380" s="4"/>
      <c r="R380" s="4"/>
      <c r="S380" s="4"/>
      <c r="T380" s="4"/>
      <c r="V380" s="11"/>
      <c r="W380" s="11"/>
      <c r="X380" s="11"/>
      <c r="Y380" s="11"/>
      <c r="Z380" s="11"/>
    </row>
    <row r="381">
      <c r="A381" s="5"/>
      <c r="B381" s="4"/>
      <c r="D381" s="4"/>
      <c r="G381" s="4"/>
      <c r="H381" s="4"/>
      <c r="I381" s="5"/>
      <c r="J381" s="4"/>
      <c r="L381" s="4"/>
      <c r="O381" s="4"/>
      <c r="Q381" s="4"/>
      <c r="R381" s="4"/>
      <c r="S381" s="4"/>
      <c r="T381" s="4"/>
      <c r="V381" s="11"/>
      <c r="W381" s="11"/>
      <c r="X381" s="11"/>
      <c r="Y381" s="11"/>
      <c r="Z381" s="11"/>
    </row>
    <row r="382">
      <c r="A382" s="5"/>
      <c r="B382" s="4"/>
      <c r="D382" s="4"/>
      <c r="G382" s="4"/>
      <c r="H382" s="4"/>
      <c r="I382" s="5"/>
      <c r="J382" s="4"/>
      <c r="L382" s="4"/>
      <c r="O382" s="4"/>
      <c r="Q382" s="4"/>
      <c r="R382" s="4"/>
      <c r="S382" s="4"/>
      <c r="T382" s="4"/>
      <c r="V382" s="11"/>
      <c r="W382" s="11"/>
      <c r="X382" s="11"/>
      <c r="Y382" s="11"/>
      <c r="Z382" s="11"/>
    </row>
    <row r="383">
      <c r="A383" s="5"/>
      <c r="B383" s="4"/>
      <c r="D383" s="4"/>
      <c r="G383" s="4"/>
      <c r="H383" s="4"/>
      <c r="I383" s="5"/>
      <c r="J383" s="4"/>
      <c r="L383" s="4"/>
      <c r="O383" s="4"/>
      <c r="Q383" s="4"/>
      <c r="R383" s="4"/>
      <c r="S383" s="4"/>
      <c r="T383" s="4"/>
      <c r="V383" s="11"/>
      <c r="W383" s="11"/>
      <c r="X383" s="11"/>
      <c r="Y383" s="11"/>
      <c r="Z383" s="11"/>
    </row>
    <row r="384">
      <c r="A384" s="5"/>
      <c r="B384" s="4"/>
      <c r="D384" s="4"/>
      <c r="G384" s="4"/>
      <c r="H384" s="4"/>
      <c r="I384" s="5"/>
      <c r="J384" s="4"/>
      <c r="L384" s="4"/>
      <c r="O384" s="4"/>
      <c r="Q384" s="4"/>
      <c r="R384" s="4"/>
      <c r="S384" s="4"/>
      <c r="T384" s="4"/>
      <c r="V384" s="11"/>
      <c r="W384" s="11"/>
      <c r="X384" s="11"/>
      <c r="Y384" s="11"/>
      <c r="Z384" s="11"/>
    </row>
    <row r="385">
      <c r="A385" s="5"/>
      <c r="B385" s="4"/>
      <c r="D385" s="4"/>
      <c r="G385" s="4"/>
      <c r="H385" s="4"/>
      <c r="I385" s="5"/>
      <c r="J385" s="4"/>
      <c r="L385" s="4"/>
      <c r="O385" s="4"/>
      <c r="Q385" s="4"/>
      <c r="R385" s="4"/>
      <c r="S385" s="4"/>
      <c r="T385" s="4"/>
      <c r="V385" s="11"/>
      <c r="W385" s="11"/>
      <c r="X385" s="11"/>
      <c r="Y385" s="11"/>
      <c r="Z385" s="11"/>
    </row>
    <row r="386">
      <c r="A386" s="5"/>
      <c r="B386" s="4"/>
      <c r="D386" s="4"/>
      <c r="G386" s="4"/>
      <c r="H386" s="4"/>
      <c r="I386" s="5"/>
      <c r="J386" s="4"/>
      <c r="L386" s="4"/>
      <c r="O386" s="4"/>
      <c r="Q386" s="4"/>
      <c r="R386" s="4"/>
      <c r="S386" s="4"/>
      <c r="T386" s="4"/>
      <c r="V386" s="11"/>
      <c r="W386" s="11"/>
      <c r="X386" s="11"/>
      <c r="Y386" s="11"/>
      <c r="Z386" s="11"/>
    </row>
    <row r="387">
      <c r="A387" s="5"/>
      <c r="B387" s="4"/>
      <c r="D387" s="4"/>
      <c r="G387" s="4"/>
      <c r="H387" s="4"/>
      <c r="I387" s="5"/>
      <c r="J387" s="4"/>
      <c r="L387" s="4"/>
      <c r="O387" s="4"/>
      <c r="Q387" s="4"/>
      <c r="R387" s="4"/>
      <c r="S387" s="4"/>
      <c r="T387" s="4"/>
      <c r="V387" s="11"/>
      <c r="W387" s="11"/>
      <c r="X387" s="11"/>
      <c r="Y387" s="11"/>
      <c r="Z387" s="11"/>
    </row>
    <row r="388">
      <c r="A388" s="5"/>
      <c r="B388" s="4"/>
      <c r="D388" s="4"/>
      <c r="G388" s="4"/>
      <c r="H388" s="4"/>
      <c r="I388" s="5"/>
      <c r="J388" s="4"/>
      <c r="L388" s="4"/>
      <c r="O388" s="4"/>
      <c r="Q388" s="4"/>
      <c r="R388" s="4"/>
      <c r="S388" s="4"/>
      <c r="T388" s="4"/>
      <c r="V388" s="11"/>
      <c r="W388" s="11"/>
      <c r="X388" s="11"/>
      <c r="Y388" s="11"/>
      <c r="Z388" s="11"/>
    </row>
    <row r="389">
      <c r="A389" s="5"/>
      <c r="B389" s="4"/>
      <c r="D389" s="4"/>
      <c r="G389" s="4"/>
      <c r="H389" s="4"/>
      <c r="I389" s="5"/>
      <c r="J389" s="4"/>
      <c r="L389" s="4"/>
      <c r="O389" s="4"/>
      <c r="Q389" s="4"/>
      <c r="R389" s="4"/>
      <c r="S389" s="4"/>
      <c r="T389" s="4"/>
      <c r="V389" s="11"/>
      <c r="W389" s="11"/>
      <c r="X389" s="11"/>
      <c r="Y389" s="11"/>
      <c r="Z389" s="11"/>
    </row>
    <row r="390">
      <c r="A390" s="5"/>
      <c r="B390" s="4"/>
      <c r="D390" s="4"/>
      <c r="G390" s="4"/>
      <c r="H390" s="4"/>
      <c r="I390" s="5"/>
      <c r="J390" s="4"/>
      <c r="L390" s="4"/>
      <c r="O390" s="4"/>
      <c r="Q390" s="4"/>
      <c r="R390" s="4"/>
      <c r="S390" s="4"/>
      <c r="T390" s="4"/>
      <c r="V390" s="11"/>
      <c r="W390" s="11"/>
      <c r="X390" s="11"/>
      <c r="Y390" s="11"/>
      <c r="Z390" s="11"/>
    </row>
    <row r="391">
      <c r="A391" s="5"/>
      <c r="B391" s="4"/>
      <c r="D391" s="4"/>
      <c r="G391" s="4"/>
      <c r="H391" s="4"/>
      <c r="I391" s="5"/>
      <c r="J391" s="4"/>
      <c r="L391" s="4"/>
      <c r="O391" s="4"/>
      <c r="Q391" s="4"/>
      <c r="R391" s="4"/>
      <c r="S391" s="4"/>
      <c r="T391" s="4"/>
      <c r="V391" s="11"/>
      <c r="W391" s="11"/>
      <c r="X391" s="11"/>
      <c r="Y391" s="11"/>
      <c r="Z391" s="11"/>
    </row>
    <row r="392">
      <c r="A392" s="5"/>
      <c r="B392" s="4"/>
      <c r="D392" s="4"/>
      <c r="G392" s="4"/>
      <c r="H392" s="4"/>
      <c r="I392" s="5"/>
      <c r="J392" s="4"/>
      <c r="L392" s="4"/>
      <c r="O392" s="4"/>
      <c r="Q392" s="4"/>
      <c r="R392" s="4"/>
      <c r="S392" s="4"/>
      <c r="T392" s="4"/>
      <c r="V392" s="11"/>
      <c r="W392" s="11"/>
      <c r="X392" s="11"/>
      <c r="Y392" s="11"/>
      <c r="Z392" s="11"/>
    </row>
    <row r="393">
      <c r="A393" s="5"/>
      <c r="B393" s="4"/>
      <c r="D393" s="4"/>
      <c r="G393" s="4"/>
      <c r="H393" s="4"/>
      <c r="I393" s="5"/>
      <c r="J393" s="4"/>
      <c r="L393" s="4"/>
      <c r="O393" s="4"/>
      <c r="Q393" s="4"/>
      <c r="R393" s="4"/>
      <c r="S393" s="4"/>
      <c r="T393" s="4"/>
      <c r="V393" s="11"/>
      <c r="W393" s="11"/>
      <c r="X393" s="11"/>
      <c r="Y393" s="11"/>
      <c r="Z393" s="11"/>
    </row>
    <row r="394">
      <c r="A394" s="5"/>
      <c r="B394" s="4"/>
      <c r="D394" s="4"/>
      <c r="G394" s="4"/>
      <c r="H394" s="4"/>
      <c r="I394" s="5"/>
      <c r="J394" s="4"/>
      <c r="L394" s="4"/>
      <c r="O394" s="4"/>
      <c r="Q394" s="4"/>
      <c r="R394" s="4"/>
      <c r="S394" s="4"/>
      <c r="T394" s="4"/>
      <c r="V394" s="11"/>
      <c r="W394" s="11"/>
      <c r="X394" s="11"/>
      <c r="Y394" s="11"/>
      <c r="Z394" s="11"/>
    </row>
    <row r="395">
      <c r="A395" s="5"/>
      <c r="B395" s="4"/>
      <c r="D395" s="4"/>
      <c r="G395" s="4"/>
      <c r="H395" s="4"/>
      <c r="I395" s="5"/>
      <c r="J395" s="4"/>
      <c r="L395" s="4"/>
      <c r="O395" s="4"/>
      <c r="Q395" s="4"/>
      <c r="R395" s="4"/>
      <c r="S395" s="4"/>
      <c r="T395" s="4"/>
      <c r="V395" s="11"/>
      <c r="W395" s="11"/>
      <c r="X395" s="11"/>
      <c r="Y395" s="11"/>
      <c r="Z395" s="11"/>
    </row>
    <row r="396">
      <c r="A396" s="5"/>
      <c r="B396" s="4"/>
      <c r="D396" s="4"/>
      <c r="G396" s="4"/>
      <c r="H396" s="4"/>
      <c r="I396" s="5"/>
      <c r="J396" s="4"/>
      <c r="L396" s="4"/>
      <c r="O396" s="4"/>
      <c r="Q396" s="4"/>
      <c r="R396" s="4"/>
      <c r="S396" s="4"/>
      <c r="T396" s="4"/>
      <c r="V396" s="11"/>
      <c r="W396" s="11"/>
      <c r="X396" s="11"/>
      <c r="Y396" s="11"/>
      <c r="Z396" s="11"/>
    </row>
    <row r="397">
      <c r="A397" s="5"/>
      <c r="B397" s="4"/>
      <c r="D397" s="4"/>
      <c r="G397" s="4"/>
      <c r="H397" s="4"/>
      <c r="I397" s="5"/>
      <c r="J397" s="4"/>
      <c r="L397" s="4"/>
      <c r="O397" s="4"/>
      <c r="Q397" s="4"/>
      <c r="R397" s="4"/>
      <c r="S397" s="4"/>
      <c r="T397" s="4"/>
      <c r="V397" s="11"/>
      <c r="W397" s="11"/>
      <c r="X397" s="11"/>
      <c r="Y397" s="11"/>
      <c r="Z397" s="11"/>
    </row>
    <row r="398">
      <c r="A398" s="5"/>
      <c r="B398" s="4"/>
      <c r="D398" s="4"/>
      <c r="G398" s="4"/>
      <c r="H398" s="4"/>
      <c r="I398" s="5"/>
      <c r="J398" s="4"/>
      <c r="L398" s="4"/>
      <c r="O398" s="4"/>
      <c r="Q398" s="4"/>
      <c r="R398" s="4"/>
      <c r="S398" s="4"/>
      <c r="T398" s="4"/>
      <c r="V398" s="11"/>
      <c r="W398" s="11"/>
      <c r="X398" s="11"/>
      <c r="Y398" s="11"/>
      <c r="Z398" s="11"/>
    </row>
    <row r="399">
      <c r="A399" s="5"/>
      <c r="B399" s="4"/>
      <c r="D399" s="4"/>
      <c r="G399" s="4"/>
      <c r="H399" s="4"/>
      <c r="I399" s="5"/>
      <c r="J399" s="4"/>
      <c r="L399" s="4"/>
      <c r="O399" s="4"/>
      <c r="Q399" s="4"/>
      <c r="R399" s="4"/>
      <c r="S399" s="4"/>
      <c r="T399" s="4"/>
      <c r="V399" s="11"/>
      <c r="W399" s="11"/>
      <c r="X399" s="11"/>
      <c r="Y399" s="11"/>
      <c r="Z399" s="11"/>
    </row>
    <row r="400">
      <c r="A400" s="5"/>
      <c r="B400" s="4"/>
      <c r="D400" s="4"/>
      <c r="G400" s="4"/>
      <c r="H400" s="4"/>
      <c r="I400" s="5"/>
      <c r="J400" s="4"/>
      <c r="L400" s="4"/>
      <c r="O400" s="4"/>
      <c r="Q400" s="4"/>
      <c r="R400" s="4"/>
      <c r="S400" s="4"/>
      <c r="T400" s="4"/>
      <c r="V400" s="11"/>
      <c r="W400" s="11"/>
      <c r="X400" s="11"/>
      <c r="Y400" s="11"/>
      <c r="Z400" s="11"/>
    </row>
    <row r="401">
      <c r="A401" s="5"/>
      <c r="B401" s="4"/>
      <c r="D401" s="4"/>
      <c r="G401" s="4"/>
      <c r="H401" s="4"/>
      <c r="I401" s="5"/>
      <c r="J401" s="4"/>
      <c r="L401" s="4"/>
      <c r="O401" s="4"/>
      <c r="Q401" s="4"/>
      <c r="R401" s="4"/>
      <c r="S401" s="4"/>
      <c r="T401" s="4"/>
      <c r="V401" s="11"/>
      <c r="W401" s="11"/>
      <c r="X401" s="11"/>
      <c r="Y401" s="11"/>
      <c r="Z401" s="11"/>
    </row>
    <row r="402">
      <c r="A402" s="5"/>
      <c r="B402" s="4"/>
      <c r="D402" s="4"/>
      <c r="G402" s="4"/>
      <c r="H402" s="4"/>
      <c r="I402" s="5"/>
      <c r="J402" s="4"/>
      <c r="L402" s="4"/>
      <c r="O402" s="4"/>
      <c r="Q402" s="4"/>
      <c r="R402" s="4"/>
      <c r="S402" s="4"/>
      <c r="T402" s="4"/>
      <c r="V402" s="11"/>
      <c r="W402" s="11"/>
      <c r="X402" s="11"/>
      <c r="Y402" s="11"/>
      <c r="Z402" s="11"/>
    </row>
    <row r="403">
      <c r="A403" s="5"/>
      <c r="B403" s="4"/>
      <c r="D403" s="4"/>
      <c r="G403" s="4"/>
      <c r="H403" s="4"/>
      <c r="I403" s="5"/>
      <c r="J403" s="4"/>
      <c r="L403" s="4"/>
      <c r="O403" s="4"/>
      <c r="Q403" s="4"/>
      <c r="R403" s="4"/>
      <c r="S403" s="4"/>
      <c r="T403" s="4"/>
      <c r="V403" s="11"/>
      <c r="W403" s="11"/>
      <c r="X403" s="11"/>
      <c r="Y403" s="11"/>
      <c r="Z403" s="11"/>
    </row>
    <row r="404">
      <c r="A404" s="5"/>
      <c r="B404" s="4"/>
      <c r="D404" s="4"/>
      <c r="G404" s="4"/>
      <c r="H404" s="4"/>
      <c r="I404" s="5"/>
      <c r="J404" s="4"/>
      <c r="L404" s="4"/>
      <c r="O404" s="4"/>
      <c r="Q404" s="4"/>
      <c r="R404" s="4"/>
      <c r="S404" s="4"/>
      <c r="T404" s="4"/>
      <c r="V404" s="11"/>
      <c r="W404" s="11"/>
      <c r="X404" s="11"/>
      <c r="Y404" s="11"/>
      <c r="Z404" s="11"/>
    </row>
    <row r="405">
      <c r="A405" s="5"/>
      <c r="B405" s="4"/>
      <c r="D405" s="4"/>
      <c r="G405" s="4"/>
      <c r="H405" s="4"/>
      <c r="I405" s="5"/>
      <c r="J405" s="4"/>
      <c r="L405" s="4"/>
      <c r="O405" s="4"/>
      <c r="Q405" s="4"/>
      <c r="R405" s="4"/>
      <c r="S405" s="4"/>
      <c r="T405" s="4"/>
      <c r="V405" s="11"/>
      <c r="W405" s="11"/>
      <c r="X405" s="11"/>
      <c r="Y405" s="11"/>
      <c r="Z405" s="11"/>
    </row>
    <row r="406">
      <c r="A406" s="5"/>
      <c r="B406" s="4"/>
      <c r="D406" s="4"/>
      <c r="G406" s="4"/>
      <c r="H406" s="4"/>
      <c r="I406" s="5"/>
      <c r="J406" s="4"/>
      <c r="L406" s="4"/>
      <c r="O406" s="4"/>
      <c r="Q406" s="4"/>
      <c r="R406" s="4"/>
      <c r="S406" s="4"/>
      <c r="T406" s="4"/>
      <c r="V406" s="11"/>
      <c r="W406" s="11"/>
      <c r="X406" s="11"/>
      <c r="Y406" s="11"/>
      <c r="Z406" s="11"/>
    </row>
    <row r="407">
      <c r="A407" s="5"/>
      <c r="B407" s="4"/>
      <c r="D407" s="4"/>
      <c r="G407" s="4"/>
      <c r="H407" s="4"/>
      <c r="I407" s="5"/>
      <c r="J407" s="4"/>
      <c r="L407" s="4"/>
      <c r="O407" s="4"/>
      <c r="Q407" s="4"/>
      <c r="R407" s="4"/>
      <c r="S407" s="4"/>
      <c r="T407" s="4"/>
      <c r="V407" s="11"/>
      <c r="W407" s="11"/>
      <c r="X407" s="11"/>
      <c r="Y407" s="11"/>
      <c r="Z407" s="11"/>
    </row>
    <row r="408">
      <c r="A408" s="5"/>
      <c r="B408" s="4"/>
      <c r="D408" s="4"/>
      <c r="G408" s="4"/>
      <c r="H408" s="4"/>
      <c r="I408" s="5"/>
      <c r="J408" s="4"/>
      <c r="L408" s="4"/>
      <c r="O408" s="4"/>
      <c r="Q408" s="4"/>
      <c r="R408" s="4"/>
      <c r="S408" s="4"/>
      <c r="T408" s="4"/>
      <c r="V408" s="11"/>
      <c r="W408" s="11"/>
      <c r="X408" s="11"/>
      <c r="Y408" s="11"/>
      <c r="Z408" s="11"/>
    </row>
    <row r="409">
      <c r="A409" s="5"/>
      <c r="B409" s="4"/>
      <c r="D409" s="4"/>
      <c r="G409" s="4"/>
      <c r="H409" s="4"/>
      <c r="I409" s="5"/>
      <c r="J409" s="4"/>
      <c r="L409" s="4"/>
      <c r="O409" s="4"/>
      <c r="Q409" s="4"/>
      <c r="R409" s="4"/>
      <c r="S409" s="4"/>
      <c r="T409" s="4"/>
      <c r="V409" s="11"/>
      <c r="W409" s="11"/>
      <c r="X409" s="11"/>
      <c r="Y409" s="11"/>
      <c r="Z409" s="11"/>
    </row>
    <row r="410">
      <c r="A410" s="5"/>
      <c r="B410" s="4"/>
      <c r="D410" s="4"/>
      <c r="G410" s="4"/>
      <c r="H410" s="4"/>
      <c r="I410" s="5"/>
      <c r="J410" s="4"/>
      <c r="L410" s="4"/>
      <c r="O410" s="4"/>
      <c r="Q410" s="4"/>
      <c r="R410" s="4"/>
      <c r="S410" s="4"/>
      <c r="T410" s="4"/>
      <c r="V410" s="11"/>
      <c r="W410" s="11"/>
      <c r="X410" s="11"/>
      <c r="Y410" s="11"/>
      <c r="Z410" s="11"/>
    </row>
    <row r="411">
      <c r="A411" s="5"/>
      <c r="B411" s="4"/>
      <c r="D411" s="4"/>
      <c r="G411" s="4"/>
      <c r="H411" s="4"/>
      <c r="I411" s="5"/>
      <c r="J411" s="4"/>
      <c r="L411" s="4"/>
      <c r="O411" s="4"/>
      <c r="Q411" s="4"/>
      <c r="R411" s="4"/>
      <c r="S411" s="4"/>
      <c r="T411" s="4"/>
      <c r="V411" s="11"/>
      <c r="W411" s="11"/>
      <c r="X411" s="11"/>
      <c r="Y411" s="11"/>
      <c r="Z411" s="11"/>
    </row>
    <row r="412">
      <c r="A412" s="5"/>
      <c r="B412" s="4"/>
      <c r="D412" s="4"/>
      <c r="G412" s="4"/>
      <c r="H412" s="4"/>
      <c r="I412" s="5"/>
      <c r="J412" s="4"/>
      <c r="L412" s="4"/>
      <c r="O412" s="4"/>
      <c r="Q412" s="4"/>
      <c r="R412" s="4"/>
      <c r="S412" s="4"/>
      <c r="T412" s="4"/>
      <c r="V412" s="11"/>
      <c r="W412" s="11"/>
      <c r="X412" s="11"/>
      <c r="Y412" s="11"/>
      <c r="Z412" s="11"/>
    </row>
    <row r="413">
      <c r="A413" s="5"/>
      <c r="B413" s="4"/>
      <c r="D413" s="4"/>
      <c r="G413" s="4"/>
      <c r="H413" s="4"/>
      <c r="I413" s="5"/>
      <c r="J413" s="4"/>
      <c r="L413" s="4"/>
      <c r="O413" s="4"/>
      <c r="Q413" s="4"/>
      <c r="R413" s="4"/>
      <c r="S413" s="4"/>
      <c r="T413" s="4"/>
      <c r="V413" s="11"/>
      <c r="W413" s="11"/>
      <c r="X413" s="11"/>
      <c r="Y413" s="11"/>
      <c r="Z413" s="11"/>
    </row>
    <row r="414">
      <c r="A414" s="5"/>
      <c r="B414" s="4"/>
      <c r="D414" s="4"/>
      <c r="G414" s="4"/>
      <c r="H414" s="4"/>
      <c r="I414" s="5"/>
      <c r="J414" s="4"/>
      <c r="L414" s="4"/>
      <c r="O414" s="4"/>
      <c r="Q414" s="4"/>
      <c r="R414" s="4"/>
      <c r="S414" s="4"/>
      <c r="T414" s="4"/>
      <c r="V414" s="11"/>
      <c r="W414" s="11"/>
      <c r="X414" s="11"/>
      <c r="Y414" s="11"/>
      <c r="Z414" s="11"/>
    </row>
    <row r="415">
      <c r="A415" s="5"/>
      <c r="B415" s="4"/>
      <c r="D415" s="4"/>
      <c r="G415" s="4"/>
      <c r="H415" s="4"/>
      <c r="I415" s="5"/>
      <c r="J415" s="4"/>
      <c r="L415" s="4"/>
      <c r="O415" s="4"/>
      <c r="Q415" s="4"/>
      <c r="R415" s="4"/>
      <c r="S415" s="4"/>
      <c r="T415" s="4"/>
      <c r="V415" s="11"/>
      <c r="W415" s="11"/>
      <c r="X415" s="11"/>
      <c r="Y415" s="11"/>
      <c r="Z415" s="11"/>
    </row>
    <row r="416">
      <c r="A416" s="5"/>
      <c r="B416" s="4"/>
      <c r="D416" s="4"/>
      <c r="G416" s="4"/>
      <c r="H416" s="4"/>
      <c r="I416" s="5"/>
      <c r="J416" s="4"/>
      <c r="L416" s="4"/>
      <c r="O416" s="4"/>
      <c r="Q416" s="4"/>
      <c r="R416" s="4"/>
      <c r="S416" s="4"/>
      <c r="T416" s="4"/>
      <c r="V416" s="11"/>
      <c r="W416" s="11"/>
      <c r="X416" s="11"/>
      <c r="Y416" s="11"/>
      <c r="Z416" s="11"/>
    </row>
    <row r="417">
      <c r="A417" s="5"/>
      <c r="B417" s="4"/>
      <c r="D417" s="4"/>
      <c r="G417" s="4"/>
      <c r="H417" s="4"/>
      <c r="I417" s="5"/>
      <c r="J417" s="4"/>
      <c r="L417" s="4"/>
      <c r="O417" s="4"/>
      <c r="Q417" s="4"/>
      <c r="R417" s="4"/>
      <c r="S417" s="4"/>
      <c r="T417" s="4"/>
      <c r="V417" s="11"/>
      <c r="W417" s="11"/>
      <c r="X417" s="11"/>
      <c r="Y417" s="11"/>
      <c r="Z417" s="11"/>
    </row>
    <row r="418">
      <c r="A418" s="5"/>
      <c r="B418" s="4"/>
      <c r="D418" s="4"/>
      <c r="G418" s="4"/>
      <c r="H418" s="4"/>
      <c r="I418" s="5"/>
      <c r="J418" s="4"/>
      <c r="L418" s="4"/>
      <c r="O418" s="4"/>
      <c r="Q418" s="4"/>
      <c r="R418" s="4"/>
      <c r="S418" s="4"/>
      <c r="T418" s="4"/>
      <c r="V418" s="11"/>
      <c r="W418" s="11"/>
      <c r="X418" s="11"/>
      <c r="Y418" s="11"/>
      <c r="Z418" s="11"/>
    </row>
    <row r="419">
      <c r="A419" s="5"/>
      <c r="B419" s="4"/>
      <c r="D419" s="4"/>
      <c r="G419" s="4"/>
      <c r="H419" s="4"/>
      <c r="I419" s="5"/>
      <c r="J419" s="4"/>
      <c r="L419" s="4"/>
      <c r="O419" s="4"/>
      <c r="Q419" s="4"/>
      <c r="R419" s="4"/>
      <c r="S419" s="4"/>
      <c r="T419" s="4"/>
      <c r="V419" s="11"/>
      <c r="W419" s="11"/>
      <c r="X419" s="11"/>
      <c r="Y419" s="11"/>
      <c r="Z419" s="11"/>
    </row>
    <row r="420">
      <c r="A420" s="5"/>
      <c r="B420" s="4"/>
      <c r="D420" s="4"/>
      <c r="G420" s="4"/>
      <c r="H420" s="4"/>
      <c r="I420" s="5"/>
      <c r="J420" s="4"/>
      <c r="L420" s="4"/>
      <c r="O420" s="4"/>
      <c r="Q420" s="4"/>
      <c r="R420" s="4"/>
      <c r="S420" s="4"/>
      <c r="T420" s="4"/>
      <c r="V420" s="11"/>
      <c r="W420" s="11"/>
      <c r="X420" s="11"/>
      <c r="Y420" s="11"/>
      <c r="Z420" s="11"/>
    </row>
    <row r="421">
      <c r="A421" s="5"/>
      <c r="B421" s="4"/>
      <c r="D421" s="4"/>
      <c r="G421" s="4"/>
      <c r="H421" s="4"/>
      <c r="I421" s="5"/>
      <c r="J421" s="4"/>
      <c r="L421" s="4"/>
      <c r="O421" s="4"/>
      <c r="Q421" s="4"/>
      <c r="R421" s="4"/>
      <c r="S421" s="4"/>
      <c r="T421" s="4"/>
      <c r="V421" s="11"/>
      <c r="W421" s="11"/>
      <c r="X421" s="11"/>
      <c r="Y421" s="11"/>
      <c r="Z421" s="11"/>
    </row>
    <row r="422">
      <c r="A422" s="5"/>
      <c r="B422" s="4"/>
      <c r="D422" s="4"/>
      <c r="G422" s="4"/>
      <c r="H422" s="4"/>
      <c r="I422" s="5"/>
      <c r="J422" s="4"/>
      <c r="L422" s="4"/>
      <c r="O422" s="4"/>
      <c r="Q422" s="4"/>
      <c r="R422" s="4"/>
      <c r="S422" s="4"/>
      <c r="T422" s="4"/>
      <c r="V422" s="11"/>
      <c r="W422" s="11"/>
      <c r="X422" s="11"/>
      <c r="Y422" s="11"/>
      <c r="Z422" s="11"/>
    </row>
    <row r="423">
      <c r="A423" s="5"/>
      <c r="B423" s="4"/>
      <c r="D423" s="4"/>
      <c r="G423" s="4"/>
      <c r="H423" s="4"/>
      <c r="I423" s="5"/>
      <c r="J423" s="4"/>
      <c r="L423" s="4"/>
      <c r="O423" s="4"/>
      <c r="Q423" s="4"/>
      <c r="R423" s="4"/>
      <c r="S423" s="4"/>
      <c r="T423" s="4"/>
      <c r="V423" s="11"/>
      <c r="W423" s="11"/>
      <c r="X423" s="11"/>
      <c r="Y423" s="11"/>
      <c r="Z423" s="11"/>
    </row>
    <row r="424">
      <c r="A424" s="5"/>
      <c r="B424" s="4"/>
      <c r="D424" s="4"/>
      <c r="G424" s="4"/>
      <c r="H424" s="4"/>
      <c r="I424" s="5"/>
      <c r="J424" s="4"/>
      <c r="L424" s="4"/>
      <c r="O424" s="4"/>
      <c r="Q424" s="4"/>
      <c r="R424" s="4"/>
      <c r="S424" s="4"/>
      <c r="T424" s="4"/>
      <c r="V424" s="11"/>
      <c r="W424" s="11"/>
      <c r="X424" s="11"/>
      <c r="Y424" s="11"/>
      <c r="Z424" s="11"/>
    </row>
    <row r="425">
      <c r="A425" s="5"/>
      <c r="B425" s="4"/>
      <c r="D425" s="4"/>
      <c r="G425" s="4"/>
      <c r="H425" s="4"/>
      <c r="I425" s="5"/>
      <c r="J425" s="4"/>
      <c r="L425" s="4"/>
      <c r="O425" s="4"/>
      <c r="Q425" s="4"/>
      <c r="R425" s="4"/>
      <c r="S425" s="4"/>
      <c r="T425" s="4"/>
      <c r="V425" s="11"/>
      <c r="W425" s="11"/>
      <c r="X425" s="11"/>
      <c r="Y425" s="11"/>
      <c r="Z425" s="11"/>
    </row>
    <row r="426">
      <c r="A426" s="5"/>
      <c r="B426" s="4"/>
      <c r="D426" s="4"/>
      <c r="G426" s="4"/>
      <c r="H426" s="4"/>
      <c r="I426" s="5"/>
      <c r="J426" s="4"/>
      <c r="L426" s="4"/>
      <c r="O426" s="4"/>
      <c r="Q426" s="4"/>
      <c r="R426" s="4"/>
      <c r="S426" s="4"/>
      <c r="T426" s="4"/>
      <c r="V426" s="11"/>
      <c r="W426" s="11"/>
      <c r="X426" s="11"/>
      <c r="Y426" s="11"/>
      <c r="Z426" s="11"/>
    </row>
    <row r="427">
      <c r="A427" s="5"/>
      <c r="B427" s="4"/>
      <c r="D427" s="4"/>
      <c r="G427" s="4"/>
      <c r="H427" s="4"/>
      <c r="I427" s="5"/>
      <c r="J427" s="4"/>
      <c r="L427" s="4"/>
      <c r="O427" s="4"/>
      <c r="Q427" s="4"/>
      <c r="R427" s="4"/>
      <c r="S427" s="4"/>
      <c r="T427" s="4"/>
      <c r="V427" s="11"/>
      <c r="W427" s="11"/>
      <c r="X427" s="11"/>
      <c r="Y427" s="11"/>
      <c r="Z427" s="11"/>
    </row>
    <row r="428">
      <c r="A428" s="5"/>
      <c r="B428" s="4"/>
      <c r="D428" s="4"/>
      <c r="G428" s="4"/>
      <c r="H428" s="4"/>
      <c r="I428" s="5"/>
      <c r="J428" s="4"/>
      <c r="L428" s="4"/>
      <c r="O428" s="4"/>
      <c r="Q428" s="4"/>
      <c r="R428" s="4"/>
      <c r="S428" s="4"/>
      <c r="T428" s="4"/>
      <c r="V428" s="11"/>
      <c r="W428" s="11"/>
      <c r="X428" s="11"/>
      <c r="Y428" s="11"/>
      <c r="Z428" s="11"/>
    </row>
    <row r="429">
      <c r="A429" s="5"/>
      <c r="B429" s="4"/>
      <c r="D429" s="4"/>
      <c r="G429" s="4"/>
      <c r="H429" s="4"/>
      <c r="I429" s="5"/>
      <c r="J429" s="4"/>
      <c r="L429" s="4"/>
      <c r="O429" s="4"/>
      <c r="Q429" s="4"/>
      <c r="R429" s="4"/>
      <c r="S429" s="4"/>
      <c r="T429" s="4"/>
      <c r="V429" s="11"/>
      <c r="W429" s="11"/>
      <c r="X429" s="11"/>
      <c r="Y429" s="11"/>
      <c r="Z429" s="11"/>
    </row>
    <row r="430">
      <c r="A430" s="5"/>
      <c r="B430" s="4"/>
      <c r="D430" s="4"/>
      <c r="G430" s="4"/>
      <c r="H430" s="4"/>
      <c r="I430" s="5"/>
      <c r="J430" s="4"/>
      <c r="L430" s="4"/>
      <c r="O430" s="4"/>
      <c r="Q430" s="4"/>
      <c r="R430" s="4"/>
      <c r="S430" s="4"/>
      <c r="T430" s="4"/>
      <c r="V430" s="11"/>
      <c r="W430" s="11"/>
      <c r="X430" s="11"/>
      <c r="Y430" s="11"/>
      <c r="Z430" s="11"/>
    </row>
    <row r="431">
      <c r="A431" s="5"/>
      <c r="B431" s="4"/>
      <c r="D431" s="4"/>
      <c r="G431" s="4"/>
      <c r="H431" s="4"/>
      <c r="I431" s="5"/>
      <c r="J431" s="4"/>
      <c r="L431" s="4"/>
      <c r="O431" s="4"/>
      <c r="Q431" s="4"/>
      <c r="R431" s="4"/>
      <c r="S431" s="4"/>
      <c r="T431" s="4"/>
      <c r="V431" s="11"/>
      <c r="W431" s="11"/>
      <c r="X431" s="11"/>
      <c r="Y431" s="11"/>
      <c r="Z431" s="11"/>
    </row>
    <row r="432">
      <c r="A432" s="5"/>
      <c r="B432" s="4"/>
      <c r="D432" s="4"/>
      <c r="G432" s="4"/>
      <c r="H432" s="4"/>
      <c r="I432" s="5"/>
      <c r="J432" s="4"/>
      <c r="L432" s="4"/>
      <c r="O432" s="4"/>
      <c r="Q432" s="4"/>
      <c r="R432" s="4"/>
      <c r="S432" s="4"/>
      <c r="T432" s="4"/>
      <c r="V432" s="11"/>
      <c r="W432" s="11"/>
      <c r="X432" s="11"/>
      <c r="Y432" s="11"/>
      <c r="Z432" s="11"/>
    </row>
    <row r="433">
      <c r="A433" s="5"/>
      <c r="B433" s="4"/>
      <c r="D433" s="4"/>
      <c r="G433" s="4"/>
      <c r="H433" s="4"/>
      <c r="I433" s="5"/>
      <c r="J433" s="4"/>
      <c r="L433" s="4"/>
      <c r="O433" s="4"/>
      <c r="Q433" s="4"/>
      <c r="R433" s="4"/>
      <c r="S433" s="4"/>
      <c r="T433" s="4"/>
      <c r="V433" s="11"/>
      <c r="W433" s="11"/>
      <c r="X433" s="11"/>
      <c r="Y433" s="11"/>
      <c r="Z433" s="11"/>
    </row>
    <row r="434">
      <c r="A434" s="5"/>
      <c r="B434" s="4"/>
      <c r="D434" s="4"/>
      <c r="G434" s="4"/>
      <c r="H434" s="4"/>
      <c r="I434" s="5"/>
      <c r="J434" s="4"/>
      <c r="L434" s="4"/>
      <c r="O434" s="4"/>
      <c r="Q434" s="4"/>
      <c r="R434" s="4"/>
      <c r="S434" s="4"/>
      <c r="T434" s="4"/>
      <c r="V434" s="11"/>
      <c r="W434" s="11"/>
      <c r="X434" s="11"/>
      <c r="Y434" s="11"/>
      <c r="Z434" s="11"/>
    </row>
    <row r="435">
      <c r="A435" s="5"/>
      <c r="B435" s="4"/>
      <c r="D435" s="4"/>
      <c r="G435" s="4"/>
      <c r="H435" s="4"/>
      <c r="I435" s="5"/>
      <c r="J435" s="4"/>
      <c r="L435" s="4"/>
      <c r="O435" s="4"/>
      <c r="Q435" s="4"/>
      <c r="R435" s="4"/>
      <c r="S435" s="4"/>
      <c r="T435" s="4"/>
      <c r="V435" s="11"/>
      <c r="W435" s="11"/>
      <c r="X435" s="11"/>
      <c r="Y435" s="11"/>
      <c r="Z435" s="11"/>
    </row>
    <row r="436">
      <c r="A436" s="5"/>
      <c r="B436" s="4"/>
      <c r="D436" s="4"/>
      <c r="G436" s="4"/>
      <c r="H436" s="4"/>
      <c r="I436" s="5"/>
      <c r="J436" s="4"/>
      <c r="L436" s="4"/>
      <c r="O436" s="4"/>
      <c r="Q436" s="4"/>
      <c r="R436" s="4"/>
      <c r="S436" s="4"/>
      <c r="T436" s="4"/>
      <c r="V436" s="11"/>
      <c r="W436" s="11"/>
      <c r="X436" s="11"/>
      <c r="Y436" s="11"/>
      <c r="Z436" s="11"/>
    </row>
    <row r="437">
      <c r="A437" s="5"/>
      <c r="B437" s="4"/>
      <c r="D437" s="4"/>
      <c r="G437" s="4"/>
      <c r="H437" s="4"/>
      <c r="I437" s="5"/>
      <c r="J437" s="4"/>
      <c r="L437" s="4"/>
      <c r="O437" s="4"/>
      <c r="Q437" s="4"/>
      <c r="R437" s="4"/>
      <c r="S437" s="4"/>
      <c r="T437" s="4"/>
      <c r="V437" s="11"/>
      <c r="W437" s="11"/>
      <c r="X437" s="11"/>
      <c r="Y437" s="11"/>
      <c r="Z437" s="11"/>
    </row>
    <row r="438">
      <c r="A438" s="5"/>
      <c r="B438" s="4"/>
      <c r="D438" s="4"/>
      <c r="G438" s="4"/>
      <c r="H438" s="4"/>
      <c r="I438" s="5"/>
      <c r="J438" s="4"/>
      <c r="L438" s="4"/>
      <c r="O438" s="4"/>
      <c r="Q438" s="4"/>
      <c r="R438" s="4"/>
      <c r="S438" s="4"/>
      <c r="T438" s="4"/>
      <c r="V438" s="11"/>
      <c r="W438" s="11"/>
      <c r="X438" s="11"/>
      <c r="Y438" s="11"/>
      <c r="Z438" s="11"/>
    </row>
    <row r="439">
      <c r="A439" s="5"/>
      <c r="B439" s="4"/>
      <c r="D439" s="4"/>
      <c r="G439" s="4"/>
      <c r="H439" s="4"/>
      <c r="I439" s="5"/>
      <c r="J439" s="4"/>
      <c r="L439" s="4"/>
      <c r="O439" s="4"/>
      <c r="Q439" s="4"/>
      <c r="R439" s="4"/>
      <c r="S439" s="4"/>
      <c r="T439" s="4"/>
      <c r="V439" s="11"/>
      <c r="W439" s="11"/>
      <c r="X439" s="11"/>
      <c r="Y439" s="11"/>
      <c r="Z439" s="11"/>
    </row>
    <row r="440">
      <c r="A440" s="5"/>
      <c r="B440" s="4"/>
      <c r="D440" s="4"/>
      <c r="G440" s="4"/>
      <c r="H440" s="4"/>
      <c r="I440" s="5"/>
      <c r="J440" s="4"/>
      <c r="L440" s="4"/>
      <c r="O440" s="4"/>
      <c r="Q440" s="4"/>
      <c r="R440" s="4"/>
      <c r="S440" s="4"/>
      <c r="T440" s="4"/>
      <c r="V440" s="11"/>
      <c r="W440" s="11"/>
      <c r="X440" s="11"/>
      <c r="Y440" s="11"/>
      <c r="Z440" s="11"/>
    </row>
    <row r="441">
      <c r="A441" s="5"/>
      <c r="B441" s="4"/>
      <c r="D441" s="4"/>
      <c r="G441" s="4"/>
      <c r="H441" s="4"/>
      <c r="I441" s="5"/>
      <c r="J441" s="4"/>
      <c r="L441" s="4"/>
      <c r="O441" s="4"/>
      <c r="Q441" s="4"/>
      <c r="R441" s="4"/>
      <c r="S441" s="4"/>
      <c r="T441" s="4"/>
      <c r="V441" s="11"/>
      <c r="W441" s="11"/>
      <c r="X441" s="11"/>
      <c r="Y441" s="11"/>
      <c r="Z441" s="11"/>
    </row>
    <row r="442">
      <c r="A442" s="5"/>
      <c r="B442" s="4"/>
      <c r="D442" s="4"/>
      <c r="G442" s="4"/>
      <c r="H442" s="4"/>
      <c r="I442" s="5"/>
      <c r="J442" s="4"/>
      <c r="L442" s="4"/>
      <c r="O442" s="4"/>
      <c r="Q442" s="4"/>
      <c r="R442" s="4"/>
      <c r="S442" s="4"/>
      <c r="T442" s="4"/>
      <c r="V442" s="11"/>
      <c r="W442" s="11"/>
      <c r="X442" s="11"/>
      <c r="Y442" s="11"/>
      <c r="Z442" s="11"/>
    </row>
    <row r="443">
      <c r="A443" s="5"/>
      <c r="B443" s="4"/>
      <c r="D443" s="4"/>
      <c r="G443" s="4"/>
      <c r="H443" s="4"/>
      <c r="I443" s="5"/>
      <c r="J443" s="4"/>
      <c r="L443" s="4"/>
      <c r="O443" s="4"/>
      <c r="Q443" s="4"/>
      <c r="R443" s="4"/>
      <c r="S443" s="4"/>
      <c r="T443" s="4"/>
      <c r="V443" s="11"/>
      <c r="W443" s="11"/>
      <c r="X443" s="11"/>
      <c r="Y443" s="11"/>
      <c r="Z443" s="11"/>
    </row>
    <row r="444">
      <c r="A444" s="5"/>
      <c r="B444" s="4"/>
      <c r="D444" s="4"/>
      <c r="G444" s="4"/>
      <c r="H444" s="4"/>
      <c r="I444" s="5"/>
      <c r="J444" s="4"/>
      <c r="L444" s="4"/>
      <c r="O444" s="4"/>
      <c r="Q444" s="4"/>
      <c r="R444" s="4"/>
      <c r="S444" s="4"/>
      <c r="T444" s="4"/>
      <c r="V444" s="11"/>
      <c r="W444" s="11"/>
      <c r="X444" s="11"/>
      <c r="Y444" s="11"/>
      <c r="Z444" s="11"/>
    </row>
    <row r="445">
      <c r="A445" s="5"/>
      <c r="B445" s="4"/>
      <c r="D445" s="4"/>
      <c r="G445" s="4"/>
      <c r="H445" s="4"/>
      <c r="I445" s="5"/>
      <c r="J445" s="4"/>
      <c r="L445" s="4"/>
      <c r="O445" s="4"/>
      <c r="Q445" s="4"/>
      <c r="R445" s="4"/>
      <c r="S445" s="4"/>
      <c r="T445" s="4"/>
      <c r="V445" s="11"/>
      <c r="W445" s="11"/>
      <c r="X445" s="11"/>
      <c r="Y445" s="11"/>
      <c r="Z445" s="11"/>
    </row>
    <row r="446">
      <c r="A446" s="5"/>
      <c r="B446" s="4"/>
      <c r="D446" s="4"/>
      <c r="G446" s="4"/>
      <c r="H446" s="4"/>
      <c r="I446" s="5"/>
      <c r="J446" s="4"/>
      <c r="L446" s="4"/>
      <c r="O446" s="4"/>
      <c r="Q446" s="4"/>
      <c r="R446" s="4"/>
      <c r="S446" s="4"/>
      <c r="T446" s="4"/>
      <c r="V446" s="11"/>
      <c r="W446" s="11"/>
      <c r="X446" s="11"/>
      <c r="Y446" s="11"/>
      <c r="Z446" s="11"/>
    </row>
    <row r="447">
      <c r="A447" s="5"/>
      <c r="B447" s="4"/>
      <c r="D447" s="4"/>
      <c r="G447" s="4"/>
      <c r="H447" s="4"/>
      <c r="I447" s="5"/>
      <c r="J447" s="4"/>
      <c r="L447" s="4"/>
      <c r="O447" s="4"/>
      <c r="Q447" s="4"/>
      <c r="R447" s="4"/>
      <c r="S447" s="4"/>
      <c r="T447" s="4"/>
      <c r="V447" s="11"/>
      <c r="W447" s="11"/>
      <c r="X447" s="11"/>
      <c r="Y447" s="11"/>
      <c r="Z447" s="11"/>
    </row>
    <row r="448">
      <c r="A448" s="5"/>
      <c r="B448" s="4"/>
      <c r="D448" s="4"/>
      <c r="G448" s="4"/>
      <c r="H448" s="4"/>
      <c r="I448" s="5"/>
      <c r="J448" s="4"/>
      <c r="L448" s="4"/>
      <c r="O448" s="4"/>
      <c r="Q448" s="4"/>
      <c r="R448" s="4"/>
      <c r="S448" s="4"/>
      <c r="T448" s="4"/>
      <c r="V448" s="11"/>
      <c r="W448" s="11"/>
      <c r="X448" s="11"/>
      <c r="Y448" s="11"/>
      <c r="Z448" s="11"/>
    </row>
    <row r="449">
      <c r="A449" s="5"/>
      <c r="B449" s="4"/>
      <c r="D449" s="4"/>
      <c r="G449" s="4"/>
      <c r="H449" s="4"/>
      <c r="I449" s="5"/>
      <c r="J449" s="4"/>
      <c r="L449" s="4"/>
      <c r="O449" s="4"/>
      <c r="Q449" s="4"/>
      <c r="R449" s="4"/>
      <c r="S449" s="4"/>
      <c r="T449" s="4"/>
      <c r="V449" s="11"/>
      <c r="W449" s="11"/>
      <c r="X449" s="11"/>
      <c r="Y449" s="11"/>
      <c r="Z449" s="11"/>
    </row>
    <row r="450">
      <c r="A450" s="5"/>
      <c r="B450" s="4"/>
      <c r="D450" s="4"/>
      <c r="G450" s="4"/>
      <c r="H450" s="4"/>
      <c r="I450" s="5"/>
      <c r="J450" s="4"/>
      <c r="L450" s="4"/>
      <c r="O450" s="4"/>
      <c r="Q450" s="4"/>
      <c r="R450" s="4"/>
      <c r="S450" s="4"/>
      <c r="T450" s="4"/>
      <c r="V450" s="11"/>
      <c r="W450" s="11"/>
      <c r="X450" s="11"/>
      <c r="Y450" s="11"/>
      <c r="Z450" s="11"/>
    </row>
    <row r="451">
      <c r="A451" s="5"/>
      <c r="B451" s="4"/>
      <c r="D451" s="4"/>
      <c r="G451" s="4"/>
      <c r="H451" s="4"/>
      <c r="I451" s="5"/>
      <c r="J451" s="4"/>
      <c r="L451" s="4"/>
      <c r="O451" s="4"/>
      <c r="Q451" s="4"/>
      <c r="R451" s="4"/>
      <c r="S451" s="4"/>
      <c r="T451" s="4"/>
      <c r="V451" s="11"/>
      <c r="W451" s="11"/>
      <c r="X451" s="11"/>
      <c r="Y451" s="11"/>
      <c r="Z451" s="11"/>
    </row>
    <row r="452">
      <c r="A452" s="5"/>
      <c r="B452" s="4"/>
      <c r="D452" s="4"/>
      <c r="G452" s="4"/>
      <c r="H452" s="4"/>
      <c r="I452" s="5"/>
      <c r="J452" s="4"/>
      <c r="L452" s="4"/>
      <c r="O452" s="4"/>
      <c r="Q452" s="4"/>
      <c r="R452" s="4"/>
      <c r="S452" s="4"/>
      <c r="T452" s="4"/>
      <c r="V452" s="11"/>
      <c r="W452" s="11"/>
      <c r="X452" s="11"/>
      <c r="Y452" s="11"/>
      <c r="Z452" s="11"/>
    </row>
    <row r="453">
      <c r="A453" s="5"/>
      <c r="B453" s="4"/>
      <c r="D453" s="4"/>
      <c r="G453" s="4"/>
      <c r="H453" s="4"/>
      <c r="I453" s="5"/>
      <c r="J453" s="4"/>
      <c r="L453" s="4"/>
      <c r="O453" s="4"/>
      <c r="Q453" s="4"/>
      <c r="R453" s="4"/>
      <c r="S453" s="4"/>
      <c r="T453" s="4"/>
      <c r="V453" s="11"/>
      <c r="W453" s="11"/>
      <c r="X453" s="11"/>
      <c r="Y453" s="11"/>
      <c r="Z453" s="11"/>
    </row>
    <row r="454">
      <c r="A454" s="5"/>
      <c r="B454" s="4"/>
      <c r="D454" s="4"/>
      <c r="G454" s="4"/>
      <c r="H454" s="4"/>
      <c r="I454" s="5"/>
      <c r="J454" s="4"/>
      <c r="L454" s="4"/>
      <c r="O454" s="4"/>
      <c r="Q454" s="4"/>
      <c r="R454" s="4"/>
      <c r="S454" s="4"/>
      <c r="T454" s="4"/>
      <c r="V454" s="11"/>
      <c r="W454" s="11"/>
      <c r="X454" s="11"/>
      <c r="Y454" s="11"/>
      <c r="Z454" s="11"/>
    </row>
    <row r="455">
      <c r="A455" s="5"/>
      <c r="B455" s="4"/>
      <c r="D455" s="4"/>
      <c r="G455" s="4"/>
      <c r="H455" s="4"/>
      <c r="I455" s="5"/>
      <c r="J455" s="4"/>
      <c r="L455" s="4"/>
      <c r="O455" s="4"/>
      <c r="Q455" s="4"/>
      <c r="R455" s="4"/>
      <c r="S455" s="4"/>
      <c r="T455" s="4"/>
      <c r="V455" s="11"/>
      <c r="W455" s="11"/>
      <c r="X455" s="11"/>
      <c r="Y455" s="11"/>
      <c r="Z455" s="11"/>
    </row>
    <row r="456">
      <c r="A456" s="5"/>
      <c r="B456" s="4"/>
      <c r="D456" s="4"/>
      <c r="G456" s="4"/>
      <c r="H456" s="4"/>
      <c r="I456" s="5"/>
      <c r="J456" s="4"/>
      <c r="L456" s="4"/>
      <c r="O456" s="4"/>
      <c r="Q456" s="4"/>
      <c r="R456" s="4"/>
      <c r="S456" s="4"/>
      <c r="T456" s="4"/>
      <c r="V456" s="11"/>
      <c r="W456" s="11"/>
      <c r="X456" s="11"/>
      <c r="Y456" s="11"/>
      <c r="Z456" s="11"/>
    </row>
    <row r="457">
      <c r="A457" s="5"/>
      <c r="B457" s="4"/>
      <c r="D457" s="4"/>
      <c r="G457" s="4"/>
      <c r="H457" s="4"/>
      <c r="I457" s="5"/>
      <c r="J457" s="4"/>
      <c r="L457" s="4"/>
      <c r="O457" s="4"/>
      <c r="Q457" s="4"/>
      <c r="R457" s="4"/>
      <c r="S457" s="4"/>
      <c r="T457" s="4"/>
      <c r="V457" s="11"/>
      <c r="W457" s="11"/>
      <c r="X457" s="11"/>
      <c r="Y457" s="11"/>
      <c r="Z457" s="11"/>
    </row>
    <row r="458">
      <c r="A458" s="5"/>
      <c r="B458" s="4"/>
      <c r="D458" s="4"/>
      <c r="G458" s="4"/>
      <c r="H458" s="4"/>
      <c r="I458" s="5"/>
      <c r="J458" s="4"/>
      <c r="L458" s="4"/>
      <c r="O458" s="4"/>
      <c r="Q458" s="4"/>
      <c r="R458" s="4"/>
      <c r="S458" s="4"/>
      <c r="T458" s="4"/>
      <c r="V458" s="11"/>
      <c r="W458" s="11"/>
      <c r="X458" s="11"/>
      <c r="Y458" s="11"/>
      <c r="Z458" s="11"/>
    </row>
    <row r="459">
      <c r="A459" s="5"/>
      <c r="B459" s="4"/>
      <c r="D459" s="4"/>
      <c r="G459" s="4"/>
      <c r="H459" s="4"/>
      <c r="I459" s="5"/>
      <c r="J459" s="4"/>
      <c r="L459" s="4"/>
      <c r="O459" s="4"/>
      <c r="Q459" s="4"/>
      <c r="R459" s="4"/>
      <c r="S459" s="4"/>
      <c r="T459" s="4"/>
      <c r="V459" s="11"/>
      <c r="W459" s="11"/>
      <c r="X459" s="11"/>
      <c r="Y459" s="11"/>
      <c r="Z459" s="11"/>
    </row>
    <row r="460">
      <c r="A460" s="5"/>
      <c r="B460" s="4"/>
      <c r="D460" s="4"/>
      <c r="G460" s="4"/>
      <c r="H460" s="4"/>
      <c r="I460" s="5"/>
      <c r="J460" s="4"/>
      <c r="L460" s="4"/>
      <c r="O460" s="4"/>
      <c r="Q460" s="4"/>
      <c r="R460" s="4"/>
      <c r="S460" s="4"/>
      <c r="T460" s="4"/>
      <c r="V460" s="11"/>
      <c r="W460" s="11"/>
      <c r="X460" s="11"/>
      <c r="Y460" s="11"/>
      <c r="Z460" s="11"/>
    </row>
    <row r="461">
      <c r="A461" s="5"/>
      <c r="B461" s="4"/>
      <c r="D461" s="4"/>
      <c r="G461" s="4"/>
      <c r="H461" s="4"/>
      <c r="I461" s="5"/>
      <c r="J461" s="4"/>
      <c r="L461" s="4"/>
      <c r="O461" s="4"/>
      <c r="Q461" s="4"/>
      <c r="R461" s="4"/>
      <c r="S461" s="4"/>
      <c r="T461" s="4"/>
      <c r="V461" s="11"/>
      <c r="W461" s="11"/>
      <c r="X461" s="11"/>
      <c r="Y461" s="11"/>
      <c r="Z461" s="11"/>
    </row>
    <row r="462">
      <c r="A462" s="5"/>
      <c r="B462" s="4"/>
      <c r="D462" s="4"/>
      <c r="G462" s="4"/>
      <c r="H462" s="4"/>
      <c r="I462" s="5"/>
      <c r="J462" s="4"/>
      <c r="L462" s="4"/>
      <c r="O462" s="4"/>
      <c r="Q462" s="4"/>
      <c r="R462" s="4"/>
      <c r="S462" s="4"/>
      <c r="T462" s="4"/>
      <c r="V462" s="11"/>
      <c r="W462" s="11"/>
      <c r="X462" s="11"/>
      <c r="Y462" s="11"/>
      <c r="Z462" s="11"/>
    </row>
    <row r="463">
      <c r="A463" s="5"/>
      <c r="B463" s="4"/>
      <c r="D463" s="4"/>
      <c r="G463" s="4"/>
      <c r="H463" s="4"/>
      <c r="I463" s="5"/>
      <c r="J463" s="4"/>
      <c r="L463" s="4"/>
      <c r="O463" s="4"/>
      <c r="Q463" s="4"/>
      <c r="R463" s="4"/>
      <c r="S463" s="4"/>
      <c r="T463" s="4"/>
      <c r="V463" s="11"/>
      <c r="W463" s="11"/>
      <c r="X463" s="11"/>
      <c r="Y463" s="11"/>
      <c r="Z463" s="11"/>
    </row>
    <row r="464">
      <c r="A464" s="5"/>
      <c r="B464" s="4"/>
      <c r="D464" s="4"/>
      <c r="G464" s="4"/>
      <c r="H464" s="4"/>
      <c r="I464" s="5"/>
      <c r="J464" s="4"/>
      <c r="L464" s="4"/>
      <c r="O464" s="4"/>
      <c r="Q464" s="4"/>
      <c r="R464" s="4"/>
      <c r="S464" s="4"/>
      <c r="T464" s="4"/>
      <c r="V464" s="11"/>
      <c r="W464" s="11"/>
      <c r="X464" s="11"/>
      <c r="Y464" s="11"/>
      <c r="Z464" s="11"/>
    </row>
    <row r="465">
      <c r="A465" s="5"/>
      <c r="B465" s="4"/>
      <c r="D465" s="4"/>
      <c r="G465" s="4"/>
      <c r="H465" s="4"/>
      <c r="I465" s="5"/>
      <c r="J465" s="4"/>
      <c r="L465" s="4"/>
      <c r="O465" s="4"/>
      <c r="Q465" s="4"/>
      <c r="R465" s="4"/>
      <c r="S465" s="4"/>
      <c r="T465" s="4"/>
      <c r="V465" s="11"/>
      <c r="W465" s="11"/>
      <c r="X465" s="11"/>
      <c r="Y465" s="11"/>
      <c r="Z465" s="11"/>
    </row>
    <row r="466">
      <c r="A466" s="5"/>
      <c r="B466" s="4"/>
      <c r="D466" s="4"/>
      <c r="G466" s="4"/>
      <c r="H466" s="4"/>
      <c r="I466" s="5"/>
      <c r="J466" s="4"/>
      <c r="L466" s="4"/>
      <c r="O466" s="4"/>
      <c r="Q466" s="4"/>
      <c r="R466" s="4"/>
      <c r="S466" s="4"/>
      <c r="T466" s="4"/>
      <c r="V466" s="11"/>
      <c r="W466" s="11"/>
      <c r="X466" s="11"/>
      <c r="Y466" s="11"/>
      <c r="Z466" s="11"/>
    </row>
    <row r="467">
      <c r="A467" s="5"/>
      <c r="B467" s="4"/>
      <c r="D467" s="4"/>
      <c r="G467" s="4"/>
      <c r="H467" s="4"/>
      <c r="I467" s="5"/>
      <c r="J467" s="4"/>
      <c r="L467" s="4"/>
      <c r="O467" s="4"/>
      <c r="Q467" s="4"/>
      <c r="R467" s="4"/>
      <c r="S467" s="4"/>
      <c r="T467" s="4"/>
      <c r="V467" s="11"/>
      <c r="W467" s="11"/>
      <c r="X467" s="11"/>
      <c r="Y467" s="11"/>
      <c r="Z467" s="11"/>
    </row>
    <row r="468">
      <c r="A468" s="5"/>
      <c r="B468" s="4"/>
      <c r="D468" s="4"/>
      <c r="G468" s="4"/>
      <c r="H468" s="4"/>
      <c r="I468" s="5"/>
      <c r="J468" s="4"/>
      <c r="L468" s="4"/>
      <c r="O468" s="4"/>
      <c r="Q468" s="4"/>
      <c r="R468" s="4"/>
      <c r="S468" s="4"/>
      <c r="T468" s="4"/>
      <c r="V468" s="11"/>
      <c r="W468" s="11"/>
      <c r="X468" s="11"/>
      <c r="Y468" s="11"/>
      <c r="Z468" s="11"/>
    </row>
    <row r="469">
      <c r="A469" s="5"/>
      <c r="B469" s="4"/>
      <c r="D469" s="4"/>
      <c r="G469" s="4"/>
      <c r="H469" s="4"/>
      <c r="I469" s="5"/>
      <c r="J469" s="4"/>
      <c r="L469" s="4"/>
      <c r="O469" s="4"/>
      <c r="Q469" s="4"/>
      <c r="R469" s="4"/>
      <c r="S469" s="4"/>
      <c r="T469" s="4"/>
      <c r="V469" s="11"/>
      <c r="W469" s="11"/>
      <c r="X469" s="11"/>
      <c r="Y469" s="11"/>
      <c r="Z469" s="11"/>
    </row>
    <row r="470">
      <c r="A470" s="5"/>
      <c r="B470" s="4"/>
      <c r="D470" s="4"/>
      <c r="G470" s="4"/>
      <c r="H470" s="4"/>
      <c r="I470" s="5"/>
      <c r="J470" s="4"/>
      <c r="L470" s="4"/>
      <c r="O470" s="4"/>
      <c r="Q470" s="4"/>
      <c r="R470" s="4"/>
      <c r="S470" s="4"/>
      <c r="T470" s="4"/>
      <c r="V470" s="11"/>
      <c r="W470" s="11"/>
      <c r="X470" s="11"/>
      <c r="Y470" s="11"/>
      <c r="Z470" s="11"/>
    </row>
    <row r="471">
      <c r="A471" s="5"/>
      <c r="B471" s="4"/>
      <c r="D471" s="4"/>
      <c r="G471" s="4"/>
      <c r="H471" s="4"/>
      <c r="I471" s="5"/>
      <c r="J471" s="4"/>
      <c r="L471" s="4"/>
      <c r="O471" s="4"/>
      <c r="Q471" s="4"/>
      <c r="R471" s="4"/>
      <c r="S471" s="4"/>
      <c r="T471" s="4"/>
      <c r="V471" s="11"/>
      <c r="W471" s="11"/>
      <c r="X471" s="11"/>
      <c r="Y471" s="11"/>
      <c r="Z471" s="11"/>
    </row>
    <row r="472">
      <c r="A472" s="5"/>
      <c r="B472" s="4"/>
      <c r="D472" s="4"/>
      <c r="G472" s="4"/>
      <c r="H472" s="4"/>
      <c r="I472" s="5"/>
      <c r="J472" s="4"/>
      <c r="L472" s="4"/>
      <c r="O472" s="4"/>
      <c r="Q472" s="4"/>
      <c r="R472" s="4"/>
      <c r="S472" s="4"/>
      <c r="T472" s="4"/>
      <c r="V472" s="11"/>
      <c r="W472" s="11"/>
      <c r="X472" s="11"/>
      <c r="Y472" s="11"/>
      <c r="Z472" s="11"/>
    </row>
    <row r="473">
      <c r="A473" s="5"/>
      <c r="B473" s="4"/>
      <c r="D473" s="4"/>
      <c r="G473" s="4"/>
      <c r="H473" s="4"/>
      <c r="I473" s="5"/>
      <c r="J473" s="4"/>
      <c r="L473" s="4"/>
      <c r="O473" s="4"/>
      <c r="Q473" s="4"/>
      <c r="R473" s="4"/>
      <c r="S473" s="4"/>
      <c r="T473" s="4"/>
      <c r="V473" s="11"/>
      <c r="W473" s="11"/>
      <c r="X473" s="11"/>
      <c r="Y473" s="11"/>
      <c r="Z473" s="11"/>
    </row>
    <row r="474">
      <c r="A474" s="5"/>
      <c r="B474" s="4"/>
      <c r="D474" s="4"/>
      <c r="G474" s="4"/>
      <c r="H474" s="4"/>
      <c r="I474" s="5"/>
      <c r="J474" s="4"/>
      <c r="L474" s="4"/>
      <c r="O474" s="4"/>
      <c r="Q474" s="4"/>
      <c r="R474" s="4"/>
      <c r="S474" s="4"/>
      <c r="T474" s="4"/>
      <c r="V474" s="11"/>
      <c r="W474" s="11"/>
      <c r="X474" s="11"/>
      <c r="Y474" s="11"/>
      <c r="Z474" s="11"/>
    </row>
    <row r="475">
      <c r="A475" s="5"/>
      <c r="B475" s="4"/>
      <c r="D475" s="4"/>
      <c r="G475" s="4"/>
      <c r="H475" s="4"/>
      <c r="I475" s="5"/>
      <c r="J475" s="4"/>
      <c r="L475" s="4"/>
      <c r="O475" s="4"/>
      <c r="Q475" s="4"/>
      <c r="R475" s="4"/>
      <c r="S475" s="4"/>
      <c r="T475" s="4"/>
      <c r="V475" s="11"/>
      <c r="W475" s="11"/>
      <c r="X475" s="11"/>
      <c r="Y475" s="11"/>
      <c r="Z475" s="11"/>
    </row>
    <row r="476">
      <c r="A476" s="5"/>
      <c r="B476" s="4"/>
      <c r="D476" s="4"/>
      <c r="G476" s="4"/>
      <c r="H476" s="4"/>
      <c r="I476" s="5"/>
      <c r="J476" s="4"/>
      <c r="L476" s="4"/>
      <c r="O476" s="4"/>
      <c r="Q476" s="4"/>
      <c r="R476" s="4"/>
      <c r="S476" s="4"/>
      <c r="T476" s="4"/>
      <c r="V476" s="11"/>
      <c r="W476" s="11"/>
      <c r="X476" s="11"/>
      <c r="Y476" s="11"/>
      <c r="Z476" s="11"/>
    </row>
    <row r="477">
      <c r="A477" s="5"/>
      <c r="B477" s="4"/>
      <c r="D477" s="4"/>
      <c r="G477" s="4"/>
      <c r="H477" s="4"/>
      <c r="I477" s="5"/>
      <c r="J477" s="4"/>
      <c r="L477" s="4"/>
      <c r="O477" s="4"/>
      <c r="Q477" s="4"/>
      <c r="R477" s="4"/>
      <c r="S477" s="4"/>
      <c r="T477" s="4"/>
      <c r="V477" s="11"/>
      <c r="W477" s="11"/>
      <c r="X477" s="11"/>
      <c r="Y477" s="11"/>
      <c r="Z477" s="11"/>
    </row>
    <row r="478">
      <c r="A478" s="5"/>
      <c r="B478" s="4"/>
      <c r="D478" s="4"/>
      <c r="G478" s="4"/>
      <c r="H478" s="4"/>
      <c r="I478" s="5"/>
      <c r="J478" s="4"/>
      <c r="L478" s="4"/>
      <c r="O478" s="4"/>
      <c r="Q478" s="4"/>
      <c r="R478" s="4"/>
      <c r="S478" s="4"/>
      <c r="T478" s="4"/>
      <c r="V478" s="11"/>
      <c r="W478" s="11"/>
      <c r="X478" s="11"/>
      <c r="Y478" s="11"/>
      <c r="Z478" s="11"/>
    </row>
    <row r="479">
      <c r="A479" s="5"/>
      <c r="B479" s="4"/>
      <c r="D479" s="4"/>
      <c r="G479" s="4"/>
      <c r="H479" s="4"/>
      <c r="I479" s="5"/>
      <c r="J479" s="4"/>
      <c r="L479" s="4"/>
      <c r="O479" s="4"/>
      <c r="Q479" s="4"/>
      <c r="R479" s="4"/>
      <c r="S479" s="4"/>
      <c r="T479" s="4"/>
      <c r="V479" s="11"/>
      <c r="W479" s="11"/>
      <c r="X479" s="11"/>
      <c r="Y479" s="11"/>
      <c r="Z479" s="11"/>
    </row>
    <row r="480">
      <c r="A480" s="5"/>
      <c r="B480" s="4"/>
      <c r="D480" s="4"/>
      <c r="G480" s="4"/>
      <c r="H480" s="4"/>
      <c r="I480" s="5"/>
      <c r="J480" s="4"/>
      <c r="L480" s="4"/>
      <c r="O480" s="4"/>
      <c r="Q480" s="4"/>
      <c r="R480" s="4"/>
      <c r="S480" s="4"/>
      <c r="T480" s="4"/>
      <c r="V480" s="11"/>
      <c r="W480" s="11"/>
      <c r="X480" s="11"/>
      <c r="Y480" s="11"/>
      <c r="Z480" s="11"/>
    </row>
    <row r="481">
      <c r="A481" s="5"/>
      <c r="B481" s="4"/>
      <c r="D481" s="4"/>
      <c r="G481" s="4"/>
      <c r="H481" s="4"/>
      <c r="I481" s="5"/>
      <c r="J481" s="4"/>
      <c r="L481" s="4"/>
      <c r="O481" s="4"/>
      <c r="Q481" s="4"/>
      <c r="R481" s="4"/>
      <c r="S481" s="4"/>
      <c r="T481" s="4"/>
      <c r="V481" s="11"/>
      <c r="W481" s="11"/>
      <c r="X481" s="11"/>
      <c r="Y481" s="11"/>
      <c r="Z481" s="11"/>
    </row>
    <row r="482">
      <c r="A482" s="5"/>
      <c r="B482" s="4"/>
      <c r="D482" s="4"/>
      <c r="G482" s="4"/>
      <c r="H482" s="4"/>
      <c r="I482" s="5"/>
      <c r="J482" s="4"/>
      <c r="L482" s="4"/>
      <c r="O482" s="4"/>
      <c r="Q482" s="4"/>
      <c r="R482" s="4"/>
      <c r="S482" s="4"/>
      <c r="T482" s="4"/>
      <c r="V482" s="11"/>
      <c r="W482" s="11"/>
      <c r="X482" s="11"/>
      <c r="Y482" s="11"/>
      <c r="Z482" s="11"/>
    </row>
    <row r="483">
      <c r="A483" s="5"/>
      <c r="B483" s="4"/>
      <c r="D483" s="4"/>
      <c r="G483" s="4"/>
      <c r="H483" s="4"/>
      <c r="I483" s="5"/>
      <c r="J483" s="4"/>
      <c r="L483" s="4"/>
      <c r="O483" s="4"/>
      <c r="Q483" s="4"/>
      <c r="R483" s="4"/>
      <c r="S483" s="4"/>
      <c r="T483" s="4"/>
      <c r="V483" s="11"/>
      <c r="W483" s="11"/>
      <c r="X483" s="11"/>
      <c r="Y483" s="11"/>
      <c r="Z483" s="11"/>
    </row>
    <row r="484">
      <c r="A484" s="5"/>
      <c r="B484" s="4"/>
      <c r="D484" s="4"/>
      <c r="G484" s="4"/>
      <c r="H484" s="4"/>
      <c r="I484" s="5"/>
      <c r="J484" s="4"/>
      <c r="L484" s="4"/>
      <c r="O484" s="4"/>
      <c r="Q484" s="4"/>
      <c r="R484" s="4"/>
      <c r="S484" s="4"/>
      <c r="T484" s="4"/>
      <c r="V484" s="11"/>
      <c r="W484" s="11"/>
      <c r="X484" s="11"/>
      <c r="Y484" s="11"/>
      <c r="Z484" s="11"/>
    </row>
    <row r="485">
      <c r="A485" s="5"/>
      <c r="B485" s="4"/>
      <c r="D485" s="4"/>
      <c r="G485" s="4"/>
      <c r="H485" s="4"/>
      <c r="I485" s="5"/>
      <c r="J485" s="4"/>
      <c r="L485" s="4"/>
      <c r="O485" s="4"/>
      <c r="Q485" s="4"/>
      <c r="R485" s="4"/>
      <c r="S485" s="4"/>
      <c r="T485" s="4"/>
      <c r="V485" s="11"/>
      <c r="W485" s="11"/>
      <c r="X485" s="11"/>
      <c r="Y485" s="11"/>
      <c r="Z485" s="11"/>
    </row>
    <row r="486">
      <c r="A486" s="5"/>
      <c r="B486" s="4"/>
      <c r="D486" s="4"/>
      <c r="G486" s="4"/>
      <c r="H486" s="4"/>
      <c r="I486" s="5"/>
      <c r="J486" s="4"/>
      <c r="L486" s="4"/>
      <c r="O486" s="4"/>
      <c r="Q486" s="4"/>
      <c r="R486" s="4"/>
      <c r="S486" s="4"/>
      <c r="T486" s="4"/>
      <c r="V486" s="11"/>
      <c r="W486" s="11"/>
      <c r="X486" s="11"/>
      <c r="Y486" s="11"/>
      <c r="Z486" s="11"/>
    </row>
    <row r="487">
      <c r="A487" s="5"/>
      <c r="B487" s="4"/>
      <c r="D487" s="4"/>
      <c r="G487" s="4"/>
      <c r="H487" s="4"/>
      <c r="I487" s="5"/>
      <c r="J487" s="4"/>
      <c r="L487" s="4"/>
      <c r="O487" s="4"/>
      <c r="Q487" s="4"/>
      <c r="R487" s="4"/>
      <c r="S487" s="4"/>
      <c r="T487" s="4"/>
      <c r="V487" s="11"/>
      <c r="W487" s="11"/>
      <c r="X487" s="11"/>
      <c r="Y487" s="11"/>
      <c r="Z487" s="11"/>
    </row>
    <row r="488">
      <c r="A488" s="5"/>
      <c r="B488" s="4"/>
      <c r="D488" s="4"/>
      <c r="G488" s="4"/>
      <c r="H488" s="4"/>
      <c r="I488" s="5"/>
      <c r="J488" s="4"/>
      <c r="L488" s="4"/>
      <c r="O488" s="4"/>
      <c r="Q488" s="4"/>
      <c r="R488" s="4"/>
      <c r="S488" s="4"/>
      <c r="T488" s="4"/>
      <c r="V488" s="11"/>
      <c r="W488" s="11"/>
      <c r="X488" s="11"/>
      <c r="Y488" s="11"/>
      <c r="Z488" s="11"/>
    </row>
    <row r="489">
      <c r="A489" s="5"/>
      <c r="B489" s="4"/>
      <c r="D489" s="4"/>
      <c r="G489" s="4"/>
      <c r="H489" s="4"/>
      <c r="I489" s="5"/>
      <c r="J489" s="4"/>
      <c r="L489" s="4"/>
      <c r="O489" s="4"/>
      <c r="Q489" s="4"/>
      <c r="R489" s="4"/>
      <c r="S489" s="4"/>
      <c r="T489" s="4"/>
      <c r="V489" s="11"/>
      <c r="W489" s="11"/>
      <c r="X489" s="11"/>
      <c r="Y489" s="11"/>
      <c r="Z489" s="11"/>
    </row>
    <row r="490">
      <c r="A490" s="5"/>
      <c r="B490" s="4"/>
      <c r="D490" s="4"/>
      <c r="G490" s="4"/>
      <c r="H490" s="4"/>
      <c r="I490" s="5"/>
      <c r="J490" s="4"/>
      <c r="L490" s="4"/>
      <c r="O490" s="4"/>
      <c r="Q490" s="4"/>
      <c r="R490" s="4"/>
      <c r="S490" s="4"/>
      <c r="T490" s="4"/>
      <c r="V490" s="11"/>
      <c r="W490" s="11"/>
      <c r="X490" s="11"/>
      <c r="Y490" s="11"/>
      <c r="Z490" s="11"/>
    </row>
    <row r="491">
      <c r="A491" s="5"/>
      <c r="B491" s="4"/>
      <c r="D491" s="4"/>
      <c r="G491" s="4"/>
      <c r="H491" s="4"/>
      <c r="I491" s="5"/>
      <c r="J491" s="4"/>
      <c r="L491" s="4"/>
      <c r="O491" s="4"/>
      <c r="Q491" s="4"/>
      <c r="R491" s="4"/>
      <c r="S491" s="4"/>
      <c r="T491" s="4"/>
      <c r="V491" s="11"/>
      <c r="W491" s="11"/>
      <c r="X491" s="11"/>
      <c r="Y491" s="11"/>
      <c r="Z491" s="11"/>
    </row>
    <row r="492">
      <c r="A492" s="5"/>
      <c r="B492" s="4"/>
      <c r="D492" s="4"/>
      <c r="G492" s="4"/>
      <c r="H492" s="4"/>
      <c r="I492" s="5"/>
      <c r="J492" s="4"/>
      <c r="L492" s="4"/>
      <c r="O492" s="4"/>
      <c r="Q492" s="4"/>
      <c r="R492" s="4"/>
      <c r="S492" s="4"/>
      <c r="T492" s="4"/>
      <c r="V492" s="11"/>
      <c r="W492" s="11"/>
      <c r="X492" s="11"/>
      <c r="Y492" s="11"/>
      <c r="Z492" s="11"/>
    </row>
    <row r="493">
      <c r="A493" s="5"/>
      <c r="B493" s="4"/>
      <c r="D493" s="4"/>
      <c r="G493" s="4"/>
      <c r="H493" s="4"/>
      <c r="I493" s="5"/>
      <c r="J493" s="4"/>
      <c r="L493" s="4"/>
      <c r="O493" s="4"/>
      <c r="Q493" s="4"/>
      <c r="R493" s="4"/>
      <c r="S493" s="4"/>
      <c r="T493" s="4"/>
      <c r="V493" s="11"/>
      <c r="W493" s="11"/>
      <c r="X493" s="11"/>
      <c r="Y493" s="11"/>
      <c r="Z493" s="11"/>
    </row>
    <row r="494">
      <c r="A494" s="5"/>
      <c r="B494" s="4"/>
      <c r="D494" s="4"/>
      <c r="G494" s="4"/>
      <c r="H494" s="4"/>
      <c r="I494" s="5"/>
      <c r="J494" s="4"/>
      <c r="L494" s="4"/>
      <c r="O494" s="4"/>
      <c r="Q494" s="4"/>
      <c r="R494" s="4"/>
      <c r="S494" s="4"/>
      <c r="T494" s="4"/>
      <c r="V494" s="11"/>
      <c r="W494" s="11"/>
      <c r="X494" s="11"/>
      <c r="Y494" s="11"/>
      <c r="Z494" s="11"/>
    </row>
    <row r="495">
      <c r="A495" s="5"/>
      <c r="B495" s="4"/>
      <c r="D495" s="4"/>
      <c r="G495" s="4"/>
      <c r="H495" s="4"/>
      <c r="I495" s="5"/>
      <c r="J495" s="4"/>
      <c r="L495" s="4"/>
      <c r="O495" s="4"/>
      <c r="Q495" s="4"/>
      <c r="R495" s="4"/>
      <c r="S495" s="4"/>
      <c r="T495" s="4"/>
      <c r="V495" s="11"/>
      <c r="W495" s="11"/>
      <c r="X495" s="11"/>
      <c r="Y495" s="11"/>
      <c r="Z495" s="11"/>
    </row>
    <row r="496">
      <c r="A496" s="5"/>
      <c r="B496" s="4"/>
      <c r="D496" s="4"/>
      <c r="G496" s="4"/>
      <c r="H496" s="4"/>
      <c r="I496" s="5"/>
      <c r="J496" s="4"/>
      <c r="L496" s="4"/>
      <c r="O496" s="4"/>
      <c r="Q496" s="4"/>
      <c r="R496" s="4"/>
      <c r="S496" s="4"/>
      <c r="T496" s="4"/>
      <c r="V496" s="11"/>
      <c r="W496" s="11"/>
      <c r="X496" s="11"/>
      <c r="Y496" s="11"/>
      <c r="Z496" s="11"/>
    </row>
    <row r="497">
      <c r="A497" s="5"/>
      <c r="B497" s="4"/>
      <c r="D497" s="4"/>
      <c r="G497" s="4"/>
      <c r="H497" s="4"/>
      <c r="I497" s="5"/>
      <c r="J497" s="4"/>
      <c r="L497" s="4"/>
      <c r="O497" s="4"/>
      <c r="Q497" s="4"/>
      <c r="R497" s="4"/>
      <c r="S497" s="4"/>
      <c r="T497" s="4"/>
      <c r="V497" s="11"/>
      <c r="W497" s="11"/>
      <c r="X497" s="11"/>
      <c r="Y497" s="11"/>
      <c r="Z497" s="11"/>
    </row>
    <row r="498">
      <c r="A498" s="5"/>
      <c r="B498" s="4"/>
      <c r="D498" s="4"/>
      <c r="G498" s="4"/>
      <c r="H498" s="4"/>
      <c r="I498" s="5"/>
      <c r="J498" s="4"/>
      <c r="L498" s="4"/>
      <c r="O498" s="4"/>
      <c r="Q498" s="4"/>
      <c r="R498" s="4"/>
      <c r="S498" s="4"/>
      <c r="T498" s="4"/>
      <c r="V498" s="11"/>
      <c r="W498" s="11"/>
      <c r="X498" s="11"/>
      <c r="Y498" s="11"/>
      <c r="Z498" s="11"/>
    </row>
    <row r="499">
      <c r="A499" s="5"/>
      <c r="B499" s="4"/>
      <c r="D499" s="4"/>
      <c r="G499" s="4"/>
      <c r="H499" s="4"/>
      <c r="I499" s="5"/>
      <c r="J499" s="4"/>
      <c r="L499" s="4"/>
      <c r="O499" s="4"/>
      <c r="Q499" s="4"/>
      <c r="R499" s="4"/>
      <c r="S499" s="4"/>
      <c r="T499" s="4"/>
      <c r="V499" s="11"/>
      <c r="W499" s="11"/>
      <c r="X499" s="11"/>
      <c r="Y499" s="11"/>
      <c r="Z499" s="11"/>
    </row>
    <row r="500">
      <c r="A500" s="5"/>
      <c r="B500" s="4"/>
      <c r="D500" s="4"/>
      <c r="G500" s="4"/>
      <c r="H500" s="4"/>
      <c r="I500" s="5"/>
      <c r="J500" s="4"/>
      <c r="L500" s="4"/>
      <c r="O500" s="4"/>
      <c r="Q500" s="4"/>
      <c r="R500" s="4"/>
      <c r="S500" s="4"/>
      <c r="T500" s="4"/>
      <c r="V500" s="11"/>
      <c r="W500" s="11"/>
      <c r="X500" s="11"/>
      <c r="Y500" s="11"/>
      <c r="Z500" s="11"/>
    </row>
    <row r="501">
      <c r="A501" s="5"/>
      <c r="B501" s="4"/>
      <c r="D501" s="4"/>
      <c r="G501" s="4"/>
      <c r="H501" s="4"/>
      <c r="I501" s="5"/>
      <c r="J501" s="4"/>
      <c r="L501" s="4"/>
      <c r="O501" s="4"/>
      <c r="Q501" s="4"/>
      <c r="R501" s="4"/>
      <c r="S501" s="4"/>
      <c r="T501" s="4"/>
      <c r="V501" s="11"/>
      <c r="W501" s="11"/>
      <c r="X501" s="11"/>
      <c r="Y501" s="11"/>
      <c r="Z501" s="11"/>
    </row>
    <row r="502">
      <c r="A502" s="5"/>
      <c r="B502" s="4"/>
      <c r="D502" s="4"/>
      <c r="G502" s="4"/>
      <c r="H502" s="4"/>
      <c r="I502" s="5"/>
      <c r="J502" s="4"/>
      <c r="L502" s="4"/>
      <c r="O502" s="4"/>
      <c r="Q502" s="4"/>
      <c r="R502" s="4"/>
      <c r="S502" s="4"/>
      <c r="T502" s="4"/>
      <c r="V502" s="11"/>
      <c r="W502" s="11"/>
      <c r="X502" s="11"/>
      <c r="Y502" s="11"/>
      <c r="Z502" s="11"/>
    </row>
    <row r="503">
      <c r="A503" s="5"/>
      <c r="B503" s="4"/>
      <c r="D503" s="4"/>
      <c r="G503" s="4"/>
      <c r="H503" s="4"/>
      <c r="I503" s="5"/>
      <c r="J503" s="4"/>
      <c r="L503" s="4"/>
      <c r="O503" s="4"/>
      <c r="Q503" s="4"/>
      <c r="R503" s="4"/>
      <c r="S503" s="4"/>
      <c r="T503" s="4"/>
      <c r="V503" s="11"/>
      <c r="W503" s="11"/>
      <c r="X503" s="11"/>
      <c r="Y503" s="11"/>
      <c r="Z503" s="11"/>
    </row>
    <row r="504">
      <c r="A504" s="5"/>
      <c r="B504" s="4"/>
      <c r="D504" s="4"/>
      <c r="G504" s="4"/>
      <c r="H504" s="4"/>
      <c r="I504" s="5"/>
      <c r="J504" s="4"/>
      <c r="L504" s="4"/>
      <c r="O504" s="4"/>
      <c r="Q504" s="4"/>
      <c r="R504" s="4"/>
      <c r="S504" s="4"/>
      <c r="T504" s="4"/>
      <c r="V504" s="11"/>
      <c r="W504" s="11"/>
      <c r="X504" s="11"/>
      <c r="Y504" s="11"/>
      <c r="Z504" s="11"/>
    </row>
    <row r="505">
      <c r="A505" s="5"/>
      <c r="B505" s="4"/>
      <c r="D505" s="4"/>
      <c r="G505" s="4"/>
      <c r="H505" s="4"/>
      <c r="I505" s="5"/>
      <c r="J505" s="4"/>
      <c r="L505" s="4"/>
      <c r="O505" s="4"/>
      <c r="Q505" s="4"/>
      <c r="R505" s="4"/>
      <c r="S505" s="4"/>
      <c r="T505" s="4"/>
      <c r="V505" s="11"/>
      <c r="W505" s="11"/>
      <c r="X505" s="11"/>
      <c r="Y505" s="11"/>
      <c r="Z505" s="11"/>
    </row>
    <row r="506">
      <c r="A506" s="5"/>
      <c r="B506" s="4"/>
      <c r="D506" s="4"/>
      <c r="G506" s="4"/>
      <c r="H506" s="4"/>
      <c r="I506" s="5"/>
      <c r="J506" s="4"/>
      <c r="L506" s="4"/>
      <c r="O506" s="4"/>
      <c r="Q506" s="4"/>
      <c r="R506" s="4"/>
      <c r="S506" s="4"/>
      <c r="T506" s="4"/>
      <c r="V506" s="11"/>
      <c r="W506" s="11"/>
      <c r="X506" s="11"/>
      <c r="Y506" s="11"/>
      <c r="Z506" s="11"/>
    </row>
    <row r="507">
      <c r="A507" s="5"/>
      <c r="B507" s="4"/>
      <c r="D507" s="4"/>
      <c r="G507" s="4"/>
      <c r="H507" s="4"/>
      <c r="I507" s="5"/>
      <c r="J507" s="4"/>
      <c r="L507" s="4"/>
      <c r="O507" s="4"/>
      <c r="Q507" s="4"/>
      <c r="R507" s="4"/>
      <c r="S507" s="4"/>
      <c r="T507" s="4"/>
      <c r="V507" s="11"/>
      <c r="W507" s="11"/>
      <c r="X507" s="11"/>
      <c r="Y507" s="11"/>
      <c r="Z507" s="11"/>
    </row>
    <row r="508">
      <c r="A508" s="5"/>
      <c r="B508" s="4"/>
      <c r="D508" s="4"/>
      <c r="G508" s="4"/>
      <c r="H508" s="4"/>
      <c r="I508" s="5"/>
      <c r="J508" s="4"/>
      <c r="L508" s="4"/>
      <c r="O508" s="4"/>
      <c r="Q508" s="4"/>
      <c r="R508" s="4"/>
      <c r="S508" s="4"/>
      <c r="T508" s="4"/>
      <c r="V508" s="11"/>
      <c r="W508" s="11"/>
      <c r="X508" s="11"/>
      <c r="Y508" s="11"/>
      <c r="Z508" s="11"/>
    </row>
    <row r="509">
      <c r="A509" s="5"/>
      <c r="B509" s="4"/>
      <c r="D509" s="4"/>
      <c r="G509" s="4"/>
      <c r="H509" s="4"/>
      <c r="I509" s="5"/>
      <c r="J509" s="4"/>
      <c r="L509" s="4"/>
      <c r="O509" s="4"/>
      <c r="Q509" s="4"/>
      <c r="R509" s="4"/>
      <c r="S509" s="4"/>
      <c r="T509" s="4"/>
      <c r="V509" s="11"/>
      <c r="W509" s="11"/>
      <c r="X509" s="11"/>
      <c r="Y509" s="11"/>
      <c r="Z509" s="11"/>
    </row>
    <row r="510">
      <c r="A510" s="5"/>
      <c r="B510" s="4"/>
      <c r="D510" s="4"/>
      <c r="G510" s="4"/>
      <c r="H510" s="4"/>
      <c r="I510" s="5"/>
      <c r="J510" s="4"/>
      <c r="L510" s="4"/>
      <c r="O510" s="4"/>
      <c r="Q510" s="4"/>
      <c r="R510" s="4"/>
      <c r="S510" s="4"/>
      <c r="T510" s="4"/>
      <c r="V510" s="11"/>
      <c r="W510" s="11"/>
      <c r="X510" s="11"/>
      <c r="Y510" s="11"/>
      <c r="Z510" s="11"/>
    </row>
    <row r="511">
      <c r="A511" s="5"/>
      <c r="B511" s="4"/>
      <c r="D511" s="4"/>
      <c r="G511" s="4"/>
      <c r="H511" s="4"/>
      <c r="I511" s="5"/>
      <c r="J511" s="4"/>
      <c r="L511" s="4"/>
      <c r="O511" s="4"/>
      <c r="Q511" s="4"/>
      <c r="R511" s="4"/>
      <c r="S511" s="4"/>
      <c r="T511" s="4"/>
      <c r="V511" s="11"/>
      <c r="W511" s="11"/>
      <c r="X511" s="11"/>
      <c r="Y511" s="11"/>
      <c r="Z511" s="11"/>
    </row>
    <row r="512">
      <c r="A512" s="5"/>
      <c r="B512" s="4"/>
      <c r="D512" s="4"/>
      <c r="G512" s="4"/>
      <c r="H512" s="4"/>
      <c r="I512" s="5"/>
      <c r="J512" s="4"/>
      <c r="L512" s="4"/>
      <c r="O512" s="4"/>
      <c r="Q512" s="4"/>
      <c r="R512" s="4"/>
      <c r="S512" s="4"/>
      <c r="T512" s="4"/>
      <c r="V512" s="11"/>
      <c r="W512" s="11"/>
      <c r="X512" s="11"/>
      <c r="Y512" s="11"/>
      <c r="Z512" s="11"/>
    </row>
    <row r="513">
      <c r="A513" s="5"/>
      <c r="B513" s="4"/>
      <c r="D513" s="4"/>
      <c r="G513" s="4"/>
      <c r="H513" s="4"/>
      <c r="I513" s="5"/>
      <c r="J513" s="4"/>
      <c r="L513" s="4"/>
      <c r="O513" s="4"/>
      <c r="Q513" s="4"/>
      <c r="R513" s="4"/>
      <c r="S513" s="4"/>
      <c r="T513" s="4"/>
      <c r="V513" s="11"/>
      <c r="W513" s="11"/>
      <c r="X513" s="11"/>
      <c r="Y513" s="11"/>
      <c r="Z513" s="11"/>
    </row>
    <row r="514">
      <c r="A514" s="5"/>
      <c r="B514" s="4"/>
      <c r="D514" s="4"/>
      <c r="G514" s="4"/>
      <c r="H514" s="4"/>
      <c r="I514" s="5"/>
      <c r="J514" s="4"/>
      <c r="L514" s="4"/>
      <c r="O514" s="4"/>
      <c r="Q514" s="4"/>
      <c r="R514" s="4"/>
      <c r="S514" s="4"/>
      <c r="T514" s="4"/>
      <c r="V514" s="11"/>
      <c r="W514" s="11"/>
      <c r="X514" s="11"/>
      <c r="Y514" s="11"/>
      <c r="Z514" s="11"/>
    </row>
    <row r="515">
      <c r="A515" s="5"/>
      <c r="B515" s="4"/>
      <c r="D515" s="4"/>
      <c r="G515" s="4"/>
      <c r="H515" s="4"/>
      <c r="I515" s="5"/>
      <c r="J515" s="4"/>
      <c r="L515" s="4"/>
      <c r="O515" s="4"/>
      <c r="Q515" s="4"/>
      <c r="R515" s="4"/>
      <c r="S515" s="4"/>
      <c r="T515" s="4"/>
      <c r="V515" s="11"/>
      <c r="W515" s="11"/>
      <c r="X515" s="11"/>
      <c r="Y515" s="11"/>
      <c r="Z515" s="11"/>
    </row>
    <row r="516">
      <c r="A516" s="5"/>
      <c r="B516" s="4"/>
      <c r="D516" s="4"/>
      <c r="G516" s="4"/>
      <c r="H516" s="4"/>
      <c r="I516" s="5"/>
      <c r="J516" s="4"/>
      <c r="L516" s="4"/>
      <c r="O516" s="4"/>
      <c r="Q516" s="4"/>
      <c r="R516" s="4"/>
      <c r="S516" s="4"/>
      <c r="T516" s="4"/>
      <c r="V516" s="11"/>
      <c r="W516" s="11"/>
      <c r="X516" s="11"/>
      <c r="Y516" s="11"/>
      <c r="Z516" s="11"/>
    </row>
    <row r="517">
      <c r="A517" s="5"/>
      <c r="B517" s="4"/>
      <c r="D517" s="4"/>
      <c r="G517" s="4"/>
      <c r="H517" s="4"/>
      <c r="I517" s="5"/>
      <c r="J517" s="4"/>
      <c r="L517" s="4"/>
      <c r="O517" s="4"/>
      <c r="Q517" s="4"/>
      <c r="R517" s="4"/>
      <c r="S517" s="4"/>
      <c r="T517" s="4"/>
      <c r="V517" s="11"/>
      <c r="W517" s="11"/>
      <c r="X517" s="11"/>
      <c r="Y517" s="11"/>
      <c r="Z517" s="11"/>
    </row>
    <row r="518">
      <c r="A518" s="5"/>
      <c r="B518" s="4"/>
      <c r="D518" s="4"/>
      <c r="G518" s="4"/>
      <c r="H518" s="4"/>
      <c r="I518" s="5"/>
      <c r="J518" s="4"/>
      <c r="L518" s="4"/>
      <c r="O518" s="4"/>
      <c r="Q518" s="4"/>
      <c r="R518" s="4"/>
      <c r="S518" s="4"/>
      <c r="T518" s="4"/>
      <c r="V518" s="11"/>
      <c r="W518" s="11"/>
      <c r="X518" s="11"/>
      <c r="Y518" s="11"/>
      <c r="Z518" s="11"/>
    </row>
    <row r="519">
      <c r="A519" s="5"/>
      <c r="B519" s="4"/>
      <c r="D519" s="4"/>
      <c r="G519" s="4"/>
      <c r="H519" s="4"/>
      <c r="I519" s="5"/>
      <c r="J519" s="4"/>
      <c r="L519" s="4"/>
      <c r="O519" s="4"/>
      <c r="Q519" s="4"/>
      <c r="R519" s="4"/>
      <c r="S519" s="4"/>
      <c r="T519" s="4"/>
      <c r="V519" s="11"/>
      <c r="W519" s="11"/>
      <c r="X519" s="11"/>
      <c r="Y519" s="11"/>
      <c r="Z519" s="11"/>
    </row>
    <row r="520">
      <c r="A520" s="5"/>
      <c r="B520" s="4"/>
      <c r="D520" s="4"/>
      <c r="G520" s="4"/>
      <c r="H520" s="4"/>
      <c r="I520" s="5"/>
      <c r="J520" s="4"/>
      <c r="L520" s="4"/>
      <c r="O520" s="4"/>
      <c r="Q520" s="4"/>
      <c r="R520" s="4"/>
      <c r="S520" s="4"/>
      <c r="T520" s="4"/>
      <c r="V520" s="11"/>
      <c r="W520" s="11"/>
      <c r="X520" s="11"/>
      <c r="Y520" s="11"/>
      <c r="Z520" s="11"/>
    </row>
    <row r="521">
      <c r="A521" s="5"/>
      <c r="B521" s="4"/>
      <c r="D521" s="4"/>
      <c r="G521" s="4"/>
      <c r="H521" s="4"/>
      <c r="I521" s="5"/>
      <c r="J521" s="4"/>
      <c r="L521" s="4"/>
      <c r="O521" s="4"/>
      <c r="Q521" s="4"/>
      <c r="R521" s="4"/>
      <c r="S521" s="4"/>
      <c r="T521" s="4"/>
      <c r="V521" s="11"/>
      <c r="W521" s="11"/>
      <c r="X521" s="11"/>
      <c r="Y521" s="11"/>
      <c r="Z521" s="11"/>
    </row>
    <row r="522">
      <c r="A522" s="5"/>
      <c r="B522" s="4"/>
      <c r="D522" s="4"/>
      <c r="G522" s="4"/>
      <c r="H522" s="4"/>
      <c r="I522" s="5"/>
      <c r="J522" s="4"/>
      <c r="L522" s="4"/>
      <c r="O522" s="4"/>
      <c r="Q522" s="4"/>
      <c r="R522" s="4"/>
      <c r="S522" s="4"/>
      <c r="T522" s="4"/>
      <c r="V522" s="11"/>
      <c r="W522" s="11"/>
      <c r="X522" s="11"/>
      <c r="Y522" s="11"/>
      <c r="Z522" s="11"/>
    </row>
    <row r="523">
      <c r="A523" s="5"/>
      <c r="B523" s="4"/>
      <c r="D523" s="4"/>
      <c r="G523" s="4"/>
      <c r="H523" s="4"/>
      <c r="I523" s="5"/>
      <c r="J523" s="4"/>
      <c r="L523" s="4"/>
      <c r="O523" s="4"/>
      <c r="Q523" s="4"/>
      <c r="R523" s="4"/>
      <c r="S523" s="4"/>
      <c r="T523" s="4"/>
      <c r="V523" s="11"/>
      <c r="W523" s="11"/>
      <c r="X523" s="11"/>
      <c r="Y523" s="11"/>
      <c r="Z523" s="11"/>
    </row>
    <row r="524">
      <c r="A524" s="5"/>
      <c r="B524" s="4"/>
      <c r="D524" s="4"/>
      <c r="G524" s="4"/>
      <c r="H524" s="4"/>
      <c r="I524" s="5"/>
      <c r="J524" s="4"/>
      <c r="L524" s="4"/>
      <c r="O524" s="4"/>
      <c r="Q524" s="4"/>
      <c r="R524" s="4"/>
      <c r="S524" s="4"/>
      <c r="T524" s="4"/>
      <c r="V524" s="11"/>
      <c r="W524" s="11"/>
      <c r="X524" s="11"/>
      <c r="Y524" s="11"/>
      <c r="Z524" s="11"/>
    </row>
    <row r="525">
      <c r="A525" s="5"/>
      <c r="B525" s="4"/>
      <c r="D525" s="4"/>
      <c r="G525" s="4"/>
      <c r="H525" s="4"/>
      <c r="I525" s="5"/>
      <c r="J525" s="4"/>
      <c r="L525" s="4"/>
      <c r="O525" s="4"/>
      <c r="Q525" s="4"/>
      <c r="R525" s="4"/>
      <c r="S525" s="4"/>
      <c r="T525" s="4"/>
      <c r="V525" s="11"/>
      <c r="W525" s="11"/>
      <c r="X525" s="11"/>
      <c r="Y525" s="11"/>
      <c r="Z525" s="11"/>
    </row>
    <row r="526">
      <c r="A526" s="5"/>
      <c r="B526" s="4"/>
      <c r="D526" s="4"/>
      <c r="G526" s="4"/>
      <c r="H526" s="4"/>
      <c r="I526" s="5"/>
      <c r="J526" s="4"/>
      <c r="L526" s="4"/>
      <c r="O526" s="4"/>
      <c r="Q526" s="4"/>
      <c r="R526" s="4"/>
      <c r="S526" s="4"/>
      <c r="T526" s="4"/>
      <c r="V526" s="11"/>
      <c r="W526" s="11"/>
      <c r="X526" s="11"/>
      <c r="Y526" s="11"/>
      <c r="Z526" s="11"/>
    </row>
    <row r="527">
      <c r="A527" s="5"/>
      <c r="B527" s="4"/>
      <c r="D527" s="4"/>
      <c r="G527" s="4"/>
      <c r="H527" s="4"/>
      <c r="I527" s="5"/>
      <c r="J527" s="4"/>
      <c r="L527" s="4"/>
      <c r="O527" s="4"/>
      <c r="Q527" s="4"/>
      <c r="R527" s="4"/>
      <c r="S527" s="4"/>
      <c r="T527" s="4"/>
      <c r="V527" s="11"/>
      <c r="W527" s="11"/>
      <c r="X527" s="11"/>
      <c r="Y527" s="11"/>
      <c r="Z527" s="11"/>
    </row>
    <row r="528">
      <c r="A528" s="5"/>
      <c r="B528" s="4"/>
      <c r="D528" s="4"/>
      <c r="G528" s="4"/>
      <c r="H528" s="4"/>
      <c r="I528" s="5"/>
      <c r="J528" s="4"/>
      <c r="L528" s="4"/>
      <c r="O528" s="4"/>
      <c r="Q528" s="4"/>
      <c r="R528" s="4"/>
      <c r="S528" s="4"/>
      <c r="T528" s="4"/>
      <c r="V528" s="11"/>
      <c r="W528" s="11"/>
      <c r="X528" s="11"/>
      <c r="Y528" s="11"/>
      <c r="Z528" s="11"/>
    </row>
    <row r="529">
      <c r="A529" s="5"/>
      <c r="B529" s="4"/>
      <c r="D529" s="4"/>
      <c r="G529" s="4"/>
      <c r="H529" s="4"/>
      <c r="I529" s="5"/>
      <c r="J529" s="4"/>
      <c r="L529" s="4"/>
      <c r="O529" s="4"/>
      <c r="Q529" s="4"/>
      <c r="R529" s="4"/>
      <c r="S529" s="4"/>
      <c r="T529" s="4"/>
      <c r="V529" s="11"/>
      <c r="W529" s="11"/>
      <c r="X529" s="11"/>
      <c r="Y529" s="11"/>
      <c r="Z529" s="11"/>
    </row>
    <row r="530">
      <c r="A530" s="5"/>
      <c r="B530" s="4"/>
      <c r="D530" s="4"/>
      <c r="G530" s="4"/>
      <c r="H530" s="4"/>
      <c r="I530" s="5"/>
      <c r="J530" s="4"/>
      <c r="L530" s="4"/>
      <c r="O530" s="4"/>
      <c r="Q530" s="4"/>
      <c r="R530" s="4"/>
      <c r="S530" s="4"/>
      <c r="T530" s="4"/>
      <c r="V530" s="11"/>
      <c r="W530" s="11"/>
      <c r="X530" s="11"/>
      <c r="Y530" s="11"/>
      <c r="Z530" s="11"/>
    </row>
    <row r="531">
      <c r="A531" s="5"/>
      <c r="B531" s="4"/>
      <c r="D531" s="4"/>
      <c r="G531" s="4"/>
      <c r="H531" s="4"/>
      <c r="I531" s="5"/>
      <c r="J531" s="4"/>
      <c r="L531" s="4"/>
      <c r="O531" s="4"/>
      <c r="Q531" s="4"/>
      <c r="R531" s="4"/>
      <c r="S531" s="4"/>
      <c r="T531" s="4"/>
      <c r="V531" s="11"/>
      <c r="W531" s="11"/>
      <c r="X531" s="11"/>
      <c r="Y531" s="11"/>
      <c r="Z531" s="11"/>
    </row>
    <row r="532">
      <c r="A532" s="5"/>
      <c r="B532" s="4"/>
      <c r="D532" s="4"/>
      <c r="G532" s="4"/>
      <c r="H532" s="4"/>
      <c r="I532" s="5"/>
      <c r="J532" s="4"/>
      <c r="L532" s="4"/>
      <c r="O532" s="4"/>
      <c r="Q532" s="4"/>
      <c r="R532" s="4"/>
      <c r="S532" s="4"/>
      <c r="T532" s="4"/>
      <c r="V532" s="11"/>
      <c r="W532" s="11"/>
      <c r="X532" s="11"/>
      <c r="Y532" s="11"/>
      <c r="Z532" s="11"/>
    </row>
    <row r="533">
      <c r="A533" s="5"/>
      <c r="B533" s="4"/>
      <c r="D533" s="4"/>
      <c r="G533" s="4"/>
      <c r="H533" s="4"/>
      <c r="I533" s="5"/>
      <c r="J533" s="4"/>
      <c r="L533" s="4"/>
      <c r="O533" s="4"/>
      <c r="Q533" s="4"/>
      <c r="R533" s="4"/>
      <c r="S533" s="4"/>
      <c r="T533" s="4"/>
      <c r="V533" s="11"/>
      <c r="W533" s="11"/>
      <c r="X533" s="11"/>
      <c r="Y533" s="11"/>
      <c r="Z533" s="11"/>
    </row>
    <row r="534">
      <c r="A534" s="5"/>
      <c r="B534" s="4"/>
      <c r="D534" s="4"/>
      <c r="G534" s="4"/>
      <c r="H534" s="4"/>
      <c r="I534" s="5"/>
      <c r="J534" s="4"/>
      <c r="L534" s="4"/>
      <c r="O534" s="4"/>
      <c r="Q534" s="4"/>
      <c r="R534" s="4"/>
      <c r="S534" s="4"/>
      <c r="T534" s="4"/>
      <c r="V534" s="11"/>
      <c r="W534" s="11"/>
      <c r="X534" s="11"/>
      <c r="Y534" s="11"/>
      <c r="Z534" s="11"/>
    </row>
    <row r="535">
      <c r="A535" s="5"/>
      <c r="B535" s="4"/>
      <c r="D535" s="4"/>
      <c r="G535" s="4"/>
      <c r="H535" s="4"/>
      <c r="I535" s="5"/>
      <c r="J535" s="4"/>
      <c r="L535" s="4"/>
      <c r="O535" s="4"/>
      <c r="Q535" s="4"/>
      <c r="R535" s="4"/>
      <c r="S535" s="4"/>
      <c r="T535" s="4"/>
      <c r="V535" s="11"/>
      <c r="W535" s="11"/>
      <c r="X535" s="11"/>
      <c r="Y535" s="11"/>
      <c r="Z535" s="11"/>
    </row>
    <row r="536">
      <c r="A536" s="5"/>
      <c r="B536" s="4"/>
      <c r="D536" s="4"/>
      <c r="G536" s="4"/>
      <c r="H536" s="4"/>
      <c r="I536" s="5"/>
      <c r="J536" s="4"/>
      <c r="L536" s="4"/>
      <c r="O536" s="4"/>
      <c r="Q536" s="4"/>
      <c r="R536" s="4"/>
      <c r="S536" s="4"/>
      <c r="T536" s="4"/>
      <c r="V536" s="11"/>
      <c r="W536" s="11"/>
      <c r="X536" s="11"/>
      <c r="Y536" s="11"/>
      <c r="Z536" s="11"/>
    </row>
    <row r="537">
      <c r="A537" s="5"/>
      <c r="B537" s="4"/>
      <c r="D537" s="4"/>
      <c r="G537" s="4"/>
      <c r="H537" s="4"/>
      <c r="I537" s="5"/>
      <c r="J537" s="4"/>
      <c r="L537" s="4"/>
      <c r="O537" s="4"/>
      <c r="Q537" s="4"/>
      <c r="R537" s="4"/>
      <c r="S537" s="4"/>
      <c r="T537" s="4"/>
      <c r="V537" s="11"/>
      <c r="W537" s="11"/>
      <c r="X537" s="11"/>
      <c r="Y537" s="11"/>
      <c r="Z537" s="11"/>
    </row>
    <row r="538">
      <c r="A538" s="5"/>
      <c r="B538" s="4"/>
      <c r="D538" s="4"/>
      <c r="G538" s="4"/>
      <c r="H538" s="4"/>
      <c r="I538" s="5"/>
      <c r="J538" s="4"/>
      <c r="L538" s="4"/>
      <c r="O538" s="4"/>
      <c r="Q538" s="4"/>
      <c r="R538" s="4"/>
      <c r="S538" s="4"/>
      <c r="T538" s="4"/>
      <c r="V538" s="11"/>
      <c r="W538" s="11"/>
      <c r="X538" s="11"/>
      <c r="Y538" s="11"/>
      <c r="Z538" s="11"/>
    </row>
    <row r="539">
      <c r="A539" s="5"/>
      <c r="B539" s="4"/>
      <c r="D539" s="4"/>
      <c r="G539" s="4"/>
      <c r="H539" s="4"/>
      <c r="I539" s="5"/>
      <c r="J539" s="4"/>
      <c r="L539" s="4"/>
      <c r="O539" s="4"/>
      <c r="Q539" s="4"/>
      <c r="R539" s="4"/>
      <c r="S539" s="4"/>
      <c r="T539" s="4"/>
      <c r="V539" s="11"/>
      <c r="W539" s="11"/>
      <c r="X539" s="11"/>
      <c r="Y539" s="11"/>
      <c r="Z539" s="11"/>
    </row>
    <row r="540">
      <c r="A540" s="5"/>
      <c r="B540" s="4"/>
      <c r="D540" s="4"/>
      <c r="G540" s="4"/>
      <c r="H540" s="4"/>
      <c r="I540" s="5"/>
      <c r="J540" s="4"/>
      <c r="L540" s="4"/>
      <c r="O540" s="4"/>
      <c r="Q540" s="4"/>
      <c r="R540" s="4"/>
      <c r="S540" s="4"/>
      <c r="T540" s="4"/>
      <c r="V540" s="11"/>
      <c r="W540" s="11"/>
      <c r="X540" s="11"/>
      <c r="Y540" s="11"/>
      <c r="Z540" s="11"/>
    </row>
    <row r="541">
      <c r="A541" s="5"/>
      <c r="B541" s="4"/>
      <c r="D541" s="4"/>
      <c r="G541" s="4"/>
      <c r="H541" s="4"/>
      <c r="I541" s="5"/>
      <c r="J541" s="4"/>
      <c r="L541" s="4"/>
      <c r="O541" s="4"/>
      <c r="Q541" s="4"/>
      <c r="R541" s="4"/>
      <c r="S541" s="4"/>
      <c r="T541" s="4"/>
      <c r="V541" s="11"/>
      <c r="W541" s="11"/>
      <c r="X541" s="11"/>
      <c r="Y541" s="11"/>
      <c r="Z541" s="11"/>
    </row>
    <row r="542">
      <c r="A542" s="5"/>
      <c r="B542" s="4"/>
      <c r="D542" s="4"/>
      <c r="G542" s="4"/>
      <c r="H542" s="4"/>
      <c r="I542" s="5"/>
      <c r="J542" s="4"/>
      <c r="L542" s="4"/>
      <c r="O542" s="4"/>
      <c r="Q542" s="4"/>
      <c r="R542" s="4"/>
      <c r="S542" s="4"/>
      <c r="T542" s="4"/>
      <c r="V542" s="11"/>
      <c r="W542" s="11"/>
      <c r="X542" s="11"/>
      <c r="Y542" s="11"/>
      <c r="Z542" s="11"/>
    </row>
    <row r="543">
      <c r="A543" s="5"/>
      <c r="B543" s="4"/>
      <c r="D543" s="4"/>
      <c r="G543" s="4"/>
      <c r="H543" s="4"/>
      <c r="I543" s="5"/>
      <c r="J543" s="4"/>
      <c r="L543" s="4"/>
      <c r="O543" s="4"/>
      <c r="Q543" s="4"/>
      <c r="R543" s="4"/>
      <c r="S543" s="4"/>
      <c r="T543" s="4"/>
      <c r="V543" s="11"/>
      <c r="W543" s="11"/>
      <c r="X543" s="11"/>
      <c r="Y543" s="11"/>
      <c r="Z543" s="11"/>
    </row>
    <row r="544">
      <c r="A544" s="5"/>
      <c r="B544" s="4"/>
      <c r="D544" s="4"/>
      <c r="G544" s="4"/>
      <c r="H544" s="4"/>
      <c r="I544" s="5"/>
      <c r="J544" s="4"/>
      <c r="L544" s="4"/>
      <c r="O544" s="4"/>
      <c r="Q544" s="4"/>
      <c r="R544" s="4"/>
      <c r="S544" s="4"/>
      <c r="T544" s="4"/>
      <c r="V544" s="11"/>
      <c r="W544" s="11"/>
      <c r="X544" s="11"/>
      <c r="Y544" s="11"/>
      <c r="Z544" s="11"/>
    </row>
    <row r="545">
      <c r="A545" s="5"/>
      <c r="B545" s="4"/>
      <c r="D545" s="4"/>
      <c r="G545" s="4"/>
      <c r="H545" s="4"/>
      <c r="I545" s="5"/>
      <c r="J545" s="4"/>
      <c r="L545" s="4"/>
      <c r="O545" s="4"/>
      <c r="Q545" s="4"/>
      <c r="R545" s="4"/>
      <c r="S545" s="4"/>
      <c r="T545" s="4"/>
      <c r="V545" s="11"/>
      <c r="W545" s="11"/>
      <c r="X545" s="11"/>
      <c r="Y545" s="11"/>
      <c r="Z545" s="11"/>
    </row>
    <row r="546">
      <c r="A546" s="5"/>
      <c r="B546" s="4"/>
      <c r="D546" s="4"/>
      <c r="G546" s="4"/>
      <c r="H546" s="4"/>
      <c r="I546" s="5"/>
      <c r="J546" s="4"/>
      <c r="L546" s="4"/>
      <c r="O546" s="4"/>
      <c r="Q546" s="4"/>
      <c r="R546" s="4"/>
      <c r="S546" s="4"/>
      <c r="T546" s="4"/>
      <c r="V546" s="11"/>
      <c r="W546" s="11"/>
      <c r="X546" s="11"/>
      <c r="Y546" s="11"/>
      <c r="Z546" s="11"/>
    </row>
    <row r="547">
      <c r="A547" s="5"/>
      <c r="B547" s="4"/>
      <c r="D547" s="4"/>
      <c r="G547" s="4"/>
      <c r="H547" s="4"/>
      <c r="I547" s="5"/>
      <c r="J547" s="4"/>
      <c r="L547" s="4"/>
      <c r="O547" s="4"/>
      <c r="Q547" s="4"/>
      <c r="R547" s="4"/>
      <c r="S547" s="4"/>
      <c r="T547" s="4"/>
      <c r="V547" s="11"/>
      <c r="W547" s="11"/>
      <c r="X547" s="11"/>
      <c r="Y547" s="11"/>
      <c r="Z547" s="11"/>
    </row>
    <row r="548">
      <c r="A548" s="5"/>
      <c r="B548" s="4"/>
      <c r="D548" s="4"/>
      <c r="G548" s="4"/>
      <c r="H548" s="4"/>
      <c r="I548" s="5"/>
      <c r="J548" s="4"/>
      <c r="L548" s="4"/>
      <c r="O548" s="4"/>
      <c r="Q548" s="4"/>
      <c r="R548" s="4"/>
      <c r="S548" s="4"/>
      <c r="T548" s="4"/>
      <c r="V548" s="11"/>
      <c r="W548" s="11"/>
      <c r="X548" s="11"/>
      <c r="Y548" s="11"/>
      <c r="Z548" s="11"/>
    </row>
    <row r="549">
      <c r="A549" s="5"/>
      <c r="B549" s="4"/>
      <c r="D549" s="4"/>
      <c r="G549" s="4"/>
      <c r="H549" s="4"/>
      <c r="I549" s="5"/>
      <c r="J549" s="4"/>
      <c r="L549" s="4"/>
      <c r="O549" s="4"/>
      <c r="Q549" s="4"/>
      <c r="R549" s="4"/>
      <c r="S549" s="4"/>
      <c r="T549" s="4"/>
      <c r="V549" s="11"/>
      <c r="W549" s="11"/>
      <c r="X549" s="11"/>
      <c r="Y549" s="11"/>
      <c r="Z549" s="11"/>
    </row>
    <row r="550">
      <c r="A550" s="5"/>
      <c r="B550" s="4"/>
      <c r="D550" s="4"/>
      <c r="G550" s="4"/>
      <c r="H550" s="4"/>
      <c r="I550" s="5"/>
      <c r="J550" s="4"/>
      <c r="L550" s="4"/>
      <c r="O550" s="4"/>
      <c r="Q550" s="4"/>
      <c r="R550" s="4"/>
      <c r="S550" s="4"/>
      <c r="T550" s="4"/>
      <c r="V550" s="11"/>
      <c r="W550" s="11"/>
      <c r="X550" s="11"/>
      <c r="Y550" s="11"/>
      <c r="Z550" s="11"/>
    </row>
    <row r="551">
      <c r="A551" s="5"/>
      <c r="B551" s="4"/>
      <c r="D551" s="4"/>
      <c r="G551" s="4"/>
      <c r="H551" s="4"/>
      <c r="I551" s="5"/>
      <c r="J551" s="4"/>
      <c r="L551" s="4"/>
      <c r="O551" s="4"/>
      <c r="Q551" s="4"/>
      <c r="R551" s="4"/>
      <c r="S551" s="4"/>
      <c r="T551" s="4"/>
      <c r="V551" s="11"/>
      <c r="W551" s="11"/>
      <c r="X551" s="11"/>
      <c r="Y551" s="11"/>
      <c r="Z551" s="11"/>
    </row>
    <row r="552">
      <c r="A552" s="5"/>
      <c r="B552" s="4"/>
      <c r="D552" s="4"/>
      <c r="G552" s="4"/>
      <c r="H552" s="4"/>
      <c r="I552" s="5"/>
      <c r="J552" s="4"/>
      <c r="L552" s="4"/>
      <c r="O552" s="4"/>
      <c r="Q552" s="4"/>
      <c r="R552" s="4"/>
      <c r="S552" s="4"/>
      <c r="T552" s="4"/>
      <c r="V552" s="11"/>
      <c r="W552" s="11"/>
      <c r="X552" s="11"/>
      <c r="Y552" s="11"/>
      <c r="Z552" s="11"/>
    </row>
    <row r="553">
      <c r="A553" s="5"/>
      <c r="B553" s="4"/>
      <c r="D553" s="4"/>
      <c r="G553" s="4"/>
      <c r="H553" s="4"/>
      <c r="I553" s="5"/>
      <c r="J553" s="4"/>
      <c r="L553" s="4"/>
      <c r="O553" s="4"/>
      <c r="Q553" s="4"/>
      <c r="R553" s="4"/>
      <c r="S553" s="4"/>
      <c r="T553" s="4"/>
      <c r="V553" s="11"/>
      <c r="W553" s="11"/>
      <c r="X553" s="11"/>
      <c r="Y553" s="11"/>
      <c r="Z553" s="11"/>
    </row>
    <row r="554">
      <c r="A554" s="5"/>
      <c r="B554" s="4"/>
      <c r="D554" s="4"/>
      <c r="G554" s="4"/>
      <c r="H554" s="4"/>
      <c r="I554" s="5"/>
      <c r="J554" s="4"/>
      <c r="L554" s="4"/>
      <c r="O554" s="4"/>
      <c r="Q554" s="4"/>
      <c r="R554" s="4"/>
      <c r="S554" s="4"/>
      <c r="T554" s="4"/>
      <c r="V554" s="11"/>
      <c r="W554" s="11"/>
      <c r="X554" s="11"/>
      <c r="Y554" s="11"/>
      <c r="Z554" s="11"/>
    </row>
    <row r="555">
      <c r="A555" s="5"/>
      <c r="B555" s="4"/>
      <c r="D555" s="4"/>
      <c r="G555" s="4"/>
      <c r="H555" s="4"/>
      <c r="I555" s="5"/>
      <c r="J555" s="4"/>
      <c r="L555" s="4"/>
      <c r="O555" s="4"/>
      <c r="Q555" s="4"/>
      <c r="R555" s="4"/>
      <c r="S555" s="4"/>
      <c r="T555" s="4"/>
      <c r="V555" s="11"/>
      <c r="W555" s="11"/>
      <c r="X555" s="11"/>
      <c r="Y555" s="11"/>
      <c r="Z555" s="11"/>
    </row>
    <row r="556">
      <c r="A556" s="5"/>
      <c r="B556" s="4"/>
      <c r="D556" s="4"/>
      <c r="G556" s="4"/>
      <c r="H556" s="4"/>
      <c r="I556" s="5"/>
      <c r="J556" s="4"/>
      <c r="L556" s="4"/>
      <c r="O556" s="4"/>
      <c r="Q556" s="4"/>
      <c r="R556" s="4"/>
      <c r="S556" s="4"/>
      <c r="T556" s="4"/>
      <c r="V556" s="11"/>
      <c r="W556" s="11"/>
      <c r="X556" s="11"/>
      <c r="Y556" s="11"/>
      <c r="Z556" s="11"/>
    </row>
    <row r="557">
      <c r="A557" s="5"/>
      <c r="B557" s="4"/>
      <c r="D557" s="4"/>
      <c r="G557" s="4"/>
      <c r="H557" s="4"/>
      <c r="I557" s="5"/>
      <c r="J557" s="4"/>
      <c r="L557" s="4"/>
      <c r="O557" s="4"/>
      <c r="Q557" s="4"/>
      <c r="R557" s="4"/>
      <c r="S557" s="4"/>
      <c r="T557" s="4"/>
      <c r="V557" s="11"/>
      <c r="W557" s="11"/>
      <c r="X557" s="11"/>
      <c r="Y557" s="11"/>
      <c r="Z557" s="11"/>
    </row>
    <row r="558">
      <c r="A558" s="5"/>
      <c r="B558" s="4"/>
      <c r="D558" s="4"/>
      <c r="G558" s="4"/>
      <c r="H558" s="4"/>
      <c r="I558" s="5"/>
      <c r="J558" s="4"/>
      <c r="L558" s="4"/>
      <c r="O558" s="4"/>
      <c r="Q558" s="4"/>
      <c r="R558" s="4"/>
      <c r="S558" s="4"/>
      <c r="T558" s="4"/>
      <c r="V558" s="11"/>
      <c r="W558" s="11"/>
      <c r="X558" s="11"/>
      <c r="Y558" s="11"/>
      <c r="Z558" s="11"/>
    </row>
    <row r="559">
      <c r="A559" s="5"/>
      <c r="B559" s="4"/>
      <c r="D559" s="4"/>
      <c r="G559" s="4"/>
      <c r="H559" s="4"/>
      <c r="I559" s="5"/>
      <c r="J559" s="4"/>
      <c r="L559" s="4"/>
      <c r="O559" s="4"/>
      <c r="Q559" s="4"/>
      <c r="R559" s="4"/>
      <c r="S559" s="4"/>
      <c r="T559" s="4"/>
      <c r="V559" s="11"/>
      <c r="W559" s="11"/>
      <c r="X559" s="11"/>
      <c r="Y559" s="11"/>
      <c r="Z559" s="11"/>
    </row>
    <row r="560">
      <c r="A560" s="5"/>
      <c r="B560" s="4"/>
      <c r="D560" s="4"/>
      <c r="G560" s="4"/>
      <c r="H560" s="4"/>
      <c r="I560" s="5"/>
      <c r="J560" s="4"/>
      <c r="L560" s="4"/>
      <c r="O560" s="4"/>
      <c r="Q560" s="4"/>
      <c r="R560" s="4"/>
      <c r="S560" s="4"/>
      <c r="T560" s="4"/>
      <c r="V560" s="11"/>
      <c r="W560" s="11"/>
      <c r="X560" s="11"/>
      <c r="Y560" s="11"/>
      <c r="Z560" s="11"/>
    </row>
    <row r="561">
      <c r="A561" s="5"/>
      <c r="B561" s="4"/>
      <c r="D561" s="4"/>
      <c r="G561" s="4"/>
      <c r="H561" s="4"/>
      <c r="I561" s="5"/>
      <c r="J561" s="4"/>
      <c r="L561" s="4"/>
      <c r="O561" s="4"/>
      <c r="Q561" s="4"/>
      <c r="R561" s="4"/>
      <c r="S561" s="4"/>
      <c r="T561" s="4"/>
      <c r="V561" s="11"/>
      <c r="W561" s="11"/>
      <c r="X561" s="11"/>
      <c r="Y561" s="11"/>
      <c r="Z561" s="11"/>
    </row>
    <row r="562">
      <c r="A562" s="5"/>
      <c r="B562" s="4"/>
      <c r="D562" s="4"/>
      <c r="G562" s="4"/>
      <c r="H562" s="4"/>
      <c r="I562" s="5"/>
      <c r="J562" s="4"/>
      <c r="L562" s="4"/>
      <c r="O562" s="4"/>
      <c r="Q562" s="4"/>
      <c r="R562" s="4"/>
      <c r="S562" s="4"/>
      <c r="T562" s="4"/>
      <c r="V562" s="11"/>
      <c r="W562" s="11"/>
      <c r="X562" s="11"/>
      <c r="Y562" s="11"/>
      <c r="Z562" s="11"/>
    </row>
    <row r="563">
      <c r="A563" s="5"/>
      <c r="B563" s="4"/>
      <c r="D563" s="4"/>
      <c r="G563" s="4"/>
      <c r="H563" s="4"/>
      <c r="I563" s="5"/>
      <c r="J563" s="4"/>
      <c r="L563" s="4"/>
      <c r="O563" s="4"/>
      <c r="Q563" s="4"/>
      <c r="R563" s="4"/>
      <c r="S563" s="4"/>
      <c r="T563" s="4"/>
      <c r="V563" s="11"/>
      <c r="W563" s="11"/>
      <c r="X563" s="11"/>
      <c r="Y563" s="11"/>
      <c r="Z563" s="11"/>
    </row>
    <row r="564">
      <c r="A564" s="5"/>
      <c r="B564" s="4"/>
      <c r="D564" s="4"/>
      <c r="G564" s="4"/>
      <c r="H564" s="4"/>
      <c r="I564" s="5"/>
      <c r="J564" s="4"/>
      <c r="L564" s="4"/>
      <c r="O564" s="4"/>
      <c r="Q564" s="4"/>
      <c r="R564" s="4"/>
      <c r="S564" s="4"/>
      <c r="T564" s="4"/>
      <c r="V564" s="11"/>
      <c r="W564" s="11"/>
      <c r="X564" s="11"/>
      <c r="Y564" s="11"/>
      <c r="Z564" s="11"/>
    </row>
    <row r="565">
      <c r="A565" s="5"/>
      <c r="B565" s="4"/>
      <c r="D565" s="4"/>
      <c r="G565" s="4"/>
      <c r="H565" s="4"/>
      <c r="I565" s="5"/>
      <c r="J565" s="4"/>
      <c r="L565" s="4"/>
      <c r="O565" s="4"/>
      <c r="Q565" s="4"/>
      <c r="R565" s="4"/>
      <c r="S565" s="4"/>
      <c r="T565" s="4"/>
      <c r="V565" s="11"/>
      <c r="W565" s="11"/>
      <c r="X565" s="11"/>
      <c r="Y565" s="11"/>
      <c r="Z565" s="11"/>
    </row>
    <row r="566">
      <c r="A566" s="5"/>
      <c r="B566" s="4"/>
      <c r="D566" s="4"/>
      <c r="G566" s="4"/>
      <c r="H566" s="4"/>
      <c r="I566" s="5"/>
      <c r="J566" s="4"/>
      <c r="L566" s="4"/>
      <c r="O566" s="4"/>
      <c r="Q566" s="4"/>
      <c r="R566" s="4"/>
      <c r="S566" s="4"/>
      <c r="T566" s="4"/>
      <c r="V566" s="11"/>
      <c r="W566" s="11"/>
      <c r="X566" s="11"/>
      <c r="Y566" s="11"/>
      <c r="Z566" s="11"/>
    </row>
    <row r="567">
      <c r="A567" s="5"/>
      <c r="B567" s="4"/>
      <c r="D567" s="4"/>
      <c r="G567" s="4"/>
      <c r="H567" s="4"/>
      <c r="I567" s="5"/>
      <c r="J567" s="4"/>
      <c r="L567" s="4"/>
      <c r="O567" s="4"/>
      <c r="Q567" s="4"/>
      <c r="R567" s="4"/>
      <c r="S567" s="4"/>
      <c r="T567" s="4"/>
      <c r="V567" s="11"/>
      <c r="W567" s="11"/>
      <c r="X567" s="11"/>
      <c r="Y567" s="11"/>
      <c r="Z567" s="11"/>
    </row>
    <row r="568">
      <c r="A568" s="5"/>
      <c r="B568" s="4"/>
      <c r="D568" s="4"/>
      <c r="G568" s="4"/>
      <c r="H568" s="4"/>
      <c r="I568" s="5"/>
      <c r="J568" s="4"/>
      <c r="L568" s="4"/>
      <c r="O568" s="4"/>
      <c r="Q568" s="4"/>
      <c r="R568" s="4"/>
      <c r="S568" s="4"/>
      <c r="T568" s="4"/>
      <c r="V568" s="11"/>
      <c r="W568" s="11"/>
      <c r="X568" s="11"/>
      <c r="Y568" s="11"/>
      <c r="Z568" s="11"/>
    </row>
    <row r="569">
      <c r="A569" s="5"/>
      <c r="B569" s="4"/>
      <c r="D569" s="4"/>
      <c r="G569" s="4"/>
      <c r="H569" s="4"/>
      <c r="I569" s="5"/>
      <c r="J569" s="4"/>
      <c r="L569" s="4"/>
      <c r="O569" s="4"/>
      <c r="Q569" s="4"/>
      <c r="R569" s="4"/>
      <c r="S569" s="4"/>
      <c r="T569" s="4"/>
      <c r="V569" s="11"/>
      <c r="W569" s="11"/>
      <c r="X569" s="11"/>
      <c r="Y569" s="11"/>
      <c r="Z569" s="11"/>
    </row>
    <row r="570">
      <c r="A570" s="5"/>
      <c r="B570" s="4"/>
      <c r="D570" s="4"/>
      <c r="G570" s="4"/>
      <c r="H570" s="4"/>
      <c r="I570" s="5"/>
      <c r="J570" s="4"/>
      <c r="L570" s="4"/>
      <c r="O570" s="4"/>
      <c r="Q570" s="4"/>
      <c r="R570" s="4"/>
      <c r="S570" s="4"/>
      <c r="T570" s="4"/>
      <c r="V570" s="11"/>
      <c r="W570" s="11"/>
      <c r="X570" s="11"/>
      <c r="Y570" s="11"/>
      <c r="Z570" s="11"/>
    </row>
    <row r="571">
      <c r="A571" s="5"/>
      <c r="B571" s="4"/>
      <c r="D571" s="4"/>
      <c r="G571" s="4"/>
      <c r="H571" s="4"/>
      <c r="I571" s="5"/>
      <c r="J571" s="4"/>
      <c r="L571" s="4"/>
      <c r="O571" s="4"/>
      <c r="Q571" s="4"/>
      <c r="R571" s="4"/>
      <c r="S571" s="4"/>
      <c r="T571" s="4"/>
      <c r="V571" s="11"/>
      <c r="W571" s="11"/>
      <c r="X571" s="11"/>
      <c r="Y571" s="11"/>
      <c r="Z571" s="11"/>
    </row>
    <row r="572">
      <c r="A572" s="5"/>
      <c r="B572" s="4"/>
      <c r="D572" s="4"/>
      <c r="G572" s="4"/>
      <c r="H572" s="4"/>
      <c r="I572" s="5"/>
      <c r="J572" s="4"/>
      <c r="L572" s="4"/>
      <c r="O572" s="4"/>
      <c r="Q572" s="4"/>
      <c r="R572" s="4"/>
      <c r="S572" s="4"/>
      <c r="T572" s="4"/>
      <c r="V572" s="11"/>
      <c r="W572" s="11"/>
      <c r="X572" s="11"/>
      <c r="Y572" s="11"/>
      <c r="Z572" s="11"/>
    </row>
    <row r="573">
      <c r="A573" s="5"/>
      <c r="B573" s="4"/>
      <c r="D573" s="4"/>
      <c r="G573" s="4"/>
      <c r="H573" s="4"/>
      <c r="I573" s="5"/>
      <c r="J573" s="4"/>
      <c r="L573" s="4"/>
      <c r="O573" s="4"/>
      <c r="Q573" s="4"/>
      <c r="R573" s="4"/>
      <c r="S573" s="4"/>
      <c r="T573" s="4"/>
      <c r="V573" s="11"/>
      <c r="W573" s="11"/>
      <c r="X573" s="11"/>
      <c r="Y573" s="11"/>
      <c r="Z573" s="11"/>
    </row>
    <row r="574">
      <c r="A574" s="5"/>
      <c r="B574" s="4"/>
      <c r="D574" s="4"/>
      <c r="G574" s="4"/>
      <c r="H574" s="4"/>
      <c r="I574" s="5"/>
      <c r="J574" s="4"/>
      <c r="L574" s="4"/>
      <c r="O574" s="4"/>
      <c r="Q574" s="4"/>
      <c r="R574" s="4"/>
      <c r="S574" s="4"/>
      <c r="T574" s="4"/>
      <c r="V574" s="11"/>
      <c r="W574" s="11"/>
      <c r="X574" s="11"/>
      <c r="Y574" s="11"/>
      <c r="Z574" s="11"/>
    </row>
    <row r="575">
      <c r="A575" s="5"/>
      <c r="B575" s="4"/>
      <c r="D575" s="4"/>
      <c r="G575" s="4"/>
      <c r="H575" s="4"/>
      <c r="I575" s="5"/>
      <c r="J575" s="4"/>
      <c r="L575" s="4"/>
      <c r="O575" s="4"/>
      <c r="Q575" s="4"/>
      <c r="R575" s="4"/>
      <c r="S575" s="4"/>
      <c r="T575" s="4"/>
      <c r="V575" s="11"/>
      <c r="W575" s="11"/>
      <c r="X575" s="11"/>
      <c r="Y575" s="11"/>
      <c r="Z575" s="11"/>
    </row>
    <row r="576">
      <c r="A576" s="5"/>
      <c r="B576" s="4"/>
      <c r="D576" s="4"/>
      <c r="G576" s="4"/>
      <c r="H576" s="4"/>
      <c r="I576" s="5"/>
      <c r="J576" s="4"/>
      <c r="L576" s="4"/>
      <c r="O576" s="4"/>
      <c r="Q576" s="4"/>
      <c r="R576" s="4"/>
      <c r="S576" s="4"/>
      <c r="T576" s="4"/>
      <c r="V576" s="11"/>
      <c r="W576" s="11"/>
      <c r="X576" s="11"/>
      <c r="Y576" s="11"/>
      <c r="Z576" s="11"/>
    </row>
    <row r="577">
      <c r="A577" s="5"/>
      <c r="B577" s="4"/>
      <c r="D577" s="4"/>
      <c r="G577" s="4"/>
      <c r="H577" s="4"/>
      <c r="I577" s="5"/>
      <c r="J577" s="4"/>
      <c r="L577" s="4"/>
      <c r="O577" s="4"/>
      <c r="Q577" s="4"/>
      <c r="R577" s="4"/>
      <c r="S577" s="4"/>
      <c r="T577" s="4"/>
      <c r="V577" s="11"/>
      <c r="W577" s="11"/>
      <c r="X577" s="11"/>
      <c r="Y577" s="11"/>
      <c r="Z577" s="11"/>
    </row>
    <row r="578">
      <c r="A578" s="5"/>
      <c r="B578" s="4"/>
      <c r="D578" s="4"/>
      <c r="G578" s="4"/>
      <c r="H578" s="4"/>
      <c r="I578" s="5"/>
      <c r="J578" s="4"/>
      <c r="L578" s="4"/>
      <c r="O578" s="4"/>
      <c r="Q578" s="4"/>
      <c r="R578" s="4"/>
      <c r="S578" s="4"/>
      <c r="T578" s="4"/>
      <c r="V578" s="11"/>
      <c r="W578" s="11"/>
      <c r="X578" s="11"/>
      <c r="Y578" s="11"/>
      <c r="Z578" s="11"/>
    </row>
    <row r="579">
      <c r="A579" s="5"/>
      <c r="B579" s="4"/>
      <c r="D579" s="4"/>
      <c r="G579" s="4"/>
      <c r="H579" s="4"/>
      <c r="I579" s="5"/>
      <c r="J579" s="4"/>
      <c r="L579" s="4"/>
      <c r="O579" s="4"/>
      <c r="Q579" s="4"/>
      <c r="R579" s="4"/>
      <c r="S579" s="4"/>
      <c r="T579" s="4"/>
      <c r="V579" s="11"/>
      <c r="W579" s="11"/>
      <c r="X579" s="11"/>
      <c r="Y579" s="11"/>
      <c r="Z579" s="11"/>
    </row>
    <row r="580">
      <c r="A580" s="5"/>
      <c r="B580" s="4"/>
      <c r="D580" s="4"/>
      <c r="G580" s="4"/>
      <c r="H580" s="4"/>
      <c r="I580" s="5"/>
      <c r="J580" s="4"/>
      <c r="L580" s="4"/>
      <c r="O580" s="4"/>
      <c r="Q580" s="4"/>
      <c r="R580" s="4"/>
      <c r="S580" s="4"/>
      <c r="T580" s="4"/>
      <c r="V580" s="11"/>
      <c r="W580" s="11"/>
      <c r="X580" s="11"/>
      <c r="Y580" s="11"/>
      <c r="Z580" s="11"/>
    </row>
    <row r="581">
      <c r="A581" s="5"/>
      <c r="B581" s="4"/>
      <c r="D581" s="4"/>
      <c r="G581" s="4"/>
      <c r="H581" s="4"/>
      <c r="I581" s="5"/>
      <c r="J581" s="4"/>
      <c r="L581" s="4"/>
      <c r="O581" s="4"/>
      <c r="Q581" s="4"/>
      <c r="R581" s="4"/>
      <c r="S581" s="4"/>
      <c r="T581" s="4"/>
      <c r="V581" s="11"/>
      <c r="W581" s="11"/>
      <c r="X581" s="11"/>
      <c r="Y581" s="11"/>
      <c r="Z581" s="11"/>
    </row>
    <row r="582">
      <c r="A582" s="5"/>
      <c r="B582" s="4"/>
      <c r="D582" s="4"/>
      <c r="G582" s="4"/>
      <c r="H582" s="4"/>
      <c r="I582" s="5"/>
      <c r="J582" s="4"/>
      <c r="L582" s="4"/>
      <c r="O582" s="4"/>
      <c r="Q582" s="4"/>
      <c r="R582" s="4"/>
      <c r="S582" s="4"/>
      <c r="T582" s="4"/>
      <c r="V582" s="11"/>
      <c r="W582" s="11"/>
      <c r="X582" s="11"/>
      <c r="Y582" s="11"/>
      <c r="Z582" s="11"/>
    </row>
    <row r="583">
      <c r="A583" s="5"/>
      <c r="B583" s="4"/>
      <c r="D583" s="4"/>
      <c r="G583" s="4"/>
      <c r="H583" s="4"/>
      <c r="I583" s="5"/>
      <c r="J583" s="4"/>
      <c r="L583" s="4"/>
      <c r="O583" s="4"/>
      <c r="Q583" s="4"/>
      <c r="R583" s="4"/>
      <c r="S583" s="4"/>
      <c r="T583" s="4"/>
      <c r="V583" s="11"/>
      <c r="W583" s="11"/>
      <c r="X583" s="11"/>
      <c r="Y583" s="11"/>
      <c r="Z583" s="11"/>
    </row>
    <row r="584">
      <c r="A584" s="5"/>
      <c r="B584" s="4"/>
      <c r="D584" s="4"/>
      <c r="G584" s="4"/>
      <c r="H584" s="4"/>
      <c r="I584" s="5"/>
      <c r="J584" s="4"/>
      <c r="L584" s="4"/>
      <c r="O584" s="4"/>
      <c r="Q584" s="4"/>
      <c r="R584" s="4"/>
      <c r="S584" s="4"/>
      <c r="T584" s="4"/>
      <c r="V584" s="11"/>
      <c r="W584" s="11"/>
      <c r="X584" s="11"/>
      <c r="Y584" s="11"/>
      <c r="Z584" s="11"/>
    </row>
    <row r="585">
      <c r="A585" s="5"/>
      <c r="B585" s="4"/>
      <c r="D585" s="4"/>
      <c r="G585" s="4"/>
      <c r="H585" s="4"/>
      <c r="I585" s="5"/>
      <c r="J585" s="4"/>
      <c r="L585" s="4"/>
      <c r="O585" s="4"/>
      <c r="Q585" s="4"/>
      <c r="R585" s="4"/>
      <c r="S585" s="4"/>
      <c r="T585" s="4"/>
      <c r="V585" s="11"/>
      <c r="W585" s="11"/>
      <c r="X585" s="11"/>
      <c r="Y585" s="11"/>
      <c r="Z585" s="11"/>
    </row>
    <row r="586">
      <c r="A586" s="5"/>
      <c r="B586" s="4"/>
      <c r="D586" s="4"/>
      <c r="G586" s="4"/>
      <c r="H586" s="4"/>
      <c r="I586" s="5"/>
      <c r="J586" s="4"/>
      <c r="L586" s="4"/>
      <c r="O586" s="4"/>
      <c r="Q586" s="4"/>
      <c r="R586" s="4"/>
      <c r="S586" s="4"/>
      <c r="T586" s="4"/>
      <c r="V586" s="11"/>
      <c r="W586" s="11"/>
      <c r="X586" s="11"/>
      <c r="Y586" s="11"/>
      <c r="Z586" s="11"/>
    </row>
    <row r="587">
      <c r="A587" s="5"/>
      <c r="B587" s="4"/>
      <c r="D587" s="4"/>
      <c r="G587" s="4"/>
      <c r="H587" s="4"/>
      <c r="I587" s="5"/>
      <c r="J587" s="4"/>
      <c r="L587" s="4"/>
      <c r="O587" s="4"/>
      <c r="Q587" s="4"/>
      <c r="R587" s="4"/>
      <c r="S587" s="4"/>
      <c r="T587" s="4"/>
      <c r="V587" s="11"/>
      <c r="W587" s="11"/>
      <c r="X587" s="11"/>
      <c r="Y587" s="11"/>
      <c r="Z587" s="11"/>
    </row>
    <row r="588">
      <c r="A588" s="5"/>
      <c r="B588" s="4"/>
      <c r="D588" s="4"/>
      <c r="G588" s="4"/>
      <c r="H588" s="4"/>
      <c r="I588" s="5"/>
      <c r="J588" s="4"/>
      <c r="L588" s="4"/>
      <c r="O588" s="4"/>
      <c r="Q588" s="4"/>
      <c r="R588" s="4"/>
      <c r="S588" s="4"/>
      <c r="T588" s="4"/>
      <c r="V588" s="11"/>
      <c r="W588" s="11"/>
      <c r="X588" s="11"/>
      <c r="Y588" s="11"/>
      <c r="Z588" s="11"/>
    </row>
    <row r="589">
      <c r="A589" s="5"/>
      <c r="B589" s="4"/>
      <c r="D589" s="4"/>
      <c r="G589" s="4"/>
      <c r="H589" s="4"/>
      <c r="I589" s="5"/>
      <c r="J589" s="4"/>
      <c r="L589" s="4"/>
      <c r="O589" s="4"/>
      <c r="Q589" s="4"/>
      <c r="R589" s="4"/>
      <c r="S589" s="4"/>
      <c r="T589" s="4"/>
      <c r="V589" s="11"/>
      <c r="W589" s="11"/>
      <c r="X589" s="11"/>
      <c r="Y589" s="11"/>
      <c r="Z589" s="11"/>
    </row>
    <row r="590">
      <c r="A590" s="5"/>
      <c r="B590" s="4"/>
      <c r="D590" s="4"/>
      <c r="G590" s="4"/>
      <c r="H590" s="4"/>
      <c r="I590" s="5"/>
      <c r="J590" s="4"/>
      <c r="L590" s="4"/>
      <c r="O590" s="4"/>
      <c r="Q590" s="4"/>
      <c r="R590" s="4"/>
      <c r="S590" s="4"/>
      <c r="T590" s="4"/>
      <c r="V590" s="11"/>
      <c r="W590" s="11"/>
      <c r="X590" s="11"/>
      <c r="Y590" s="11"/>
      <c r="Z590" s="11"/>
    </row>
    <row r="591">
      <c r="A591" s="5"/>
      <c r="B591" s="4"/>
      <c r="D591" s="4"/>
      <c r="G591" s="4"/>
      <c r="H591" s="4"/>
      <c r="I591" s="5"/>
      <c r="J591" s="4"/>
      <c r="L591" s="4"/>
      <c r="O591" s="4"/>
      <c r="Q591" s="4"/>
      <c r="R591" s="4"/>
      <c r="S591" s="4"/>
      <c r="T591" s="4"/>
      <c r="V591" s="11"/>
      <c r="W591" s="11"/>
      <c r="X591" s="11"/>
      <c r="Y591" s="11"/>
      <c r="Z591" s="11"/>
    </row>
    <row r="592">
      <c r="A592" s="5"/>
      <c r="B592" s="4"/>
      <c r="D592" s="4"/>
      <c r="G592" s="4"/>
      <c r="H592" s="4"/>
      <c r="I592" s="5"/>
      <c r="J592" s="4"/>
      <c r="L592" s="4"/>
      <c r="O592" s="4"/>
      <c r="Q592" s="4"/>
      <c r="R592" s="4"/>
      <c r="S592" s="4"/>
      <c r="T592" s="4"/>
      <c r="V592" s="11"/>
      <c r="W592" s="11"/>
      <c r="X592" s="11"/>
      <c r="Y592" s="11"/>
      <c r="Z592" s="11"/>
    </row>
    <row r="593">
      <c r="A593" s="5"/>
      <c r="B593" s="4"/>
      <c r="D593" s="4"/>
      <c r="G593" s="4"/>
      <c r="H593" s="4"/>
      <c r="I593" s="5"/>
      <c r="J593" s="4"/>
      <c r="L593" s="4"/>
      <c r="O593" s="4"/>
      <c r="Q593" s="4"/>
      <c r="R593" s="4"/>
      <c r="S593" s="4"/>
      <c r="T593" s="4"/>
      <c r="V593" s="11"/>
      <c r="W593" s="11"/>
      <c r="X593" s="11"/>
      <c r="Y593" s="11"/>
      <c r="Z593" s="11"/>
    </row>
    <row r="594">
      <c r="A594" s="5"/>
      <c r="B594" s="4"/>
      <c r="D594" s="4"/>
      <c r="G594" s="4"/>
      <c r="H594" s="4"/>
      <c r="I594" s="5"/>
      <c r="J594" s="4"/>
      <c r="L594" s="4"/>
      <c r="O594" s="4"/>
      <c r="Q594" s="4"/>
      <c r="R594" s="4"/>
      <c r="S594" s="4"/>
      <c r="T594" s="4"/>
      <c r="V594" s="11"/>
      <c r="W594" s="11"/>
      <c r="X594" s="11"/>
      <c r="Y594" s="11"/>
      <c r="Z594" s="11"/>
    </row>
    <row r="595">
      <c r="A595" s="5"/>
      <c r="B595" s="4"/>
      <c r="D595" s="4"/>
      <c r="G595" s="4"/>
      <c r="H595" s="4"/>
      <c r="I595" s="5"/>
      <c r="J595" s="4"/>
      <c r="L595" s="4"/>
      <c r="O595" s="4"/>
      <c r="Q595" s="4"/>
      <c r="R595" s="4"/>
      <c r="S595" s="4"/>
      <c r="T595" s="4"/>
      <c r="V595" s="11"/>
      <c r="W595" s="11"/>
      <c r="X595" s="11"/>
      <c r="Y595" s="11"/>
      <c r="Z595" s="11"/>
    </row>
    <row r="596">
      <c r="A596" s="5"/>
      <c r="B596" s="4"/>
      <c r="D596" s="4"/>
      <c r="G596" s="4"/>
      <c r="H596" s="4"/>
      <c r="I596" s="5"/>
      <c r="J596" s="4"/>
      <c r="L596" s="4"/>
      <c r="O596" s="4"/>
      <c r="Q596" s="4"/>
      <c r="R596" s="4"/>
      <c r="S596" s="4"/>
      <c r="T596" s="4"/>
      <c r="V596" s="11"/>
      <c r="W596" s="11"/>
      <c r="X596" s="11"/>
      <c r="Y596" s="11"/>
      <c r="Z596" s="11"/>
    </row>
    <row r="597">
      <c r="A597" s="5"/>
      <c r="B597" s="4"/>
      <c r="D597" s="4"/>
      <c r="G597" s="4"/>
      <c r="H597" s="4"/>
      <c r="I597" s="5"/>
      <c r="J597" s="4"/>
      <c r="L597" s="4"/>
      <c r="O597" s="4"/>
      <c r="Q597" s="4"/>
      <c r="R597" s="4"/>
      <c r="S597" s="4"/>
      <c r="T597" s="4"/>
      <c r="V597" s="11"/>
      <c r="W597" s="11"/>
      <c r="X597" s="11"/>
      <c r="Y597" s="11"/>
      <c r="Z597" s="11"/>
    </row>
    <row r="598">
      <c r="A598" s="5"/>
      <c r="B598" s="4"/>
      <c r="D598" s="4"/>
      <c r="G598" s="4"/>
      <c r="H598" s="4"/>
      <c r="I598" s="5"/>
      <c r="J598" s="4"/>
      <c r="L598" s="4"/>
      <c r="O598" s="4"/>
      <c r="Q598" s="4"/>
      <c r="R598" s="4"/>
      <c r="S598" s="4"/>
      <c r="T598" s="4"/>
      <c r="V598" s="11"/>
      <c r="W598" s="11"/>
      <c r="X598" s="11"/>
      <c r="Y598" s="11"/>
      <c r="Z598" s="11"/>
    </row>
    <row r="599">
      <c r="A599" s="5"/>
      <c r="B599" s="4"/>
      <c r="D599" s="4"/>
      <c r="G599" s="4"/>
      <c r="H599" s="4"/>
      <c r="I599" s="5"/>
      <c r="J599" s="4"/>
      <c r="L599" s="4"/>
      <c r="O599" s="4"/>
      <c r="Q599" s="4"/>
      <c r="R599" s="4"/>
      <c r="S599" s="4"/>
      <c r="T599" s="4"/>
      <c r="V599" s="11"/>
      <c r="W599" s="11"/>
      <c r="X599" s="11"/>
      <c r="Y599" s="11"/>
      <c r="Z599" s="11"/>
    </row>
    <row r="600">
      <c r="A600" s="5"/>
      <c r="B600" s="4"/>
      <c r="D600" s="4"/>
      <c r="G600" s="4"/>
      <c r="H600" s="4"/>
      <c r="I600" s="5"/>
      <c r="J600" s="4"/>
      <c r="L600" s="4"/>
      <c r="O600" s="4"/>
      <c r="Q600" s="4"/>
      <c r="R600" s="4"/>
      <c r="S600" s="4"/>
      <c r="T600" s="4"/>
      <c r="V600" s="11"/>
      <c r="W600" s="11"/>
      <c r="X600" s="11"/>
      <c r="Y600" s="11"/>
      <c r="Z600" s="11"/>
    </row>
    <row r="601">
      <c r="A601" s="5"/>
      <c r="B601" s="4"/>
      <c r="D601" s="4"/>
      <c r="G601" s="4"/>
      <c r="H601" s="4"/>
      <c r="I601" s="5"/>
      <c r="J601" s="4"/>
      <c r="L601" s="4"/>
      <c r="O601" s="4"/>
      <c r="Q601" s="4"/>
      <c r="R601" s="4"/>
      <c r="S601" s="4"/>
      <c r="T601" s="4"/>
      <c r="V601" s="11"/>
      <c r="W601" s="11"/>
      <c r="X601" s="11"/>
      <c r="Y601" s="11"/>
      <c r="Z601" s="11"/>
    </row>
    <row r="602">
      <c r="A602" s="5"/>
      <c r="B602" s="4"/>
      <c r="D602" s="4"/>
      <c r="G602" s="4"/>
      <c r="H602" s="4"/>
      <c r="I602" s="5"/>
      <c r="J602" s="4"/>
      <c r="L602" s="4"/>
      <c r="O602" s="4"/>
      <c r="Q602" s="4"/>
      <c r="R602" s="4"/>
      <c r="S602" s="4"/>
      <c r="T602" s="4"/>
      <c r="V602" s="11"/>
      <c r="W602" s="11"/>
      <c r="X602" s="11"/>
      <c r="Y602" s="11"/>
      <c r="Z602" s="11"/>
    </row>
    <row r="603">
      <c r="A603" s="5"/>
      <c r="B603" s="4"/>
      <c r="D603" s="4"/>
      <c r="G603" s="4"/>
      <c r="H603" s="4"/>
      <c r="I603" s="5"/>
      <c r="J603" s="4"/>
      <c r="L603" s="4"/>
      <c r="O603" s="4"/>
      <c r="Q603" s="4"/>
      <c r="R603" s="4"/>
      <c r="S603" s="4"/>
      <c r="T603" s="4"/>
      <c r="V603" s="11"/>
      <c r="W603" s="11"/>
      <c r="X603" s="11"/>
      <c r="Y603" s="11"/>
      <c r="Z603" s="11"/>
    </row>
    <row r="604">
      <c r="A604" s="5"/>
      <c r="B604" s="4"/>
      <c r="D604" s="4"/>
      <c r="G604" s="4"/>
      <c r="H604" s="4"/>
      <c r="I604" s="5"/>
      <c r="J604" s="4"/>
      <c r="L604" s="4"/>
      <c r="O604" s="4"/>
      <c r="Q604" s="4"/>
      <c r="R604" s="4"/>
      <c r="S604" s="4"/>
      <c r="T604" s="4"/>
      <c r="V604" s="11"/>
      <c r="W604" s="11"/>
      <c r="X604" s="11"/>
      <c r="Y604" s="11"/>
      <c r="Z604" s="11"/>
    </row>
    <row r="605">
      <c r="A605" s="5"/>
      <c r="B605" s="4"/>
      <c r="D605" s="4"/>
      <c r="G605" s="4"/>
      <c r="H605" s="4"/>
      <c r="I605" s="5"/>
      <c r="J605" s="4"/>
      <c r="L605" s="4"/>
      <c r="O605" s="4"/>
      <c r="Q605" s="4"/>
      <c r="R605" s="4"/>
      <c r="S605" s="4"/>
      <c r="T605" s="4"/>
      <c r="V605" s="11"/>
      <c r="W605" s="11"/>
      <c r="X605" s="11"/>
      <c r="Y605" s="11"/>
      <c r="Z605" s="11"/>
    </row>
    <row r="606">
      <c r="A606" s="5"/>
      <c r="B606" s="4"/>
      <c r="D606" s="4"/>
      <c r="G606" s="4"/>
      <c r="H606" s="4"/>
      <c r="I606" s="5"/>
      <c r="J606" s="4"/>
      <c r="L606" s="4"/>
      <c r="O606" s="4"/>
      <c r="Q606" s="4"/>
      <c r="R606" s="4"/>
      <c r="S606" s="4"/>
      <c r="T606" s="4"/>
      <c r="V606" s="11"/>
      <c r="W606" s="11"/>
      <c r="X606" s="11"/>
      <c r="Y606" s="11"/>
      <c r="Z606" s="11"/>
    </row>
    <row r="607">
      <c r="A607" s="5"/>
      <c r="B607" s="4"/>
      <c r="D607" s="4"/>
      <c r="G607" s="4"/>
      <c r="H607" s="4"/>
      <c r="I607" s="5"/>
      <c r="J607" s="4"/>
      <c r="L607" s="4"/>
      <c r="O607" s="4"/>
      <c r="Q607" s="4"/>
      <c r="R607" s="4"/>
      <c r="S607" s="4"/>
      <c r="T607" s="4"/>
      <c r="V607" s="11"/>
      <c r="W607" s="11"/>
      <c r="X607" s="11"/>
      <c r="Y607" s="11"/>
      <c r="Z607" s="11"/>
    </row>
    <row r="608">
      <c r="A608" s="5"/>
      <c r="B608" s="4"/>
      <c r="D608" s="4"/>
      <c r="G608" s="4"/>
      <c r="H608" s="4"/>
      <c r="I608" s="5"/>
      <c r="J608" s="4"/>
      <c r="L608" s="4"/>
      <c r="O608" s="4"/>
      <c r="Q608" s="4"/>
      <c r="R608" s="4"/>
      <c r="S608" s="4"/>
      <c r="T608" s="4"/>
      <c r="V608" s="11"/>
      <c r="W608" s="11"/>
      <c r="X608" s="11"/>
      <c r="Y608" s="11"/>
      <c r="Z608" s="11"/>
    </row>
    <row r="609">
      <c r="A609" s="5"/>
      <c r="B609" s="4"/>
      <c r="D609" s="4"/>
      <c r="G609" s="4"/>
      <c r="H609" s="4"/>
      <c r="I609" s="5"/>
      <c r="J609" s="4"/>
      <c r="L609" s="4"/>
      <c r="O609" s="4"/>
      <c r="Q609" s="4"/>
      <c r="R609" s="4"/>
      <c r="S609" s="4"/>
      <c r="T609" s="4"/>
      <c r="V609" s="11"/>
      <c r="W609" s="11"/>
      <c r="X609" s="11"/>
      <c r="Y609" s="11"/>
      <c r="Z609" s="11"/>
    </row>
    <row r="610">
      <c r="A610" s="5"/>
      <c r="B610" s="4"/>
      <c r="D610" s="4"/>
      <c r="G610" s="4"/>
      <c r="H610" s="4"/>
      <c r="I610" s="5"/>
      <c r="J610" s="4"/>
      <c r="L610" s="4"/>
      <c r="O610" s="4"/>
      <c r="Q610" s="4"/>
      <c r="R610" s="4"/>
      <c r="S610" s="4"/>
      <c r="T610" s="4"/>
      <c r="V610" s="11"/>
      <c r="W610" s="11"/>
      <c r="X610" s="11"/>
      <c r="Y610" s="11"/>
      <c r="Z610" s="11"/>
    </row>
    <row r="611">
      <c r="A611" s="5"/>
      <c r="B611" s="4"/>
      <c r="D611" s="4"/>
      <c r="G611" s="4"/>
      <c r="H611" s="4"/>
      <c r="I611" s="5"/>
      <c r="J611" s="4"/>
      <c r="L611" s="4"/>
      <c r="O611" s="4"/>
      <c r="Q611" s="4"/>
      <c r="R611" s="4"/>
      <c r="S611" s="4"/>
      <c r="T611" s="4"/>
      <c r="V611" s="11"/>
      <c r="W611" s="11"/>
      <c r="X611" s="11"/>
      <c r="Y611" s="11"/>
      <c r="Z611" s="11"/>
    </row>
    <row r="612">
      <c r="A612" s="5"/>
      <c r="B612" s="4"/>
      <c r="D612" s="4"/>
      <c r="G612" s="4"/>
      <c r="H612" s="4"/>
      <c r="I612" s="5"/>
      <c r="J612" s="4"/>
      <c r="L612" s="4"/>
      <c r="O612" s="4"/>
      <c r="Q612" s="4"/>
      <c r="R612" s="4"/>
      <c r="S612" s="4"/>
      <c r="T612" s="4"/>
      <c r="V612" s="11"/>
      <c r="W612" s="11"/>
      <c r="X612" s="11"/>
      <c r="Y612" s="11"/>
      <c r="Z612" s="11"/>
    </row>
    <row r="613">
      <c r="A613" s="5"/>
      <c r="B613" s="4"/>
      <c r="D613" s="4"/>
      <c r="G613" s="4"/>
      <c r="H613" s="4"/>
      <c r="I613" s="5"/>
      <c r="J613" s="4"/>
      <c r="L613" s="4"/>
      <c r="O613" s="4"/>
      <c r="Q613" s="4"/>
      <c r="R613" s="4"/>
      <c r="S613" s="4"/>
      <c r="T613" s="4"/>
      <c r="V613" s="11"/>
      <c r="W613" s="11"/>
      <c r="X613" s="11"/>
      <c r="Y613" s="11"/>
      <c r="Z613" s="11"/>
    </row>
    <row r="614">
      <c r="A614" s="5"/>
      <c r="B614" s="4"/>
      <c r="D614" s="4"/>
      <c r="G614" s="4"/>
      <c r="H614" s="4"/>
      <c r="I614" s="5"/>
      <c r="J614" s="4"/>
      <c r="L614" s="4"/>
      <c r="O614" s="4"/>
      <c r="Q614" s="4"/>
      <c r="R614" s="4"/>
      <c r="S614" s="4"/>
      <c r="T614" s="4"/>
      <c r="V614" s="11"/>
      <c r="W614" s="11"/>
      <c r="X614" s="11"/>
      <c r="Y614" s="11"/>
      <c r="Z614" s="11"/>
    </row>
    <row r="615">
      <c r="A615" s="5"/>
      <c r="B615" s="4"/>
      <c r="D615" s="4"/>
      <c r="G615" s="4"/>
      <c r="H615" s="4"/>
      <c r="I615" s="5"/>
      <c r="J615" s="4"/>
      <c r="L615" s="4"/>
      <c r="O615" s="4"/>
      <c r="Q615" s="4"/>
      <c r="R615" s="4"/>
      <c r="S615" s="4"/>
      <c r="T615" s="4"/>
      <c r="V615" s="11"/>
      <c r="W615" s="11"/>
      <c r="X615" s="11"/>
      <c r="Y615" s="11"/>
      <c r="Z615" s="11"/>
    </row>
    <row r="616">
      <c r="A616" s="5"/>
      <c r="B616" s="4"/>
      <c r="D616" s="4"/>
      <c r="G616" s="4"/>
      <c r="H616" s="4"/>
      <c r="I616" s="5"/>
      <c r="J616" s="4"/>
      <c r="L616" s="4"/>
      <c r="O616" s="4"/>
      <c r="Q616" s="4"/>
      <c r="R616" s="4"/>
      <c r="S616" s="4"/>
      <c r="T616" s="4"/>
      <c r="V616" s="11"/>
      <c r="W616" s="11"/>
      <c r="X616" s="11"/>
      <c r="Y616" s="11"/>
      <c r="Z616" s="11"/>
    </row>
    <row r="617">
      <c r="A617" s="5"/>
      <c r="B617" s="4"/>
      <c r="D617" s="4"/>
      <c r="G617" s="4"/>
      <c r="H617" s="4"/>
      <c r="I617" s="5"/>
      <c r="J617" s="4"/>
      <c r="L617" s="4"/>
      <c r="O617" s="4"/>
      <c r="Q617" s="4"/>
      <c r="R617" s="4"/>
      <c r="S617" s="4"/>
      <c r="T617" s="4"/>
      <c r="V617" s="11"/>
      <c r="W617" s="11"/>
      <c r="X617" s="11"/>
      <c r="Y617" s="11"/>
      <c r="Z617" s="11"/>
    </row>
    <row r="618">
      <c r="A618" s="5"/>
      <c r="B618" s="4"/>
      <c r="D618" s="4"/>
      <c r="G618" s="4"/>
      <c r="H618" s="4"/>
      <c r="I618" s="5"/>
      <c r="J618" s="4"/>
      <c r="L618" s="4"/>
      <c r="O618" s="4"/>
      <c r="Q618" s="4"/>
      <c r="R618" s="4"/>
      <c r="S618" s="4"/>
      <c r="T618" s="4"/>
      <c r="V618" s="11"/>
      <c r="W618" s="11"/>
      <c r="X618" s="11"/>
      <c r="Y618" s="11"/>
      <c r="Z618" s="11"/>
    </row>
    <row r="619">
      <c r="A619" s="5"/>
      <c r="B619" s="4"/>
      <c r="D619" s="4"/>
      <c r="G619" s="4"/>
      <c r="H619" s="4"/>
      <c r="I619" s="5"/>
      <c r="J619" s="4"/>
      <c r="L619" s="4"/>
      <c r="O619" s="4"/>
      <c r="Q619" s="4"/>
      <c r="R619" s="4"/>
      <c r="S619" s="4"/>
      <c r="T619" s="4"/>
      <c r="V619" s="11"/>
      <c r="W619" s="11"/>
      <c r="X619" s="11"/>
      <c r="Y619" s="11"/>
      <c r="Z619" s="11"/>
    </row>
    <row r="620">
      <c r="A620" s="5"/>
      <c r="B620" s="4"/>
      <c r="D620" s="4"/>
      <c r="G620" s="4"/>
      <c r="H620" s="4"/>
      <c r="I620" s="5"/>
      <c r="J620" s="4"/>
      <c r="L620" s="4"/>
      <c r="O620" s="4"/>
      <c r="Q620" s="4"/>
      <c r="R620" s="4"/>
      <c r="S620" s="4"/>
      <c r="T620" s="4"/>
      <c r="V620" s="11"/>
      <c r="W620" s="11"/>
      <c r="X620" s="11"/>
      <c r="Y620" s="11"/>
      <c r="Z620" s="11"/>
    </row>
    <row r="621">
      <c r="A621" s="5"/>
      <c r="B621" s="4"/>
      <c r="D621" s="4"/>
      <c r="G621" s="4"/>
      <c r="H621" s="4"/>
      <c r="I621" s="5"/>
      <c r="J621" s="4"/>
      <c r="L621" s="4"/>
      <c r="O621" s="4"/>
      <c r="Q621" s="4"/>
      <c r="R621" s="4"/>
      <c r="S621" s="4"/>
      <c r="T621" s="4"/>
      <c r="V621" s="11"/>
      <c r="W621" s="11"/>
      <c r="X621" s="11"/>
      <c r="Y621" s="11"/>
      <c r="Z621" s="11"/>
    </row>
    <row r="622">
      <c r="A622" s="5"/>
      <c r="B622" s="4"/>
      <c r="D622" s="4"/>
      <c r="G622" s="4"/>
      <c r="H622" s="4"/>
      <c r="I622" s="5"/>
      <c r="J622" s="4"/>
      <c r="L622" s="4"/>
      <c r="O622" s="4"/>
      <c r="Q622" s="4"/>
      <c r="R622" s="4"/>
      <c r="S622" s="4"/>
      <c r="T622" s="4"/>
      <c r="V622" s="11"/>
      <c r="W622" s="11"/>
      <c r="X622" s="11"/>
      <c r="Y622" s="11"/>
      <c r="Z622" s="11"/>
    </row>
    <row r="623">
      <c r="A623" s="5"/>
      <c r="B623" s="4"/>
      <c r="D623" s="4"/>
      <c r="G623" s="4"/>
      <c r="H623" s="4"/>
      <c r="I623" s="5"/>
      <c r="J623" s="4"/>
      <c r="L623" s="4"/>
      <c r="O623" s="4"/>
      <c r="Q623" s="4"/>
      <c r="R623" s="4"/>
      <c r="S623" s="4"/>
      <c r="T623" s="4"/>
      <c r="V623" s="11"/>
      <c r="W623" s="11"/>
      <c r="X623" s="11"/>
      <c r="Y623" s="11"/>
      <c r="Z623" s="11"/>
    </row>
    <row r="624">
      <c r="A624" s="5"/>
      <c r="B624" s="4"/>
      <c r="D624" s="4"/>
      <c r="G624" s="4"/>
      <c r="H624" s="4"/>
      <c r="I624" s="5"/>
      <c r="J624" s="4"/>
      <c r="L624" s="4"/>
      <c r="O624" s="4"/>
      <c r="Q624" s="4"/>
      <c r="R624" s="4"/>
      <c r="S624" s="4"/>
      <c r="T624" s="4"/>
      <c r="V624" s="11"/>
      <c r="W624" s="11"/>
      <c r="X624" s="11"/>
      <c r="Y624" s="11"/>
      <c r="Z624" s="11"/>
    </row>
    <row r="625">
      <c r="A625" s="5"/>
      <c r="B625" s="4"/>
      <c r="D625" s="4"/>
      <c r="G625" s="4"/>
      <c r="H625" s="4"/>
      <c r="I625" s="5"/>
      <c r="J625" s="4"/>
      <c r="L625" s="4"/>
      <c r="O625" s="4"/>
      <c r="Q625" s="4"/>
      <c r="R625" s="4"/>
      <c r="S625" s="4"/>
      <c r="T625" s="4"/>
      <c r="V625" s="11"/>
      <c r="W625" s="11"/>
      <c r="X625" s="11"/>
      <c r="Y625" s="11"/>
      <c r="Z625" s="11"/>
    </row>
    <row r="626">
      <c r="A626" s="5"/>
      <c r="B626" s="4"/>
      <c r="D626" s="4"/>
      <c r="G626" s="4"/>
      <c r="H626" s="4"/>
      <c r="I626" s="5"/>
      <c r="J626" s="4"/>
      <c r="L626" s="4"/>
      <c r="O626" s="4"/>
      <c r="Q626" s="4"/>
      <c r="R626" s="4"/>
      <c r="S626" s="4"/>
      <c r="T626" s="4"/>
      <c r="V626" s="11"/>
      <c r="W626" s="11"/>
      <c r="X626" s="11"/>
      <c r="Y626" s="11"/>
      <c r="Z626" s="11"/>
    </row>
    <row r="627">
      <c r="A627" s="5"/>
      <c r="B627" s="4"/>
      <c r="D627" s="4"/>
      <c r="G627" s="4"/>
      <c r="H627" s="4"/>
      <c r="I627" s="5"/>
      <c r="J627" s="4"/>
      <c r="L627" s="4"/>
      <c r="O627" s="4"/>
      <c r="Q627" s="4"/>
      <c r="R627" s="4"/>
      <c r="S627" s="4"/>
      <c r="T627" s="4"/>
      <c r="V627" s="11"/>
      <c r="W627" s="11"/>
      <c r="X627" s="11"/>
      <c r="Y627" s="11"/>
      <c r="Z627" s="11"/>
    </row>
    <row r="628">
      <c r="A628" s="5"/>
      <c r="B628" s="4"/>
      <c r="D628" s="4"/>
      <c r="G628" s="4"/>
      <c r="H628" s="4"/>
      <c r="I628" s="5"/>
      <c r="J628" s="4"/>
      <c r="L628" s="4"/>
      <c r="O628" s="4"/>
      <c r="Q628" s="4"/>
      <c r="R628" s="4"/>
      <c r="S628" s="4"/>
      <c r="T628" s="4"/>
      <c r="V628" s="11"/>
      <c r="W628" s="11"/>
      <c r="X628" s="11"/>
      <c r="Y628" s="11"/>
      <c r="Z628" s="11"/>
    </row>
    <row r="629">
      <c r="A629" s="5"/>
      <c r="B629" s="4"/>
      <c r="D629" s="4"/>
      <c r="G629" s="4"/>
      <c r="H629" s="4"/>
      <c r="I629" s="5"/>
      <c r="J629" s="4"/>
      <c r="L629" s="4"/>
      <c r="O629" s="4"/>
      <c r="Q629" s="4"/>
      <c r="R629" s="4"/>
      <c r="S629" s="4"/>
      <c r="T629" s="4"/>
      <c r="V629" s="11"/>
      <c r="W629" s="11"/>
      <c r="X629" s="11"/>
      <c r="Y629" s="11"/>
      <c r="Z629" s="11"/>
    </row>
    <row r="630">
      <c r="A630" s="5"/>
      <c r="B630" s="4"/>
      <c r="D630" s="4"/>
      <c r="G630" s="4"/>
      <c r="H630" s="4"/>
      <c r="I630" s="5"/>
      <c r="J630" s="4"/>
      <c r="L630" s="4"/>
      <c r="O630" s="4"/>
      <c r="Q630" s="4"/>
      <c r="R630" s="4"/>
      <c r="S630" s="4"/>
      <c r="T630" s="4"/>
      <c r="V630" s="11"/>
      <c r="W630" s="11"/>
      <c r="X630" s="11"/>
      <c r="Y630" s="11"/>
      <c r="Z630" s="11"/>
    </row>
    <row r="631">
      <c r="A631" s="5"/>
      <c r="B631" s="4"/>
      <c r="D631" s="4"/>
      <c r="G631" s="4"/>
      <c r="H631" s="4"/>
      <c r="I631" s="5"/>
      <c r="J631" s="4"/>
      <c r="L631" s="4"/>
      <c r="O631" s="4"/>
      <c r="Q631" s="4"/>
      <c r="R631" s="4"/>
      <c r="S631" s="4"/>
      <c r="T631" s="4"/>
      <c r="V631" s="11"/>
      <c r="W631" s="11"/>
      <c r="X631" s="11"/>
      <c r="Y631" s="11"/>
      <c r="Z631" s="11"/>
    </row>
    <row r="632">
      <c r="A632" s="5"/>
      <c r="B632" s="4"/>
      <c r="D632" s="4"/>
      <c r="G632" s="4"/>
      <c r="H632" s="4"/>
      <c r="I632" s="5"/>
      <c r="J632" s="4"/>
      <c r="L632" s="4"/>
      <c r="O632" s="4"/>
      <c r="Q632" s="4"/>
      <c r="R632" s="4"/>
      <c r="S632" s="4"/>
      <c r="T632" s="4"/>
      <c r="V632" s="11"/>
      <c r="W632" s="11"/>
      <c r="X632" s="11"/>
      <c r="Y632" s="11"/>
      <c r="Z632" s="11"/>
    </row>
    <row r="633">
      <c r="A633" s="5"/>
      <c r="B633" s="4"/>
      <c r="D633" s="4"/>
      <c r="G633" s="4"/>
      <c r="H633" s="4"/>
      <c r="I633" s="5"/>
      <c r="J633" s="4"/>
      <c r="L633" s="4"/>
      <c r="O633" s="4"/>
      <c r="Q633" s="4"/>
      <c r="R633" s="4"/>
      <c r="S633" s="4"/>
      <c r="T633" s="4"/>
      <c r="V633" s="11"/>
      <c r="W633" s="11"/>
      <c r="X633" s="11"/>
      <c r="Y633" s="11"/>
      <c r="Z633" s="11"/>
    </row>
    <row r="634">
      <c r="A634" s="5"/>
      <c r="B634" s="4"/>
      <c r="D634" s="4"/>
      <c r="G634" s="4"/>
      <c r="H634" s="4"/>
      <c r="I634" s="5"/>
      <c r="J634" s="4"/>
      <c r="L634" s="4"/>
      <c r="O634" s="4"/>
      <c r="Q634" s="4"/>
      <c r="R634" s="4"/>
      <c r="S634" s="4"/>
      <c r="T634" s="4"/>
      <c r="V634" s="11"/>
      <c r="W634" s="11"/>
      <c r="X634" s="11"/>
      <c r="Y634" s="11"/>
      <c r="Z634" s="11"/>
    </row>
    <row r="635">
      <c r="A635" s="5"/>
      <c r="B635" s="4"/>
      <c r="D635" s="4"/>
      <c r="G635" s="4"/>
      <c r="H635" s="4"/>
      <c r="I635" s="5"/>
      <c r="J635" s="4"/>
      <c r="L635" s="4"/>
      <c r="O635" s="4"/>
      <c r="Q635" s="4"/>
      <c r="R635" s="4"/>
      <c r="S635" s="4"/>
      <c r="T635" s="4"/>
      <c r="V635" s="11"/>
      <c r="W635" s="11"/>
      <c r="X635" s="11"/>
      <c r="Y635" s="11"/>
      <c r="Z635" s="11"/>
    </row>
    <row r="636">
      <c r="A636" s="5"/>
      <c r="B636" s="4"/>
      <c r="D636" s="4"/>
      <c r="G636" s="4"/>
      <c r="H636" s="4"/>
      <c r="I636" s="5"/>
      <c r="J636" s="4"/>
      <c r="L636" s="4"/>
      <c r="O636" s="4"/>
      <c r="Q636" s="4"/>
      <c r="R636" s="4"/>
      <c r="S636" s="4"/>
      <c r="T636" s="4"/>
      <c r="V636" s="11"/>
      <c r="W636" s="11"/>
      <c r="X636" s="11"/>
      <c r="Y636" s="11"/>
      <c r="Z636" s="11"/>
    </row>
    <row r="637">
      <c r="A637" s="5"/>
      <c r="B637" s="4"/>
      <c r="D637" s="4"/>
      <c r="G637" s="4"/>
      <c r="H637" s="4"/>
      <c r="I637" s="5"/>
      <c r="J637" s="4"/>
      <c r="L637" s="4"/>
      <c r="O637" s="4"/>
      <c r="Q637" s="4"/>
      <c r="R637" s="4"/>
      <c r="S637" s="4"/>
      <c r="T637" s="4"/>
      <c r="V637" s="11"/>
      <c r="W637" s="11"/>
      <c r="X637" s="11"/>
      <c r="Y637" s="11"/>
      <c r="Z637" s="11"/>
    </row>
    <row r="638">
      <c r="A638" s="5"/>
      <c r="B638" s="4"/>
      <c r="D638" s="4"/>
      <c r="G638" s="4"/>
      <c r="H638" s="4"/>
      <c r="I638" s="5"/>
      <c r="J638" s="4"/>
      <c r="L638" s="4"/>
      <c r="O638" s="4"/>
      <c r="Q638" s="4"/>
      <c r="R638" s="4"/>
      <c r="S638" s="4"/>
      <c r="T638" s="4"/>
      <c r="V638" s="11"/>
      <c r="W638" s="11"/>
      <c r="X638" s="11"/>
      <c r="Y638" s="11"/>
      <c r="Z638" s="11"/>
    </row>
    <row r="639">
      <c r="A639" s="5"/>
      <c r="B639" s="4"/>
      <c r="D639" s="4"/>
      <c r="G639" s="4"/>
      <c r="H639" s="4"/>
      <c r="I639" s="5"/>
      <c r="J639" s="4"/>
      <c r="L639" s="4"/>
      <c r="O639" s="4"/>
      <c r="Q639" s="4"/>
      <c r="R639" s="4"/>
      <c r="S639" s="4"/>
      <c r="T639" s="4"/>
      <c r="V639" s="11"/>
      <c r="W639" s="11"/>
      <c r="X639" s="11"/>
      <c r="Y639" s="11"/>
      <c r="Z639" s="11"/>
    </row>
    <row r="640">
      <c r="A640" s="5"/>
      <c r="B640" s="4"/>
      <c r="D640" s="4"/>
      <c r="G640" s="4"/>
      <c r="H640" s="4"/>
      <c r="I640" s="5"/>
      <c r="J640" s="4"/>
      <c r="L640" s="4"/>
      <c r="O640" s="4"/>
      <c r="Q640" s="4"/>
      <c r="R640" s="4"/>
      <c r="S640" s="4"/>
      <c r="T640" s="4"/>
      <c r="V640" s="11"/>
      <c r="W640" s="11"/>
      <c r="X640" s="11"/>
      <c r="Y640" s="11"/>
      <c r="Z640" s="11"/>
    </row>
    <row r="641">
      <c r="A641" s="5"/>
      <c r="B641" s="4"/>
      <c r="D641" s="4"/>
      <c r="G641" s="4"/>
      <c r="H641" s="4"/>
      <c r="I641" s="5"/>
      <c r="J641" s="4"/>
      <c r="L641" s="4"/>
      <c r="O641" s="4"/>
      <c r="Q641" s="4"/>
      <c r="R641" s="4"/>
      <c r="S641" s="4"/>
      <c r="T641" s="4"/>
      <c r="V641" s="11"/>
      <c r="W641" s="11"/>
      <c r="X641" s="11"/>
      <c r="Y641" s="11"/>
      <c r="Z641" s="11"/>
    </row>
    <row r="642">
      <c r="A642" s="5"/>
      <c r="B642" s="4"/>
      <c r="D642" s="4"/>
      <c r="G642" s="4"/>
      <c r="H642" s="4"/>
      <c r="I642" s="5"/>
      <c r="J642" s="4"/>
      <c r="L642" s="4"/>
      <c r="O642" s="4"/>
      <c r="Q642" s="4"/>
      <c r="R642" s="4"/>
      <c r="S642" s="4"/>
      <c r="T642" s="4"/>
      <c r="V642" s="11"/>
      <c r="W642" s="11"/>
      <c r="X642" s="11"/>
      <c r="Y642" s="11"/>
      <c r="Z642" s="11"/>
    </row>
    <row r="643">
      <c r="A643" s="5"/>
      <c r="B643" s="4"/>
      <c r="D643" s="4"/>
      <c r="G643" s="4"/>
      <c r="H643" s="4"/>
      <c r="I643" s="5"/>
      <c r="J643" s="4"/>
      <c r="L643" s="4"/>
      <c r="O643" s="4"/>
      <c r="Q643" s="4"/>
      <c r="R643" s="4"/>
      <c r="S643" s="4"/>
      <c r="T643" s="4"/>
      <c r="V643" s="11"/>
      <c r="W643" s="11"/>
      <c r="X643" s="11"/>
      <c r="Y643" s="11"/>
      <c r="Z643" s="11"/>
    </row>
    <row r="644">
      <c r="A644" s="5"/>
      <c r="B644" s="4"/>
      <c r="D644" s="4"/>
      <c r="G644" s="4"/>
      <c r="H644" s="4"/>
      <c r="I644" s="5"/>
      <c r="J644" s="4"/>
      <c r="L644" s="4"/>
      <c r="O644" s="4"/>
      <c r="Q644" s="4"/>
      <c r="R644" s="4"/>
      <c r="S644" s="4"/>
      <c r="T644" s="4"/>
      <c r="V644" s="11"/>
      <c r="W644" s="11"/>
      <c r="X644" s="11"/>
      <c r="Y644" s="11"/>
      <c r="Z644" s="11"/>
    </row>
    <row r="645">
      <c r="A645" s="5"/>
      <c r="B645" s="4"/>
      <c r="D645" s="4"/>
      <c r="G645" s="4"/>
      <c r="H645" s="4"/>
      <c r="I645" s="5"/>
      <c r="J645" s="4"/>
      <c r="L645" s="4"/>
      <c r="O645" s="4"/>
      <c r="Q645" s="4"/>
      <c r="R645" s="4"/>
      <c r="S645" s="4"/>
      <c r="T645" s="4"/>
      <c r="V645" s="11"/>
      <c r="W645" s="11"/>
      <c r="X645" s="11"/>
      <c r="Y645" s="11"/>
      <c r="Z645" s="11"/>
    </row>
    <row r="646">
      <c r="A646" s="5"/>
      <c r="B646" s="4"/>
      <c r="D646" s="4"/>
      <c r="G646" s="4"/>
      <c r="H646" s="4"/>
      <c r="I646" s="5"/>
      <c r="J646" s="4"/>
      <c r="L646" s="4"/>
      <c r="O646" s="4"/>
      <c r="Q646" s="4"/>
      <c r="R646" s="4"/>
      <c r="S646" s="4"/>
      <c r="T646" s="4"/>
      <c r="V646" s="11"/>
      <c r="W646" s="11"/>
      <c r="X646" s="11"/>
      <c r="Y646" s="11"/>
      <c r="Z646" s="11"/>
    </row>
    <row r="647">
      <c r="A647" s="5"/>
      <c r="B647" s="4"/>
      <c r="D647" s="4"/>
      <c r="G647" s="4"/>
      <c r="H647" s="4"/>
      <c r="I647" s="5"/>
      <c r="J647" s="4"/>
      <c r="L647" s="4"/>
      <c r="O647" s="4"/>
      <c r="Q647" s="4"/>
      <c r="R647" s="4"/>
      <c r="S647" s="4"/>
      <c r="T647" s="4"/>
      <c r="V647" s="11"/>
      <c r="W647" s="11"/>
      <c r="X647" s="11"/>
      <c r="Y647" s="11"/>
      <c r="Z647" s="11"/>
    </row>
    <row r="648">
      <c r="A648" s="5"/>
      <c r="B648" s="4"/>
      <c r="D648" s="4"/>
      <c r="G648" s="4"/>
      <c r="H648" s="4"/>
      <c r="I648" s="5"/>
      <c r="J648" s="4"/>
      <c r="L648" s="4"/>
      <c r="O648" s="4"/>
      <c r="Q648" s="4"/>
      <c r="R648" s="4"/>
      <c r="S648" s="4"/>
      <c r="T648" s="4"/>
      <c r="V648" s="11"/>
      <c r="W648" s="11"/>
      <c r="X648" s="11"/>
      <c r="Y648" s="11"/>
      <c r="Z648" s="11"/>
    </row>
    <row r="649">
      <c r="A649" s="5"/>
      <c r="B649" s="4"/>
      <c r="D649" s="4"/>
      <c r="G649" s="4"/>
      <c r="H649" s="4"/>
      <c r="I649" s="5"/>
      <c r="J649" s="4"/>
      <c r="L649" s="4"/>
      <c r="O649" s="4"/>
      <c r="Q649" s="4"/>
      <c r="R649" s="4"/>
      <c r="S649" s="4"/>
      <c r="T649" s="4"/>
      <c r="V649" s="11"/>
      <c r="W649" s="11"/>
      <c r="X649" s="11"/>
      <c r="Y649" s="11"/>
      <c r="Z649" s="11"/>
    </row>
    <row r="650">
      <c r="A650" s="5"/>
      <c r="B650" s="4"/>
      <c r="D650" s="4"/>
      <c r="G650" s="4"/>
      <c r="H650" s="4"/>
      <c r="I650" s="5"/>
      <c r="J650" s="4"/>
      <c r="L650" s="4"/>
      <c r="O650" s="4"/>
      <c r="Q650" s="4"/>
      <c r="R650" s="4"/>
      <c r="S650" s="4"/>
      <c r="T650" s="4"/>
      <c r="V650" s="11"/>
      <c r="W650" s="11"/>
      <c r="X650" s="11"/>
      <c r="Y650" s="11"/>
      <c r="Z650" s="11"/>
    </row>
    <row r="651">
      <c r="A651" s="5"/>
      <c r="B651" s="4"/>
      <c r="D651" s="4"/>
      <c r="G651" s="4"/>
      <c r="H651" s="4"/>
      <c r="I651" s="5"/>
      <c r="J651" s="4"/>
      <c r="L651" s="4"/>
      <c r="O651" s="4"/>
      <c r="Q651" s="4"/>
      <c r="R651" s="4"/>
      <c r="S651" s="4"/>
      <c r="T651" s="4"/>
      <c r="V651" s="11"/>
      <c r="W651" s="11"/>
      <c r="X651" s="11"/>
      <c r="Y651" s="11"/>
      <c r="Z651" s="11"/>
    </row>
    <row r="652">
      <c r="A652" s="5"/>
      <c r="B652" s="4"/>
      <c r="D652" s="4"/>
      <c r="G652" s="4"/>
      <c r="H652" s="4"/>
      <c r="I652" s="5"/>
      <c r="J652" s="4"/>
      <c r="L652" s="4"/>
      <c r="O652" s="4"/>
      <c r="Q652" s="4"/>
      <c r="R652" s="4"/>
      <c r="S652" s="4"/>
      <c r="T652" s="4"/>
      <c r="V652" s="11"/>
      <c r="W652" s="11"/>
      <c r="X652" s="11"/>
      <c r="Y652" s="11"/>
      <c r="Z652" s="11"/>
    </row>
    <row r="653">
      <c r="A653" s="5"/>
      <c r="B653" s="4"/>
      <c r="D653" s="4"/>
      <c r="G653" s="4"/>
      <c r="H653" s="4"/>
      <c r="I653" s="5"/>
      <c r="J653" s="4"/>
      <c r="L653" s="4"/>
      <c r="O653" s="4"/>
      <c r="Q653" s="4"/>
      <c r="R653" s="4"/>
      <c r="S653" s="4"/>
      <c r="T653" s="4"/>
      <c r="V653" s="11"/>
      <c r="W653" s="11"/>
      <c r="X653" s="11"/>
      <c r="Y653" s="11"/>
      <c r="Z653" s="11"/>
    </row>
    <row r="654">
      <c r="A654" s="5"/>
      <c r="B654" s="4"/>
      <c r="D654" s="4"/>
      <c r="G654" s="4"/>
      <c r="H654" s="4"/>
      <c r="I654" s="5"/>
      <c r="J654" s="4"/>
      <c r="L654" s="4"/>
      <c r="O654" s="4"/>
      <c r="Q654" s="4"/>
      <c r="R654" s="4"/>
      <c r="S654" s="4"/>
      <c r="T654" s="4"/>
      <c r="V654" s="11"/>
      <c r="W654" s="11"/>
      <c r="X654" s="11"/>
      <c r="Y654" s="11"/>
      <c r="Z654" s="11"/>
    </row>
    <row r="655">
      <c r="A655" s="5"/>
      <c r="B655" s="4"/>
      <c r="D655" s="4"/>
      <c r="G655" s="4"/>
      <c r="H655" s="4"/>
      <c r="I655" s="5"/>
      <c r="J655" s="4"/>
      <c r="L655" s="4"/>
      <c r="O655" s="4"/>
      <c r="Q655" s="4"/>
      <c r="R655" s="4"/>
      <c r="S655" s="4"/>
      <c r="T655" s="4"/>
      <c r="V655" s="11"/>
      <c r="W655" s="11"/>
      <c r="X655" s="11"/>
      <c r="Y655" s="11"/>
      <c r="Z655" s="11"/>
    </row>
    <row r="656">
      <c r="A656" s="5"/>
      <c r="B656" s="4"/>
      <c r="D656" s="4"/>
      <c r="G656" s="4"/>
      <c r="H656" s="4"/>
      <c r="I656" s="5"/>
      <c r="J656" s="4"/>
      <c r="L656" s="4"/>
      <c r="O656" s="4"/>
      <c r="Q656" s="4"/>
      <c r="R656" s="4"/>
      <c r="S656" s="4"/>
      <c r="T656" s="4"/>
      <c r="V656" s="11"/>
      <c r="W656" s="11"/>
      <c r="X656" s="11"/>
      <c r="Y656" s="11"/>
      <c r="Z656" s="11"/>
    </row>
    <row r="657">
      <c r="A657" s="5"/>
      <c r="B657" s="4"/>
      <c r="D657" s="4"/>
      <c r="G657" s="4"/>
      <c r="H657" s="4"/>
      <c r="I657" s="5"/>
      <c r="J657" s="4"/>
      <c r="L657" s="4"/>
      <c r="O657" s="4"/>
      <c r="Q657" s="4"/>
      <c r="R657" s="4"/>
      <c r="S657" s="4"/>
      <c r="T657" s="4"/>
      <c r="V657" s="11"/>
      <c r="W657" s="11"/>
      <c r="X657" s="11"/>
      <c r="Y657" s="11"/>
      <c r="Z657" s="11"/>
    </row>
    <row r="658">
      <c r="A658" s="5"/>
      <c r="B658" s="4"/>
      <c r="D658" s="4"/>
      <c r="G658" s="4"/>
      <c r="H658" s="4"/>
      <c r="I658" s="5"/>
      <c r="J658" s="4"/>
      <c r="L658" s="4"/>
      <c r="O658" s="4"/>
      <c r="Q658" s="4"/>
      <c r="R658" s="4"/>
      <c r="S658" s="4"/>
      <c r="T658" s="4"/>
      <c r="V658" s="11"/>
      <c r="W658" s="11"/>
      <c r="X658" s="11"/>
      <c r="Y658" s="11"/>
      <c r="Z658" s="11"/>
    </row>
    <row r="659">
      <c r="A659" s="5"/>
      <c r="B659" s="4"/>
      <c r="D659" s="4"/>
      <c r="G659" s="4"/>
      <c r="H659" s="4"/>
      <c r="I659" s="5"/>
      <c r="J659" s="4"/>
      <c r="L659" s="4"/>
      <c r="O659" s="4"/>
      <c r="Q659" s="4"/>
      <c r="R659" s="4"/>
      <c r="S659" s="4"/>
      <c r="T659" s="4"/>
      <c r="V659" s="11"/>
      <c r="W659" s="11"/>
      <c r="X659" s="11"/>
      <c r="Y659" s="11"/>
      <c r="Z659" s="11"/>
    </row>
    <row r="660">
      <c r="A660" s="5"/>
      <c r="B660" s="4"/>
      <c r="D660" s="4"/>
      <c r="G660" s="4"/>
      <c r="H660" s="4"/>
      <c r="I660" s="5"/>
      <c r="J660" s="4"/>
      <c r="L660" s="4"/>
      <c r="O660" s="4"/>
      <c r="Q660" s="4"/>
      <c r="R660" s="4"/>
      <c r="S660" s="4"/>
      <c r="T660" s="4"/>
      <c r="V660" s="11"/>
      <c r="W660" s="11"/>
      <c r="X660" s="11"/>
      <c r="Y660" s="11"/>
      <c r="Z660" s="11"/>
    </row>
    <row r="661">
      <c r="A661" s="5"/>
      <c r="B661" s="4"/>
      <c r="D661" s="4"/>
      <c r="G661" s="4"/>
      <c r="H661" s="4"/>
      <c r="I661" s="5"/>
      <c r="J661" s="4"/>
      <c r="L661" s="4"/>
      <c r="O661" s="4"/>
      <c r="Q661" s="4"/>
      <c r="R661" s="4"/>
      <c r="S661" s="4"/>
      <c r="T661" s="4"/>
      <c r="V661" s="11"/>
      <c r="W661" s="11"/>
      <c r="X661" s="11"/>
      <c r="Y661" s="11"/>
      <c r="Z661" s="11"/>
    </row>
    <row r="662">
      <c r="A662" s="5"/>
      <c r="B662" s="4"/>
      <c r="D662" s="4"/>
      <c r="G662" s="4"/>
      <c r="H662" s="4"/>
      <c r="I662" s="5"/>
      <c r="J662" s="4"/>
      <c r="L662" s="4"/>
      <c r="O662" s="4"/>
      <c r="Q662" s="4"/>
      <c r="R662" s="4"/>
      <c r="S662" s="4"/>
      <c r="T662" s="4"/>
      <c r="V662" s="11"/>
      <c r="W662" s="11"/>
      <c r="X662" s="11"/>
      <c r="Y662" s="11"/>
      <c r="Z662" s="11"/>
    </row>
    <row r="663">
      <c r="A663" s="5"/>
      <c r="B663" s="4"/>
      <c r="D663" s="4"/>
      <c r="G663" s="4"/>
      <c r="H663" s="4"/>
      <c r="I663" s="5"/>
      <c r="J663" s="4"/>
      <c r="L663" s="4"/>
      <c r="O663" s="4"/>
      <c r="Q663" s="4"/>
      <c r="R663" s="4"/>
      <c r="S663" s="4"/>
      <c r="T663" s="4"/>
      <c r="V663" s="11"/>
      <c r="W663" s="11"/>
      <c r="X663" s="11"/>
      <c r="Y663" s="11"/>
      <c r="Z663" s="11"/>
    </row>
    <row r="664">
      <c r="A664" s="5"/>
      <c r="B664" s="4"/>
      <c r="D664" s="4"/>
      <c r="G664" s="4"/>
      <c r="H664" s="4"/>
      <c r="I664" s="5"/>
      <c r="J664" s="4"/>
      <c r="L664" s="4"/>
      <c r="O664" s="4"/>
      <c r="Q664" s="4"/>
      <c r="R664" s="4"/>
      <c r="S664" s="4"/>
      <c r="T664" s="4"/>
      <c r="V664" s="11"/>
      <c r="W664" s="11"/>
      <c r="X664" s="11"/>
      <c r="Y664" s="11"/>
      <c r="Z664" s="11"/>
    </row>
    <row r="665">
      <c r="A665" s="5"/>
      <c r="B665" s="4"/>
      <c r="D665" s="4"/>
      <c r="G665" s="4"/>
      <c r="H665" s="4"/>
      <c r="I665" s="5"/>
      <c r="J665" s="4"/>
      <c r="L665" s="4"/>
      <c r="O665" s="4"/>
      <c r="Q665" s="4"/>
      <c r="R665" s="4"/>
      <c r="S665" s="4"/>
      <c r="T665" s="4"/>
      <c r="V665" s="11"/>
      <c r="W665" s="11"/>
      <c r="X665" s="11"/>
      <c r="Y665" s="11"/>
      <c r="Z665" s="11"/>
    </row>
    <row r="666">
      <c r="A666" s="5"/>
      <c r="B666" s="4"/>
      <c r="D666" s="4"/>
      <c r="G666" s="4"/>
      <c r="H666" s="4"/>
      <c r="I666" s="5"/>
      <c r="J666" s="4"/>
      <c r="L666" s="4"/>
      <c r="O666" s="4"/>
      <c r="Q666" s="4"/>
      <c r="R666" s="4"/>
      <c r="S666" s="4"/>
      <c r="T666" s="4"/>
      <c r="V666" s="11"/>
      <c r="W666" s="11"/>
      <c r="X666" s="11"/>
      <c r="Y666" s="11"/>
      <c r="Z666" s="11"/>
    </row>
    <row r="667">
      <c r="A667" s="5"/>
      <c r="B667" s="4"/>
      <c r="D667" s="4"/>
      <c r="G667" s="4"/>
      <c r="H667" s="4"/>
      <c r="I667" s="5"/>
      <c r="J667" s="4"/>
      <c r="L667" s="4"/>
      <c r="O667" s="4"/>
      <c r="Q667" s="4"/>
      <c r="R667" s="4"/>
      <c r="S667" s="4"/>
      <c r="T667" s="4"/>
      <c r="V667" s="11"/>
      <c r="W667" s="11"/>
      <c r="X667" s="11"/>
      <c r="Y667" s="11"/>
      <c r="Z667" s="11"/>
    </row>
    <row r="668">
      <c r="A668" s="5"/>
      <c r="B668" s="4"/>
      <c r="D668" s="4"/>
      <c r="G668" s="4"/>
      <c r="H668" s="4"/>
      <c r="I668" s="5"/>
      <c r="J668" s="4"/>
      <c r="L668" s="4"/>
      <c r="O668" s="4"/>
      <c r="Q668" s="4"/>
      <c r="R668" s="4"/>
      <c r="S668" s="4"/>
      <c r="T668" s="4"/>
      <c r="V668" s="11"/>
      <c r="W668" s="11"/>
      <c r="X668" s="11"/>
      <c r="Y668" s="11"/>
      <c r="Z668" s="11"/>
    </row>
    <row r="669">
      <c r="A669" s="5"/>
      <c r="B669" s="4"/>
      <c r="D669" s="4"/>
      <c r="G669" s="4"/>
      <c r="H669" s="4"/>
      <c r="I669" s="5"/>
      <c r="J669" s="4"/>
      <c r="L669" s="4"/>
      <c r="O669" s="4"/>
      <c r="Q669" s="4"/>
      <c r="R669" s="4"/>
      <c r="S669" s="4"/>
      <c r="T669" s="4"/>
      <c r="V669" s="11"/>
      <c r="W669" s="11"/>
      <c r="X669" s="11"/>
      <c r="Y669" s="11"/>
      <c r="Z669" s="11"/>
    </row>
    <row r="670">
      <c r="A670" s="5"/>
      <c r="B670" s="4"/>
      <c r="D670" s="4"/>
      <c r="G670" s="4"/>
      <c r="H670" s="4"/>
      <c r="I670" s="5"/>
      <c r="J670" s="4"/>
      <c r="L670" s="4"/>
      <c r="O670" s="4"/>
      <c r="Q670" s="4"/>
      <c r="R670" s="4"/>
      <c r="S670" s="4"/>
      <c r="T670" s="4"/>
      <c r="V670" s="11"/>
      <c r="W670" s="11"/>
      <c r="X670" s="11"/>
      <c r="Y670" s="11"/>
      <c r="Z670" s="11"/>
    </row>
    <row r="671">
      <c r="A671" s="5"/>
      <c r="B671" s="4"/>
      <c r="D671" s="4"/>
      <c r="G671" s="4"/>
      <c r="H671" s="4"/>
      <c r="I671" s="5"/>
      <c r="J671" s="4"/>
      <c r="L671" s="4"/>
      <c r="O671" s="4"/>
      <c r="Q671" s="4"/>
      <c r="R671" s="4"/>
      <c r="S671" s="4"/>
      <c r="T671" s="4"/>
      <c r="V671" s="11"/>
      <c r="W671" s="11"/>
      <c r="X671" s="11"/>
      <c r="Y671" s="11"/>
      <c r="Z671" s="11"/>
    </row>
    <row r="672">
      <c r="A672" s="5"/>
      <c r="B672" s="4"/>
      <c r="D672" s="4"/>
      <c r="G672" s="4"/>
      <c r="H672" s="4"/>
      <c r="I672" s="5"/>
      <c r="J672" s="4"/>
      <c r="L672" s="4"/>
      <c r="O672" s="4"/>
      <c r="Q672" s="4"/>
      <c r="R672" s="4"/>
      <c r="S672" s="4"/>
      <c r="T672" s="4"/>
      <c r="V672" s="11"/>
      <c r="W672" s="11"/>
      <c r="X672" s="11"/>
      <c r="Y672" s="11"/>
      <c r="Z672" s="11"/>
    </row>
    <row r="673">
      <c r="A673" s="5"/>
      <c r="B673" s="4"/>
      <c r="D673" s="4"/>
      <c r="G673" s="4"/>
      <c r="H673" s="4"/>
      <c r="I673" s="5"/>
      <c r="J673" s="4"/>
      <c r="L673" s="4"/>
      <c r="O673" s="4"/>
      <c r="Q673" s="4"/>
      <c r="R673" s="4"/>
      <c r="S673" s="4"/>
      <c r="T673" s="4"/>
      <c r="V673" s="11"/>
      <c r="W673" s="11"/>
      <c r="X673" s="11"/>
      <c r="Y673" s="11"/>
      <c r="Z673" s="11"/>
    </row>
    <row r="674">
      <c r="A674" s="5"/>
      <c r="B674" s="4"/>
      <c r="D674" s="4"/>
      <c r="G674" s="4"/>
      <c r="H674" s="4"/>
      <c r="I674" s="5"/>
      <c r="J674" s="4"/>
      <c r="L674" s="4"/>
      <c r="O674" s="4"/>
      <c r="Q674" s="4"/>
      <c r="R674" s="4"/>
      <c r="S674" s="4"/>
      <c r="T674" s="4"/>
      <c r="V674" s="11"/>
      <c r="W674" s="11"/>
      <c r="X674" s="11"/>
      <c r="Y674" s="11"/>
      <c r="Z674" s="11"/>
    </row>
    <row r="675">
      <c r="A675" s="5"/>
      <c r="B675" s="4"/>
      <c r="D675" s="4"/>
      <c r="G675" s="4"/>
      <c r="H675" s="4"/>
      <c r="I675" s="5"/>
      <c r="J675" s="4"/>
      <c r="L675" s="4"/>
      <c r="O675" s="4"/>
      <c r="Q675" s="4"/>
      <c r="R675" s="4"/>
      <c r="S675" s="4"/>
      <c r="T675" s="4"/>
      <c r="V675" s="11"/>
      <c r="W675" s="11"/>
      <c r="X675" s="11"/>
      <c r="Y675" s="11"/>
      <c r="Z675" s="11"/>
    </row>
    <row r="676">
      <c r="A676" s="5"/>
      <c r="B676" s="4"/>
      <c r="D676" s="4"/>
      <c r="G676" s="4"/>
      <c r="H676" s="4"/>
      <c r="I676" s="5"/>
      <c r="J676" s="4"/>
      <c r="L676" s="4"/>
      <c r="O676" s="4"/>
      <c r="Q676" s="4"/>
      <c r="R676" s="4"/>
      <c r="S676" s="4"/>
      <c r="T676" s="4"/>
      <c r="V676" s="11"/>
      <c r="W676" s="11"/>
      <c r="X676" s="11"/>
      <c r="Y676" s="11"/>
      <c r="Z676" s="11"/>
    </row>
    <row r="677">
      <c r="A677" s="5"/>
      <c r="B677" s="4"/>
      <c r="D677" s="4"/>
      <c r="G677" s="4"/>
      <c r="H677" s="4"/>
      <c r="I677" s="5"/>
      <c r="J677" s="4"/>
      <c r="L677" s="4"/>
      <c r="O677" s="4"/>
      <c r="Q677" s="4"/>
      <c r="R677" s="4"/>
      <c r="S677" s="4"/>
      <c r="T677" s="4"/>
      <c r="V677" s="11"/>
      <c r="W677" s="11"/>
      <c r="X677" s="11"/>
      <c r="Y677" s="11"/>
      <c r="Z677" s="11"/>
    </row>
    <row r="678">
      <c r="A678" s="5"/>
      <c r="B678" s="4"/>
      <c r="D678" s="4"/>
      <c r="G678" s="4"/>
      <c r="H678" s="4"/>
      <c r="I678" s="5"/>
      <c r="J678" s="4"/>
      <c r="L678" s="4"/>
      <c r="O678" s="4"/>
      <c r="Q678" s="4"/>
      <c r="R678" s="4"/>
      <c r="S678" s="4"/>
      <c r="T678" s="4"/>
      <c r="V678" s="11"/>
      <c r="W678" s="11"/>
      <c r="X678" s="11"/>
      <c r="Y678" s="11"/>
      <c r="Z678" s="11"/>
    </row>
    <row r="679">
      <c r="A679" s="5"/>
      <c r="B679" s="4"/>
      <c r="D679" s="4"/>
      <c r="G679" s="4"/>
      <c r="H679" s="4"/>
      <c r="I679" s="5"/>
      <c r="J679" s="4"/>
      <c r="L679" s="4"/>
      <c r="O679" s="4"/>
      <c r="Q679" s="4"/>
      <c r="R679" s="4"/>
      <c r="S679" s="4"/>
      <c r="T679" s="4"/>
      <c r="V679" s="11"/>
      <c r="W679" s="11"/>
      <c r="X679" s="11"/>
      <c r="Y679" s="11"/>
      <c r="Z679" s="11"/>
    </row>
    <row r="680">
      <c r="A680" s="5"/>
      <c r="B680" s="4"/>
      <c r="D680" s="4"/>
      <c r="G680" s="4"/>
      <c r="H680" s="4"/>
      <c r="I680" s="5"/>
      <c r="J680" s="4"/>
      <c r="L680" s="4"/>
      <c r="O680" s="4"/>
      <c r="Q680" s="4"/>
      <c r="R680" s="4"/>
      <c r="S680" s="4"/>
      <c r="T680" s="4"/>
      <c r="V680" s="11"/>
      <c r="W680" s="11"/>
      <c r="X680" s="11"/>
      <c r="Y680" s="11"/>
      <c r="Z680" s="11"/>
    </row>
    <row r="681">
      <c r="A681" s="5"/>
      <c r="B681" s="4"/>
      <c r="D681" s="4"/>
      <c r="G681" s="4"/>
      <c r="H681" s="4"/>
      <c r="I681" s="5"/>
      <c r="J681" s="4"/>
      <c r="L681" s="4"/>
      <c r="O681" s="4"/>
      <c r="Q681" s="4"/>
      <c r="R681" s="4"/>
      <c r="S681" s="4"/>
      <c r="T681" s="4"/>
      <c r="V681" s="11"/>
      <c r="W681" s="11"/>
      <c r="X681" s="11"/>
      <c r="Y681" s="11"/>
      <c r="Z681" s="11"/>
    </row>
    <row r="682">
      <c r="A682" s="5"/>
      <c r="B682" s="4"/>
      <c r="D682" s="4"/>
      <c r="G682" s="4"/>
      <c r="H682" s="4"/>
      <c r="I682" s="5"/>
      <c r="J682" s="4"/>
      <c r="L682" s="4"/>
      <c r="O682" s="4"/>
      <c r="Q682" s="4"/>
      <c r="R682" s="4"/>
      <c r="S682" s="4"/>
      <c r="T682" s="4"/>
      <c r="V682" s="11"/>
      <c r="W682" s="11"/>
      <c r="X682" s="11"/>
      <c r="Y682" s="11"/>
      <c r="Z682" s="11"/>
    </row>
    <row r="683">
      <c r="A683" s="5"/>
      <c r="B683" s="4"/>
      <c r="D683" s="4"/>
      <c r="G683" s="4"/>
      <c r="H683" s="4"/>
      <c r="I683" s="5"/>
      <c r="J683" s="4"/>
      <c r="L683" s="4"/>
      <c r="O683" s="4"/>
      <c r="Q683" s="4"/>
      <c r="R683" s="4"/>
      <c r="S683" s="4"/>
      <c r="T683" s="4"/>
      <c r="V683" s="11"/>
      <c r="W683" s="11"/>
      <c r="X683" s="11"/>
      <c r="Y683" s="11"/>
      <c r="Z683" s="11"/>
    </row>
    <row r="684">
      <c r="A684" s="5"/>
      <c r="B684" s="4"/>
      <c r="D684" s="4"/>
      <c r="G684" s="4"/>
      <c r="H684" s="4"/>
      <c r="I684" s="5"/>
      <c r="J684" s="4"/>
      <c r="L684" s="4"/>
      <c r="O684" s="4"/>
      <c r="Q684" s="4"/>
      <c r="R684" s="4"/>
      <c r="S684" s="4"/>
      <c r="T684" s="4"/>
      <c r="V684" s="11"/>
      <c r="W684" s="11"/>
      <c r="X684" s="11"/>
      <c r="Y684" s="11"/>
      <c r="Z684" s="11"/>
    </row>
    <row r="685">
      <c r="A685" s="5"/>
      <c r="B685" s="4"/>
      <c r="D685" s="4"/>
      <c r="G685" s="4"/>
      <c r="H685" s="4"/>
      <c r="I685" s="5"/>
      <c r="J685" s="4"/>
      <c r="L685" s="4"/>
      <c r="O685" s="4"/>
      <c r="Q685" s="4"/>
      <c r="R685" s="4"/>
      <c r="S685" s="4"/>
      <c r="T685" s="4"/>
      <c r="V685" s="11"/>
      <c r="W685" s="11"/>
      <c r="X685" s="11"/>
      <c r="Y685" s="11"/>
      <c r="Z685" s="11"/>
    </row>
    <row r="686">
      <c r="A686" s="5"/>
      <c r="B686" s="4"/>
      <c r="D686" s="4"/>
      <c r="G686" s="4"/>
      <c r="H686" s="4"/>
      <c r="I686" s="5"/>
      <c r="J686" s="4"/>
      <c r="L686" s="4"/>
      <c r="O686" s="4"/>
      <c r="Q686" s="4"/>
      <c r="R686" s="4"/>
      <c r="S686" s="4"/>
      <c r="T686" s="4"/>
      <c r="V686" s="11"/>
      <c r="W686" s="11"/>
      <c r="X686" s="11"/>
      <c r="Y686" s="11"/>
      <c r="Z686" s="11"/>
    </row>
    <row r="687">
      <c r="A687" s="5"/>
      <c r="B687" s="4"/>
      <c r="D687" s="4"/>
      <c r="G687" s="4"/>
      <c r="H687" s="4"/>
      <c r="I687" s="5"/>
      <c r="J687" s="4"/>
      <c r="L687" s="4"/>
      <c r="O687" s="4"/>
      <c r="Q687" s="4"/>
      <c r="R687" s="4"/>
      <c r="S687" s="4"/>
      <c r="T687" s="4"/>
      <c r="V687" s="11"/>
      <c r="W687" s="11"/>
      <c r="X687" s="11"/>
      <c r="Y687" s="11"/>
      <c r="Z687" s="11"/>
    </row>
    <row r="688">
      <c r="A688" s="5"/>
      <c r="B688" s="4"/>
      <c r="D688" s="4"/>
      <c r="G688" s="4"/>
      <c r="H688" s="4"/>
      <c r="I688" s="5"/>
      <c r="J688" s="4"/>
      <c r="L688" s="4"/>
      <c r="O688" s="4"/>
      <c r="Q688" s="4"/>
      <c r="R688" s="4"/>
      <c r="S688" s="4"/>
      <c r="T688" s="4"/>
      <c r="V688" s="11"/>
      <c r="W688" s="11"/>
      <c r="X688" s="11"/>
      <c r="Y688" s="11"/>
      <c r="Z688" s="11"/>
    </row>
    <row r="689">
      <c r="A689" s="5"/>
      <c r="B689" s="4"/>
      <c r="D689" s="4"/>
      <c r="G689" s="4"/>
      <c r="H689" s="4"/>
      <c r="I689" s="5"/>
      <c r="J689" s="4"/>
      <c r="L689" s="4"/>
      <c r="O689" s="4"/>
      <c r="Q689" s="4"/>
      <c r="R689" s="4"/>
      <c r="S689" s="4"/>
      <c r="T689" s="4"/>
      <c r="V689" s="11"/>
      <c r="W689" s="11"/>
      <c r="X689" s="11"/>
      <c r="Y689" s="11"/>
      <c r="Z689" s="11"/>
    </row>
    <row r="690">
      <c r="A690" s="5"/>
      <c r="B690" s="4"/>
      <c r="D690" s="4"/>
      <c r="G690" s="4"/>
      <c r="H690" s="4"/>
      <c r="I690" s="5"/>
      <c r="J690" s="4"/>
      <c r="L690" s="4"/>
      <c r="O690" s="4"/>
      <c r="Q690" s="4"/>
      <c r="R690" s="4"/>
      <c r="S690" s="4"/>
      <c r="T690" s="4"/>
      <c r="V690" s="11"/>
      <c r="W690" s="11"/>
      <c r="X690" s="11"/>
      <c r="Y690" s="11"/>
      <c r="Z690" s="11"/>
    </row>
    <row r="691">
      <c r="A691" s="5"/>
      <c r="B691" s="4"/>
      <c r="D691" s="4"/>
      <c r="G691" s="4"/>
      <c r="H691" s="4"/>
      <c r="I691" s="5"/>
      <c r="J691" s="4"/>
      <c r="L691" s="4"/>
      <c r="O691" s="4"/>
      <c r="Q691" s="4"/>
      <c r="R691" s="4"/>
      <c r="S691" s="4"/>
      <c r="T691" s="4"/>
      <c r="V691" s="11"/>
      <c r="W691" s="11"/>
      <c r="X691" s="11"/>
      <c r="Y691" s="11"/>
      <c r="Z691" s="11"/>
    </row>
    <row r="692">
      <c r="A692" s="5"/>
      <c r="B692" s="4"/>
      <c r="D692" s="4"/>
      <c r="G692" s="4"/>
      <c r="H692" s="4"/>
      <c r="I692" s="5"/>
      <c r="J692" s="4"/>
      <c r="L692" s="4"/>
      <c r="O692" s="4"/>
      <c r="Q692" s="4"/>
      <c r="R692" s="4"/>
      <c r="S692" s="4"/>
      <c r="T692" s="4"/>
      <c r="V692" s="11"/>
      <c r="W692" s="11"/>
      <c r="X692" s="11"/>
      <c r="Y692" s="11"/>
      <c r="Z692" s="11"/>
    </row>
    <row r="693">
      <c r="A693" s="5"/>
      <c r="B693" s="4"/>
      <c r="D693" s="4"/>
      <c r="G693" s="4"/>
      <c r="H693" s="4"/>
      <c r="I693" s="5"/>
      <c r="J693" s="4"/>
      <c r="L693" s="4"/>
      <c r="O693" s="4"/>
      <c r="Q693" s="4"/>
      <c r="R693" s="4"/>
      <c r="S693" s="4"/>
      <c r="T693" s="4"/>
      <c r="V693" s="11"/>
      <c r="W693" s="11"/>
      <c r="X693" s="11"/>
      <c r="Y693" s="11"/>
      <c r="Z693" s="11"/>
    </row>
    <row r="694">
      <c r="A694" s="5"/>
      <c r="B694" s="4"/>
      <c r="D694" s="4"/>
      <c r="G694" s="4"/>
      <c r="H694" s="4"/>
      <c r="I694" s="5"/>
      <c r="J694" s="4"/>
      <c r="L694" s="4"/>
      <c r="O694" s="4"/>
      <c r="Q694" s="4"/>
      <c r="R694" s="4"/>
      <c r="S694" s="4"/>
      <c r="T694" s="4"/>
      <c r="V694" s="11"/>
      <c r="W694" s="11"/>
      <c r="X694" s="11"/>
      <c r="Y694" s="11"/>
      <c r="Z694" s="11"/>
    </row>
    <row r="695">
      <c r="A695" s="5"/>
      <c r="B695" s="4"/>
      <c r="D695" s="4"/>
      <c r="G695" s="4"/>
      <c r="H695" s="4"/>
      <c r="I695" s="5"/>
      <c r="J695" s="4"/>
      <c r="L695" s="4"/>
      <c r="O695" s="4"/>
      <c r="Q695" s="4"/>
      <c r="R695" s="4"/>
      <c r="S695" s="4"/>
      <c r="T695" s="4"/>
      <c r="V695" s="11"/>
      <c r="W695" s="11"/>
      <c r="X695" s="11"/>
      <c r="Y695" s="11"/>
      <c r="Z695" s="11"/>
    </row>
    <row r="696">
      <c r="A696" s="5"/>
      <c r="B696" s="4"/>
      <c r="D696" s="4"/>
      <c r="G696" s="4"/>
      <c r="H696" s="4"/>
      <c r="I696" s="5"/>
      <c r="J696" s="4"/>
      <c r="L696" s="4"/>
      <c r="O696" s="4"/>
      <c r="Q696" s="4"/>
      <c r="R696" s="4"/>
      <c r="S696" s="4"/>
      <c r="T696" s="4"/>
      <c r="V696" s="11"/>
      <c r="W696" s="11"/>
      <c r="X696" s="11"/>
      <c r="Y696" s="11"/>
      <c r="Z696" s="11"/>
    </row>
    <row r="697">
      <c r="A697" s="5"/>
      <c r="B697" s="4"/>
      <c r="D697" s="4"/>
      <c r="G697" s="4"/>
      <c r="H697" s="4"/>
      <c r="I697" s="5"/>
      <c r="J697" s="4"/>
      <c r="L697" s="4"/>
      <c r="O697" s="4"/>
      <c r="Q697" s="4"/>
      <c r="R697" s="4"/>
      <c r="S697" s="4"/>
      <c r="T697" s="4"/>
      <c r="V697" s="11"/>
      <c r="W697" s="11"/>
      <c r="X697" s="11"/>
      <c r="Y697" s="11"/>
      <c r="Z697" s="11"/>
    </row>
    <row r="698">
      <c r="A698" s="5"/>
      <c r="B698" s="4"/>
      <c r="D698" s="4"/>
      <c r="G698" s="4"/>
      <c r="H698" s="4"/>
      <c r="I698" s="5"/>
      <c r="J698" s="4"/>
      <c r="L698" s="4"/>
      <c r="O698" s="4"/>
      <c r="Q698" s="4"/>
      <c r="R698" s="4"/>
      <c r="S698" s="4"/>
      <c r="T698" s="4"/>
      <c r="V698" s="11"/>
      <c r="W698" s="11"/>
      <c r="X698" s="11"/>
      <c r="Y698" s="11"/>
      <c r="Z698" s="11"/>
    </row>
    <row r="699">
      <c r="A699" s="5"/>
      <c r="B699" s="4"/>
      <c r="D699" s="4"/>
      <c r="G699" s="4"/>
      <c r="H699" s="4"/>
      <c r="I699" s="5"/>
      <c r="J699" s="4"/>
      <c r="L699" s="4"/>
      <c r="O699" s="4"/>
      <c r="Q699" s="4"/>
      <c r="R699" s="4"/>
      <c r="S699" s="4"/>
      <c r="T699" s="4"/>
      <c r="V699" s="11"/>
      <c r="W699" s="11"/>
      <c r="X699" s="11"/>
      <c r="Y699" s="11"/>
      <c r="Z699" s="11"/>
    </row>
    <row r="700">
      <c r="A700" s="5"/>
      <c r="B700" s="4"/>
      <c r="D700" s="4"/>
      <c r="G700" s="4"/>
      <c r="H700" s="4"/>
      <c r="I700" s="5"/>
      <c r="J700" s="4"/>
      <c r="L700" s="4"/>
      <c r="O700" s="4"/>
      <c r="Q700" s="4"/>
      <c r="R700" s="4"/>
      <c r="S700" s="4"/>
      <c r="T700" s="4"/>
      <c r="V700" s="11"/>
      <c r="W700" s="11"/>
      <c r="X700" s="11"/>
      <c r="Y700" s="11"/>
      <c r="Z700" s="11"/>
    </row>
    <row r="701">
      <c r="A701" s="5"/>
      <c r="B701" s="4"/>
      <c r="D701" s="4"/>
      <c r="G701" s="4"/>
      <c r="H701" s="4"/>
      <c r="I701" s="5"/>
      <c r="J701" s="4"/>
      <c r="L701" s="4"/>
      <c r="O701" s="4"/>
      <c r="Q701" s="4"/>
      <c r="R701" s="4"/>
      <c r="S701" s="4"/>
      <c r="T701" s="4"/>
      <c r="V701" s="11"/>
      <c r="W701" s="11"/>
      <c r="X701" s="11"/>
      <c r="Y701" s="11"/>
      <c r="Z701" s="11"/>
    </row>
    <row r="702">
      <c r="A702" s="5"/>
      <c r="B702" s="4"/>
      <c r="D702" s="4"/>
      <c r="G702" s="4"/>
      <c r="H702" s="4"/>
      <c r="I702" s="5"/>
      <c r="J702" s="4"/>
      <c r="L702" s="4"/>
      <c r="O702" s="4"/>
      <c r="Q702" s="4"/>
      <c r="R702" s="4"/>
      <c r="S702" s="4"/>
      <c r="T702" s="4"/>
      <c r="V702" s="11"/>
      <c r="W702" s="11"/>
      <c r="X702" s="11"/>
      <c r="Y702" s="11"/>
      <c r="Z702" s="11"/>
    </row>
    <row r="703">
      <c r="A703" s="5"/>
      <c r="B703" s="4"/>
      <c r="D703" s="4"/>
      <c r="G703" s="4"/>
      <c r="H703" s="4"/>
      <c r="I703" s="5"/>
      <c r="J703" s="4"/>
      <c r="L703" s="4"/>
      <c r="O703" s="4"/>
      <c r="Q703" s="4"/>
      <c r="R703" s="4"/>
      <c r="S703" s="4"/>
      <c r="T703" s="4"/>
      <c r="V703" s="11"/>
      <c r="W703" s="11"/>
      <c r="X703" s="11"/>
      <c r="Y703" s="11"/>
      <c r="Z703" s="11"/>
    </row>
    <row r="704">
      <c r="A704" s="5"/>
      <c r="B704" s="4"/>
      <c r="D704" s="4"/>
      <c r="G704" s="4"/>
      <c r="H704" s="4"/>
      <c r="I704" s="5"/>
      <c r="J704" s="4"/>
      <c r="L704" s="4"/>
      <c r="O704" s="4"/>
      <c r="Q704" s="4"/>
      <c r="R704" s="4"/>
      <c r="S704" s="4"/>
      <c r="T704" s="4"/>
      <c r="V704" s="11"/>
      <c r="W704" s="11"/>
      <c r="X704" s="11"/>
      <c r="Y704" s="11"/>
      <c r="Z704" s="11"/>
    </row>
    <row r="705">
      <c r="A705" s="5"/>
      <c r="B705" s="4"/>
      <c r="D705" s="4"/>
      <c r="G705" s="4"/>
      <c r="H705" s="4"/>
      <c r="I705" s="5"/>
      <c r="J705" s="4"/>
      <c r="L705" s="4"/>
      <c r="O705" s="4"/>
      <c r="Q705" s="4"/>
      <c r="R705" s="4"/>
      <c r="S705" s="4"/>
      <c r="T705" s="4"/>
      <c r="V705" s="11"/>
      <c r="W705" s="11"/>
      <c r="X705" s="11"/>
      <c r="Y705" s="11"/>
      <c r="Z705" s="11"/>
    </row>
    <row r="706">
      <c r="A706" s="5"/>
      <c r="B706" s="4"/>
      <c r="D706" s="4"/>
      <c r="G706" s="4"/>
      <c r="H706" s="4"/>
      <c r="I706" s="5"/>
      <c r="J706" s="4"/>
      <c r="L706" s="4"/>
      <c r="O706" s="4"/>
      <c r="Q706" s="4"/>
      <c r="R706" s="4"/>
      <c r="S706" s="4"/>
      <c r="T706" s="4"/>
      <c r="V706" s="11"/>
      <c r="W706" s="11"/>
      <c r="X706" s="11"/>
      <c r="Y706" s="11"/>
      <c r="Z706" s="11"/>
    </row>
    <row r="707">
      <c r="A707" s="5"/>
      <c r="B707" s="4"/>
      <c r="D707" s="4"/>
      <c r="G707" s="4"/>
      <c r="H707" s="4"/>
      <c r="I707" s="5"/>
      <c r="J707" s="4"/>
      <c r="L707" s="4"/>
      <c r="O707" s="4"/>
      <c r="Q707" s="4"/>
      <c r="R707" s="4"/>
      <c r="S707" s="4"/>
      <c r="T707" s="4"/>
      <c r="V707" s="11"/>
      <c r="W707" s="11"/>
      <c r="X707" s="11"/>
      <c r="Y707" s="11"/>
      <c r="Z707" s="11"/>
    </row>
    <row r="708">
      <c r="A708" s="5"/>
      <c r="B708" s="4"/>
      <c r="D708" s="4"/>
      <c r="G708" s="4"/>
      <c r="H708" s="4"/>
      <c r="I708" s="5"/>
      <c r="J708" s="4"/>
      <c r="L708" s="4"/>
      <c r="O708" s="4"/>
      <c r="Q708" s="4"/>
      <c r="R708" s="4"/>
      <c r="S708" s="4"/>
      <c r="T708" s="4"/>
      <c r="V708" s="11"/>
      <c r="W708" s="11"/>
      <c r="X708" s="11"/>
      <c r="Y708" s="11"/>
      <c r="Z708" s="11"/>
    </row>
    <row r="709">
      <c r="A709" s="5"/>
      <c r="B709" s="4"/>
      <c r="D709" s="4"/>
      <c r="G709" s="4"/>
      <c r="H709" s="4"/>
      <c r="I709" s="5"/>
      <c r="J709" s="4"/>
      <c r="L709" s="4"/>
      <c r="O709" s="4"/>
      <c r="Q709" s="4"/>
      <c r="R709" s="4"/>
      <c r="S709" s="4"/>
      <c r="T709" s="4"/>
      <c r="V709" s="11"/>
      <c r="W709" s="11"/>
      <c r="X709" s="11"/>
      <c r="Y709" s="11"/>
      <c r="Z709" s="11"/>
    </row>
    <row r="710">
      <c r="A710" s="5"/>
      <c r="B710" s="4"/>
      <c r="D710" s="4"/>
      <c r="G710" s="4"/>
      <c r="H710" s="4"/>
      <c r="I710" s="5"/>
      <c r="J710" s="4"/>
      <c r="L710" s="4"/>
      <c r="O710" s="4"/>
      <c r="Q710" s="4"/>
      <c r="R710" s="4"/>
      <c r="S710" s="4"/>
      <c r="T710" s="4"/>
      <c r="V710" s="11"/>
      <c r="W710" s="11"/>
      <c r="X710" s="11"/>
      <c r="Y710" s="11"/>
      <c r="Z710" s="11"/>
    </row>
    <row r="711">
      <c r="A711" s="5"/>
      <c r="B711" s="4"/>
      <c r="D711" s="4"/>
      <c r="G711" s="4"/>
      <c r="H711" s="4"/>
      <c r="I711" s="5"/>
      <c r="J711" s="4"/>
      <c r="L711" s="4"/>
      <c r="O711" s="4"/>
      <c r="Q711" s="4"/>
      <c r="R711" s="4"/>
      <c r="S711" s="4"/>
      <c r="T711" s="4"/>
      <c r="V711" s="11"/>
      <c r="W711" s="11"/>
      <c r="X711" s="11"/>
      <c r="Y711" s="11"/>
      <c r="Z711" s="11"/>
    </row>
    <row r="712">
      <c r="A712" s="5"/>
      <c r="B712" s="4"/>
      <c r="D712" s="4"/>
      <c r="G712" s="4"/>
      <c r="H712" s="4"/>
      <c r="I712" s="5"/>
      <c r="J712" s="4"/>
      <c r="L712" s="4"/>
      <c r="O712" s="4"/>
      <c r="Q712" s="4"/>
      <c r="R712" s="4"/>
      <c r="S712" s="4"/>
      <c r="T712" s="4"/>
      <c r="V712" s="11"/>
      <c r="W712" s="11"/>
      <c r="X712" s="11"/>
      <c r="Y712" s="11"/>
      <c r="Z712" s="11"/>
    </row>
    <row r="713">
      <c r="A713" s="5"/>
      <c r="B713" s="4"/>
      <c r="D713" s="4"/>
      <c r="G713" s="4"/>
      <c r="H713" s="4"/>
      <c r="I713" s="5"/>
      <c r="J713" s="4"/>
      <c r="L713" s="4"/>
      <c r="O713" s="4"/>
      <c r="Q713" s="4"/>
      <c r="R713" s="4"/>
      <c r="S713" s="4"/>
      <c r="T713" s="4"/>
      <c r="V713" s="11"/>
      <c r="W713" s="11"/>
      <c r="X713" s="11"/>
      <c r="Y713" s="11"/>
      <c r="Z713" s="11"/>
    </row>
    <row r="714">
      <c r="A714" s="5"/>
      <c r="B714" s="4"/>
      <c r="D714" s="4"/>
      <c r="G714" s="4"/>
      <c r="H714" s="4"/>
      <c r="I714" s="5"/>
      <c r="J714" s="4"/>
      <c r="L714" s="4"/>
      <c r="O714" s="4"/>
      <c r="Q714" s="4"/>
      <c r="R714" s="4"/>
      <c r="S714" s="4"/>
      <c r="T714" s="4"/>
      <c r="V714" s="11"/>
      <c r="W714" s="11"/>
      <c r="X714" s="11"/>
      <c r="Y714" s="11"/>
      <c r="Z714" s="11"/>
    </row>
    <row r="715">
      <c r="A715" s="5"/>
      <c r="B715" s="4"/>
      <c r="D715" s="4"/>
      <c r="G715" s="4"/>
      <c r="H715" s="4"/>
      <c r="I715" s="5"/>
      <c r="J715" s="4"/>
      <c r="L715" s="4"/>
      <c r="O715" s="4"/>
      <c r="Q715" s="4"/>
      <c r="R715" s="4"/>
      <c r="S715" s="4"/>
      <c r="T715" s="4"/>
      <c r="V715" s="11"/>
      <c r="W715" s="11"/>
      <c r="X715" s="11"/>
      <c r="Y715" s="11"/>
      <c r="Z715" s="11"/>
    </row>
    <row r="716">
      <c r="A716" s="5"/>
      <c r="B716" s="4"/>
      <c r="D716" s="4"/>
      <c r="G716" s="4"/>
      <c r="H716" s="4"/>
      <c r="I716" s="5"/>
      <c r="J716" s="4"/>
      <c r="L716" s="4"/>
      <c r="O716" s="4"/>
      <c r="Q716" s="4"/>
      <c r="R716" s="4"/>
      <c r="S716" s="4"/>
      <c r="T716" s="4"/>
      <c r="V716" s="11"/>
      <c r="W716" s="11"/>
      <c r="X716" s="11"/>
      <c r="Y716" s="11"/>
      <c r="Z716" s="11"/>
    </row>
    <row r="717">
      <c r="A717" s="5"/>
      <c r="B717" s="4"/>
      <c r="D717" s="4"/>
      <c r="G717" s="4"/>
      <c r="H717" s="4"/>
      <c r="I717" s="5"/>
      <c r="J717" s="4"/>
      <c r="L717" s="4"/>
      <c r="O717" s="4"/>
      <c r="Q717" s="4"/>
      <c r="R717" s="4"/>
      <c r="S717" s="4"/>
      <c r="T717" s="4"/>
      <c r="V717" s="11"/>
      <c r="W717" s="11"/>
      <c r="X717" s="11"/>
      <c r="Y717" s="11"/>
      <c r="Z717" s="11"/>
    </row>
    <row r="718">
      <c r="A718" s="5"/>
      <c r="B718" s="4"/>
      <c r="D718" s="4"/>
      <c r="G718" s="4"/>
      <c r="H718" s="4"/>
      <c r="I718" s="5"/>
      <c r="J718" s="4"/>
      <c r="L718" s="4"/>
      <c r="O718" s="4"/>
      <c r="Q718" s="4"/>
      <c r="R718" s="4"/>
      <c r="S718" s="4"/>
      <c r="T718" s="4"/>
      <c r="V718" s="11"/>
      <c r="W718" s="11"/>
      <c r="X718" s="11"/>
      <c r="Y718" s="11"/>
      <c r="Z718" s="11"/>
    </row>
    <row r="719">
      <c r="A719" s="5"/>
      <c r="B719" s="4"/>
      <c r="D719" s="4"/>
      <c r="G719" s="4"/>
      <c r="H719" s="4"/>
      <c r="I719" s="5"/>
      <c r="J719" s="4"/>
      <c r="L719" s="4"/>
      <c r="O719" s="4"/>
      <c r="Q719" s="4"/>
      <c r="R719" s="4"/>
      <c r="S719" s="4"/>
      <c r="T719" s="4"/>
      <c r="V719" s="11"/>
      <c r="W719" s="11"/>
      <c r="X719" s="11"/>
      <c r="Y719" s="11"/>
      <c r="Z719" s="11"/>
    </row>
    <row r="720">
      <c r="A720" s="5"/>
      <c r="B720" s="4"/>
      <c r="D720" s="4"/>
      <c r="G720" s="4"/>
      <c r="H720" s="4"/>
      <c r="I720" s="5"/>
      <c r="J720" s="4"/>
      <c r="L720" s="4"/>
      <c r="O720" s="4"/>
      <c r="Q720" s="4"/>
      <c r="R720" s="4"/>
      <c r="S720" s="4"/>
      <c r="T720" s="4"/>
      <c r="V720" s="11"/>
      <c r="W720" s="11"/>
      <c r="X720" s="11"/>
      <c r="Y720" s="11"/>
      <c r="Z720" s="11"/>
    </row>
    <row r="721">
      <c r="A721" s="5"/>
      <c r="B721" s="4"/>
      <c r="D721" s="4"/>
      <c r="G721" s="4"/>
      <c r="H721" s="4"/>
      <c r="I721" s="5"/>
      <c r="J721" s="4"/>
      <c r="L721" s="4"/>
      <c r="O721" s="4"/>
      <c r="Q721" s="4"/>
      <c r="R721" s="4"/>
      <c r="S721" s="4"/>
      <c r="T721" s="4"/>
      <c r="V721" s="11"/>
      <c r="W721" s="11"/>
      <c r="X721" s="11"/>
      <c r="Y721" s="11"/>
      <c r="Z721" s="11"/>
    </row>
    <row r="722">
      <c r="A722" s="5"/>
      <c r="B722" s="4"/>
      <c r="D722" s="4"/>
      <c r="G722" s="4"/>
      <c r="H722" s="4"/>
      <c r="I722" s="5"/>
      <c r="J722" s="4"/>
      <c r="L722" s="4"/>
      <c r="O722" s="4"/>
      <c r="Q722" s="4"/>
      <c r="R722" s="4"/>
      <c r="S722" s="4"/>
      <c r="T722" s="4"/>
      <c r="V722" s="11"/>
      <c r="W722" s="11"/>
      <c r="X722" s="11"/>
      <c r="Y722" s="11"/>
      <c r="Z722" s="11"/>
    </row>
    <row r="723">
      <c r="A723" s="5"/>
      <c r="B723" s="4"/>
      <c r="D723" s="4"/>
      <c r="G723" s="4"/>
      <c r="H723" s="4"/>
      <c r="I723" s="5"/>
      <c r="J723" s="4"/>
      <c r="L723" s="4"/>
      <c r="O723" s="4"/>
      <c r="Q723" s="4"/>
      <c r="R723" s="4"/>
      <c r="S723" s="4"/>
      <c r="T723" s="4"/>
      <c r="V723" s="11"/>
      <c r="W723" s="11"/>
      <c r="X723" s="11"/>
      <c r="Y723" s="11"/>
      <c r="Z723" s="11"/>
    </row>
    <row r="724">
      <c r="A724" s="5"/>
      <c r="B724" s="4"/>
      <c r="D724" s="4"/>
      <c r="G724" s="4"/>
      <c r="H724" s="4"/>
      <c r="I724" s="5"/>
      <c r="J724" s="4"/>
      <c r="L724" s="4"/>
      <c r="O724" s="4"/>
      <c r="Q724" s="4"/>
      <c r="R724" s="4"/>
      <c r="S724" s="4"/>
      <c r="T724" s="4"/>
      <c r="V724" s="11"/>
      <c r="W724" s="11"/>
      <c r="X724" s="11"/>
      <c r="Y724" s="11"/>
      <c r="Z724" s="11"/>
    </row>
    <row r="725">
      <c r="A725" s="5"/>
      <c r="B725" s="4"/>
      <c r="D725" s="4"/>
      <c r="G725" s="4"/>
      <c r="H725" s="4"/>
      <c r="I725" s="5"/>
      <c r="J725" s="4"/>
      <c r="L725" s="4"/>
      <c r="O725" s="4"/>
      <c r="Q725" s="4"/>
      <c r="R725" s="4"/>
      <c r="S725" s="4"/>
      <c r="T725" s="4"/>
      <c r="V725" s="11"/>
      <c r="W725" s="11"/>
      <c r="X725" s="11"/>
      <c r="Y725" s="11"/>
      <c r="Z725" s="11"/>
    </row>
    <row r="726">
      <c r="A726" s="5"/>
      <c r="B726" s="4"/>
      <c r="D726" s="4"/>
      <c r="G726" s="4"/>
      <c r="H726" s="4"/>
      <c r="I726" s="5"/>
      <c r="J726" s="4"/>
      <c r="L726" s="4"/>
      <c r="O726" s="4"/>
      <c r="Q726" s="4"/>
      <c r="R726" s="4"/>
      <c r="S726" s="4"/>
      <c r="T726" s="4"/>
      <c r="V726" s="11"/>
      <c r="W726" s="11"/>
      <c r="X726" s="11"/>
      <c r="Y726" s="11"/>
      <c r="Z726" s="11"/>
    </row>
    <row r="727">
      <c r="A727" s="5"/>
      <c r="B727" s="4"/>
      <c r="D727" s="4"/>
      <c r="G727" s="4"/>
      <c r="H727" s="4"/>
      <c r="I727" s="5"/>
      <c r="J727" s="4"/>
      <c r="L727" s="4"/>
      <c r="O727" s="4"/>
      <c r="Q727" s="4"/>
      <c r="R727" s="4"/>
      <c r="S727" s="4"/>
      <c r="T727" s="4"/>
      <c r="V727" s="11"/>
      <c r="W727" s="11"/>
      <c r="X727" s="11"/>
      <c r="Y727" s="11"/>
      <c r="Z727" s="11"/>
    </row>
    <row r="728">
      <c r="A728" s="5"/>
      <c r="B728" s="4"/>
      <c r="D728" s="4"/>
      <c r="G728" s="4"/>
      <c r="H728" s="4"/>
      <c r="I728" s="5"/>
      <c r="J728" s="4"/>
      <c r="L728" s="4"/>
      <c r="O728" s="4"/>
      <c r="Q728" s="4"/>
      <c r="R728" s="4"/>
      <c r="S728" s="4"/>
      <c r="T728" s="4"/>
      <c r="V728" s="11"/>
      <c r="W728" s="11"/>
      <c r="X728" s="11"/>
      <c r="Y728" s="11"/>
      <c r="Z728" s="11"/>
    </row>
    <row r="729">
      <c r="A729" s="5"/>
      <c r="B729" s="4"/>
      <c r="D729" s="4"/>
      <c r="G729" s="4"/>
      <c r="H729" s="4"/>
      <c r="I729" s="5"/>
      <c r="J729" s="4"/>
      <c r="L729" s="4"/>
      <c r="O729" s="4"/>
      <c r="Q729" s="4"/>
      <c r="R729" s="4"/>
      <c r="S729" s="4"/>
      <c r="T729" s="4"/>
      <c r="V729" s="11"/>
      <c r="W729" s="11"/>
      <c r="X729" s="11"/>
      <c r="Y729" s="11"/>
      <c r="Z729" s="11"/>
    </row>
    <row r="730">
      <c r="A730" s="5"/>
      <c r="B730" s="4"/>
      <c r="D730" s="4"/>
      <c r="G730" s="4"/>
      <c r="H730" s="4"/>
      <c r="I730" s="5"/>
      <c r="J730" s="4"/>
      <c r="L730" s="4"/>
      <c r="O730" s="4"/>
      <c r="Q730" s="4"/>
      <c r="R730" s="4"/>
      <c r="S730" s="4"/>
      <c r="T730" s="4"/>
      <c r="V730" s="11"/>
      <c r="W730" s="11"/>
      <c r="X730" s="11"/>
      <c r="Y730" s="11"/>
      <c r="Z730" s="11"/>
    </row>
    <row r="731">
      <c r="A731" s="5"/>
      <c r="B731" s="4"/>
      <c r="D731" s="4"/>
      <c r="G731" s="4"/>
      <c r="H731" s="4"/>
      <c r="I731" s="5"/>
      <c r="J731" s="4"/>
      <c r="L731" s="4"/>
      <c r="O731" s="4"/>
      <c r="Q731" s="4"/>
      <c r="R731" s="4"/>
      <c r="S731" s="4"/>
      <c r="T731" s="4"/>
      <c r="V731" s="11"/>
      <c r="W731" s="11"/>
      <c r="X731" s="11"/>
      <c r="Y731" s="11"/>
      <c r="Z731" s="11"/>
    </row>
    <row r="732">
      <c r="A732" s="5"/>
      <c r="B732" s="4"/>
      <c r="D732" s="4"/>
      <c r="G732" s="4"/>
      <c r="H732" s="4"/>
      <c r="I732" s="5"/>
      <c r="J732" s="4"/>
      <c r="L732" s="4"/>
      <c r="O732" s="4"/>
      <c r="Q732" s="4"/>
      <c r="R732" s="4"/>
      <c r="S732" s="4"/>
      <c r="T732" s="4"/>
      <c r="V732" s="11"/>
      <c r="W732" s="11"/>
      <c r="X732" s="11"/>
      <c r="Y732" s="11"/>
      <c r="Z732" s="11"/>
    </row>
    <row r="733">
      <c r="A733" s="5"/>
      <c r="B733" s="4"/>
      <c r="D733" s="4"/>
      <c r="G733" s="4"/>
      <c r="H733" s="4"/>
      <c r="I733" s="5"/>
      <c r="J733" s="4"/>
      <c r="L733" s="4"/>
      <c r="O733" s="4"/>
      <c r="Q733" s="4"/>
      <c r="R733" s="4"/>
      <c r="S733" s="4"/>
      <c r="T733" s="4"/>
      <c r="V733" s="11"/>
      <c r="W733" s="11"/>
      <c r="X733" s="11"/>
      <c r="Y733" s="11"/>
      <c r="Z733" s="11"/>
    </row>
    <row r="734">
      <c r="A734" s="5"/>
      <c r="B734" s="4"/>
      <c r="D734" s="4"/>
      <c r="G734" s="4"/>
      <c r="H734" s="4"/>
      <c r="I734" s="5"/>
      <c r="J734" s="4"/>
      <c r="L734" s="4"/>
      <c r="O734" s="4"/>
      <c r="Q734" s="4"/>
      <c r="R734" s="4"/>
      <c r="S734" s="4"/>
      <c r="T734" s="4"/>
      <c r="V734" s="11"/>
      <c r="W734" s="11"/>
      <c r="X734" s="11"/>
      <c r="Y734" s="11"/>
      <c r="Z734" s="11"/>
    </row>
    <row r="735">
      <c r="A735" s="5"/>
      <c r="B735" s="4"/>
      <c r="D735" s="4"/>
      <c r="G735" s="4"/>
      <c r="H735" s="4"/>
      <c r="I735" s="5"/>
      <c r="J735" s="4"/>
      <c r="L735" s="4"/>
      <c r="O735" s="4"/>
      <c r="Q735" s="4"/>
      <c r="R735" s="4"/>
      <c r="S735" s="4"/>
      <c r="T735" s="4"/>
      <c r="V735" s="11"/>
      <c r="W735" s="11"/>
      <c r="X735" s="11"/>
      <c r="Y735" s="11"/>
      <c r="Z735" s="11"/>
    </row>
    <row r="736">
      <c r="A736" s="5"/>
      <c r="B736" s="4"/>
      <c r="D736" s="4"/>
      <c r="G736" s="4"/>
      <c r="H736" s="4"/>
      <c r="I736" s="5"/>
      <c r="J736" s="4"/>
      <c r="L736" s="4"/>
      <c r="O736" s="4"/>
      <c r="Q736" s="4"/>
      <c r="R736" s="4"/>
      <c r="S736" s="4"/>
      <c r="T736" s="4"/>
      <c r="V736" s="11"/>
      <c r="W736" s="11"/>
      <c r="X736" s="11"/>
      <c r="Y736" s="11"/>
      <c r="Z736" s="11"/>
    </row>
    <row r="737">
      <c r="A737" s="5"/>
      <c r="B737" s="4"/>
      <c r="D737" s="4"/>
      <c r="G737" s="4"/>
      <c r="H737" s="4"/>
      <c r="I737" s="5"/>
      <c r="J737" s="4"/>
      <c r="L737" s="4"/>
      <c r="O737" s="4"/>
      <c r="Q737" s="4"/>
      <c r="R737" s="4"/>
      <c r="S737" s="4"/>
      <c r="T737" s="4"/>
      <c r="V737" s="11"/>
      <c r="W737" s="11"/>
      <c r="X737" s="11"/>
      <c r="Y737" s="11"/>
      <c r="Z737" s="11"/>
    </row>
    <row r="738">
      <c r="A738" s="5"/>
      <c r="B738" s="4"/>
      <c r="D738" s="4"/>
      <c r="G738" s="4"/>
      <c r="H738" s="4"/>
      <c r="I738" s="5"/>
      <c r="J738" s="4"/>
      <c r="L738" s="4"/>
      <c r="O738" s="4"/>
      <c r="Q738" s="4"/>
      <c r="R738" s="4"/>
      <c r="S738" s="4"/>
      <c r="T738" s="4"/>
      <c r="V738" s="11"/>
      <c r="W738" s="11"/>
      <c r="X738" s="11"/>
      <c r="Y738" s="11"/>
      <c r="Z738" s="11"/>
    </row>
    <row r="739">
      <c r="A739" s="5"/>
      <c r="B739" s="4"/>
      <c r="D739" s="4"/>
      <c r="G739" s="4"/>
      <c r="H739" s="4"/>
      <c r="I739" s="5"/>
      <c r="J739" s="4"/>
      <c r="L739" s="4"/>
      <c r="O739" s="4"/>
      <c r="Q739" s="4"/>
      <c r="R739" s="4"/>
      <c r="S739" s="4"/>
      <c r="T739" s="4"/>
      <c r="V739" s="11"/>
      <c r="W739" s="11"/>
      <c r="X739" s="11"/>
      <c r="Y739" s="11"/>
      <c r="Z739" s="11"/>
    </row>
    <row r="740">
      <c r="A740" s="5"/>
      <c r="B740" s="4"/>
      <c r="D740" s="4"/>
      <c r="G740" s="4"/>
      <c r="H740" s="4"/>
      <c r="I740" s="5"/>
      <c r="J740" s="4"/>
      <c r="L740" s="4"/>
      <c r="O740" s="4"/>
      <c r="Q740" s="4"/>
      <c r="R740" s="4"/>
      <c r="S740" s="4"/>
      <c r="T740" s="4"/>
      <c r="V740" s="11"/>
      <c r="W740" s="11"/>
      <c r="X740" s="11"/>
      <c r="Y740" s="11"/>
      <c r="Z740" s="11"/>
    </row>
    <row r="741">
      <c r="A741" s="5"/>
      <c r="B741" s="4"/>
      <c r="D741" s="4"/>
      <c r="G741" s="4"/>
      <c r="H741" s="4"/>
      <c r="I741" s="5"/>
      <c r="J741" s="4"/>
      <c r="L741" s="4"/>
      <c r="O741" s="4"/>
      <c r="Q741" s="4"/>
      <c r="R741" s="4"/>
      <c r="S741" s="4"/>
      <c r="T741" s="4"/>
      <c r="V741" s="11"/>
      <c r="W741" s="11"/>
      <c r="X741" s="11"/>
      <c r="Y741" s="11"/>
      <c r="Z741" s="11"/>
    </row>
    <row r="742">
      <c r="A742" s="5"/>
      <c r="B742" s="4"/>
      <c r="D742" s="4"/>
      <c r="G742" s="4"/>
      <c r="H742" s="4"/>
      <c r="I742" s="5"/>
      <c r="J742" s="4"/>
      <c r="L742" s="4"/>
      <c r="O742" s="4"/>
      <c r="Q742" s="4"/>
      <c r="R742" s="4"/>
      <c r="S742" s="4"/>
      <c r="T742" s="4"/>
      <c r="V742" s="11"/>
      <c r="W742" s="11"/>
      <c r="X742" s="11"/>
      <c r="Y742" s="11"/>
      <c r="Z742" s="11"/>
    </row>
    <row r="743">
      <c r="A743" s="5"/>
      <c r="B743" s="4"/>
      <c r="D743" s="4"/>
      <c r="G743" s="4"/>
      <c r="H743" s="4"/>
      <c r="I743" s="5"/>
      <c r="J743" s="4"/>
      <c r="L743" s="4"/>
      <c r="O743" s="4"/>
      <c r="Q743" s="4"/>
      <c r="R743" s="4"/>
      <c r="S743" s="4"/>
      <c r="T743" s="4"/>
      <c r="V743" s="11"/>
      <c r="W743" s="11"/>
      <c r="X743" s="11"/>
      <c r="Y743" s="11"/>
      <c r="Z743" s="11"/>
    </row>
    <row r="744">
      <c r="A744" s="5"/>
      <c r="B744" s="4"/>
      <c r="D744" s="4"/>
      <c r="G744" s="4"/>
      <c r="H744" s="4"/>
      <c r="I744" s="5"/>
      <c r="J744" s="4"/>
      <c r="L744" s="4"/>
      <c r="O744" s="4"/>
      <c r="Q744" s="4"/>
      <c r="R744" s="4"/>
      <c r="S744" s="4"/>
      <c r="T744" s="4"/>
      <c r="V744" s="11"/>
      <c r="W744" s="11"/>
      <c r="X744" s="11"/>
      <c r="Y744" s="11"/>
      <c r="Z744" s="11"/>
    </row>
    <row r="745">
      <c r="A745" s="5"/>
      <c r="B745" s="4"/>
      <c r="D745" s="4"/>
      <c r="G745" s="4"/>
      <c r="H745" s="4"/>
      <c r="I745" s="5"/>
      <c r="J745" s="4"/>
      <c r="L745" s="4"/>
      <c r="O745" s="4"/>
      <c r="Q745" s="4"/>
      <c r="R745" s="4"/>
      <c r="S745" s="4"/>
      <c r="T745" s="4"/>
      <c r="V745" s="11"/>
      <c r="W745" s="11"/>
      <c r="X745" s="11"/>
      <c r="Y745" s="11"/>
      <c r="Z745" s="11"/>
    </row>
    <row r="746">
      <c r="A746" s="5"/>
      <c r="B746" s="4"/>
      <c r="D746" s="4"/>
      <c r="G746" s="4"/>
      <c r="H746" s="4"/>
      <c r="I746" s="5"/>
      <c r="J746" s="4"/>
      <c r="L746" s="4"/>
      <c r="O746" s="4"/>
      <c r="Q746" s="4"/>
      <c r="R746" s="4"/>
      <c r="S746" s="4"/>
      <c r="T746" s="4"/>
      <c r="V746" s="11"/>
      <c r="W746" s="11"/>
      <c r="X746" s="11"/>
      <c r="Y746" s="11"/>
      <c r="Z746" s="11"/>
    </row>
    <row r="747">
      <c r="A747" s="5"/>
      <c r="B747" s="4"/>
      <c r="D747" s="4"/>
      <c r="G747" s="4"/>
      <c r="H747" s="4"/>
      <c r="I747" s="5"/>
      <c r="J747" s="4"/>
      <c r="L747" s="4"/>
      <c r="O747" s="4"/>
      <c r="Q747" s="4"/>
      <c r="R747" s="4"/>
      <c r="S747" s="4"/>
      <c r="T747" s="4"/>
      <c r="V747" s="11"/>
      <c r="W747" s="11"/>
      <c r="X747" s="11"/>
      <c r="Y747" s="11"/>
      <c r="Z747" s="11"/>
    </row>
    <row r="748">
      <c r="A748" s="5"/>
      <c r="B748" s="4"/>
      <c r="D748" s="4"/>
      <c r="G748" s="4"/>
      <c r="H748" s="4"/>
      <c r="I748" s="5"/>
      <c r="J748" s="4"/>
      <c r="L748" s="4"/>
      <c r="O748" s="4"/>
      <c r="Q748" s="4"/>
      <c r="R748" s="4"/>
      <c r="S748" s="4"/>
      <c r="T748" s="4"/>
      <c r="V748" s="11"/>
      <c r="W748" s="11"/>
      <c r="X748" s="11"/>
      <c r="Y748" s="11"/>
      <c r="Z748" s="11"/>
    </row>
    <row r="749">
      <c r="A749" s="5"/>
      <c r="B749" s="4"/>
      <c r="D749" s="4"/>
      <c r="G749" s="4"/>
      <c r="H749" s="4"/>
      <c r="I749" s="5"/>
      <c r="J749" s="4"/>
      <c r="L749" s="4"/>
      <c r="O749" s="4"/>
      <c r="Q749" s="4"/>
      <c r="R749" s="4"/>
      <c r="S749" s="4"/>
      <c r="T749" s="4"/>
      <c r="V749" s="11"/>
      <c r="W749" s="11"/>
      <c r="X749" s="11"/>
      <c r="Y749" s="11"/>
      <c r="Z749" s="11"/>
    </row>
    <row r="750">
      <c r="A750" s="5"/>
      <c r="B750" s="4"/>
      <c r="D750" s="4"/>
      <c r="G750" s="4"/>
      <c r="H750" s="4"/>
      <c r="I750" s="5"/>
      <c r="J750" s="4"/>
      <c r="L750" s="4"/>
      <c r="O750" s="4"/>
      <c r="Q750" s="4"/>
      <c r="R750" s="4"/>
      <c r="S750" s="4"/>
      <c r="T750" s="4"/>
      <c r="V750" s="11"/>
      <c r="W750" s="11"/>
      <c r="X750" s="11"/>
      <c r="Y750" s="11"/>
      <c r="Z750" s="11"/>
    </row>
    <row r="751">
      <c r="A751" s="5"/>
      <c r="B751" s="4"/>
      <c r="D751" s="4"/>
      <c r="G751" s="4"/>
      <c r="H751" s="4"/>
      <c r="I751" s="5"/>
      <c r="J751" s="4"/>
      <c r="L751" s="4"/>
      <c r="O751" s="4"/>
      <c r="Q751" s="4"/>
      <c r="R751" s="4"/>
      <c r="S751" s="4"/>
      <c r="T751" s="4"/>
      <c r="V751" s="11"/>
      <c r="W751" s="11"/>
      <c r="X751" s="11"/>
      <c r="Y751" s="11"/>
      <c r="Z751" s="11"/>
    </row>
    <row r="752">
      <c r="A752" s="5"/>
      <c r="B752" s="4"/>
      <c r="D752" s="4"/>
      <c r="G752" s="4"/>
      <c r="H752" s="4"/>
      <c r="I752" s="5"/>
      <c r="J752" s="4"/>
      <c r="L752" s="4"/>
      <c r="O752" s="4"/>
      <c r="Q752" s="4"/>
      <c r="R752" s="4"/>
      <c r="S752" s="4"/>
      <c r="T752" s="4"/>
      <c r="V752" s="11"/>
      <c r="W752" s="11"/>
      <c r="X752" s="11"/>
      <c r="Y752" s="11"/>
      <c r="Z752" s="11"/>
    </row>
    <row r="753">
      <c r="A753" s="5"/>
      <c r="B753" s="4"/>
      <c r="D753" s="4"/>
      <c r="G753" s="4"/>
      <c r="H753" s="4"/>
      <c r="I753" s="5"/>
      <c r="J753" s="4"/>
      <c r="L753" s="4"/>
      <c r="O753" s="4"/>
      <c r="Q753" s="4"/>
      <c r="R753" s="4"/>
      <c r="S753" s="4"/>
      <c r="T753" s="4"/>
      <c r="V753" s="11"/>
      <c r="W753" s="11"/>
      <c r="X753" s="11"/>
      <c r="Y753" s="11"/>
      <c r="Z753" s="11"/>
    </row>
    <row r="754">
      <c r="A754" s="5"/>
      <c r="B754" s="4"/>
      <c r="D754" s="4"/>
      <c r="G754" s="4"/>
      <c r="H754" s="4"/>
      <c r="I754" s="5"/>
      <c r="J754" s="4"/>
      <c r="L754" s="4"/>
      <c r="O754" s="4"/>
      <c r="Q754" s="4"/>
      <c r="R754" s="4"/>
      <c r="S754" s="4"/>
      <c r="T754" s="4"/>
      <c r="V754" s="11"/>
      <c r="W754" s="11"/>
      <c r="X754" s="11"/>
      <c r="Y754" s="11"/>
      <c r="Z754" s="11"/>
    </row>
    <row r="755">
      <c r="A755" s="5"/>
      <c r="B755" s="4"/>
      <c r="D755" s="4"/>
      <c r="G755" s="4"/>
      <c r="H755" s="4"/>
      <c r="I755" s="5"/>
      <c r="J755" s="4"/>
      <c r="L755" s="4"/>
      <c r="O755" s="4"/>
      <c r="Q755" s="4"/>
      <c r="R755" s="4"/>
      <c r="S755" s="4"/>
      <c r="T755" s="4"/>
      <c r="V755" s="11"/>
      <c r="W755" s="11"/>
      <c r="X755" s="11"/>
      <c r="Y755" s="11"/>
      <c r="Z755" s="11"/>
    </row>
    <row r="756">
      <c r="A756" s="5"/>
      <c r="B756" s="4"/>
      <c r="D756" s="4"/>
      <c r="G756" s="4"/>
      <c r="H756" s="4"/>
      <c r="I756" s="5"/>
      <c r="J756" s="4"/>
      <c r="L756" s="4"/>
      <c r="O756" s="4"/>
      <c r="Q756" s="4"/>
      <c r="R756" s="4"/>
      <c r="S756" s="4"/>
      <c r="T756" s="4"/>
      <c r="V756" s="11"/>
      <c r="W756" s="11"/>
      <c r="X756" s="11"/>
      <c r="Y756" s="11"/>
      <c r="Z756" s="11"/>
    </row>
    <row r="757">
      <c r="A757" s="5"/>
      <c r="B757" s="4"/>
      <c r="D757" s="4"/>
      <c r="G757" s="4"/>
      <c r="H757" s="4"/>
      <c r="I757" s="5"/>
      <c r="J757" s="4"/>
      <c r="L757" s="4"/>
      <c r="O757" s="4"/>
      <c r="Q757" s="4"/>
      <c r="R757" s="4"/>
      <c r="S757" s="4"/>
      <c r="T757" s="4"/>
      <c r="V757" s="11"/>
      <c r="W757" s="11"/>
      <c r="X757" s="11"/>
      <c r="Y757" s="11"/>
      <c r="Z757" s="11"/>
    </row>
    <row r="758">
      <c r="A758" s="5"/>
      <c r="B758" s="4"/>
      <c r="D758" s="4"/>
      <c r="G758" s="4"/>
      <c r="H758" s="4"/>
      <c r="I758" s="5"/>
      <c r="J758" s="4"/>
      <c r="L758" s="4"/>
      <c r="O758" s="4"/>
      <c r="Q758" s="4"/>
      <c r="R758" s="4"/>
      <c r="S758" s="4"/>
      <c r="T758" s="4"/>
      <c r="V758" s="11"/>
      <c r="W758" s="11"/>
      <c r="X758" s="11"/>
      <c r="Y758" s="11"/>
      <c r="Z758" s="11"/>
    </row>
    <row r="759">
      <c r="A759" s="5"/>
      <c r="B759" s="4"/>
      <c r="D759" s="4"/>
      <c r="G759" s="4"/>
      <c r="H759" s="4"/>
      <c r="I759" s="5"/>
      <c r="J759" s="4"/>
      <c r="L759" s="4"/>
      <c r="O759" s="4"/>
      <c r="Q759" s="4"/>
      <c r="R759" s="4"/>
      <c r="S759" s="4"/>
      <c r="T759" s="4"/>
      <c r="V759" s="11"/>
      <c r="W759" s="11"/>
      <c r="X759" s="11"/>
      <c r="Y759" s="11"/>
      <c r="Z759" s="11"/>
    </row>
    <row r="760">
      <c r="A760" s="5"/>
      <c r="B760" s="4"/>
      <c r="D760" s="4"/>
      <c r="G760" s="4"/>
      <c r="H760" s="4"/>
      <c r="I760" s="5"/>
      <c r="J760" s="4"/>
      <c r="L760" s="4"/>
      <c r="O760" s="4"/>
      <c r="Q760" s="4"/>
      <c r="R760" s="4"/>
      <c r="S760" s="4"/>
      <c r="T760" s="4"/>
      <c r="V760" s="11"/>
      <c r="W760" s="11"/>
      <c r="X760" s="11"/>
      <c r="Y760" s="11"/>
      <c r="Z760" s="11"/>
    </row>
    <row r="761">
      <c r="A761" s="5"/>
      <c r="B761" s="4"/>
      <c r="D761" s="4"/>
      <c r="G761" s="4"/>
      <c r="H761" s="4"/>
      <c r="I761" s="5"/>
      <c r="J761" s="4"/>
      <c r="L761" s="4"/>
      <c r="O761" s="4"/>
      <c r="Q761" s="4"/>
      <c r="R761" s="4"/>
      <c r="S761" s="4"/>
      <c r="T761" s="4"/>
      <c r="V761" s="11"/>
      <c r="W761" s="11"/>
      <c r="X761" s="11"/>
      <c r="Y761" s="11"/>
      <c r="Z761" s="11"/>
    </row>
    <row r="762">
      <c r="A762" s="5"/>
      <c r="B762" s="4"/>
      <c r="D762" s="4"/>
      <c r="G762" s="4"/>
      <c r="H762" s="4"/>
      <c r="I762" s="5"/>
      <c r="J762" s="4"/>
      <c r="L762" s="4"/>
      <c r="O762" s="4"/>
      <c r="Q762" s="4"/>
      <c r="R762" s="4"/>
      <c r="S762" s="4"/>
      <c r="T762" s="4"/>
      <c r="V762" s="11"/>
      <c r="W762" s="11"/>
      <c r="X762" s="11"/>
      <c r="Y762" s="11"/>
      <c r="Z762" s="11"/>
    </row>
    <row r="763">
      <c r="A763" s="5"/>
      <c r="B763" s="4"/>
      <c r="D763" s="4"/>
      <c r="G763" s="4"/>
      <c r="H763" s="4"/>
      <c r="I763" s="5"/>
      <c r="J763" s="4"/>
      <c r="L763" s="4"/>
      <c r="O763" s="4"/>
      <c r="Q763" s="4"/>
      <c r="R763" s="4"/>
      <c r="S763" s="4"/>
      <c r="T763" s="4"/>
      <c r="V763" s="11"/>
      <c r="W763" s="11"/>
      <c r="X763" s="11"/>
      <c r="Y763" s="11"/>
      <c r="Z763" s="11"/>
    </row>
    <row r="764">
      <c r="A764" s="5"/>
      <c r="B764" s="4"/>
      <c r="D764" s="4"/>
      <c r="G764" s="4"/>
      <c r="H764" s="4"/>
      <c r="I764" s="5"/>
      <c r="J764" s="4"/>
      <c r="L764" s="4"/>
      <c r="O764" s="4"/>
      <c r="Q764" s="4"/>
      <c r="R764" s="4"/>
      <c r="S764" s="4"/>
      <c r="T764" s="4"/>
      <c r="V764" s="11"/>
      <c r="W764" s="11"/>
      <c r="X764" s="11"/>
      <c r="Y764" s="11"/>
      <c r="Z764" s="11"/>
    </row>
    <row r="765">
      <c r="A765" s="5"/>
      <c r="B765" s="4"/>
      <c r="D765" s="4"/>
      <c r="G765" s="4"/>
      <c r="H765" s="4"/>
      <c r="I765" s="5"/>
      <c r="J765" s="4"/>
      <c r="L765" s="4"/>
      <c r="O765" s="4"/>
      <c r="Q765" s="4"/>
      <c r="R765" s="4"/>
      <c r="S765" s="4"/>
      <c r="T765" s="4"/>
      <c r="V765" s="11"/>
      <c r="W765" s="11"/>
      <c r="X765" s="11"/>
      <c r="Y765" s="11"/>
      <c r="Z765" s="11"/>
    </row>
    <row r="766">
      <c r="A766" s="5"/>
      <c r="B766" s="4"/>
      <c r="D766" s="4"/>
      <c r="G766" s="4"/>
      <c r="H766" s="4"/>
      <c r="I766" s="5"/>
      <c r="J766" s="4"/>
      <c r="L766" s="4"/>
      <c r="O766" s="4"/>
      <c r="Q766" s="4"/>
      <c r="R766" s="4"/>
      <c r="S766" s="4"/>
      <c r="T766" s="4"/>
      <c r="V766" s="11"/>
      <c r="W766" s="11"/>
      <c r="X766" s="11"/>
      <c r="Y766" s="11"/>
      <c r="Z766" s="11"/>
    </row>
    <row r="767">
      <c r="A767" s="5"/>
      <c r="B767" s="4"/>
      <c r="D767" s="4"/>
      <c r="G767" s="4"/>
      <c r="H767" s="4"/>
      <c r="I767" s="5"/>
      <c r="J767" s="4"/>
      <c r="L767" s="4"/>
      <c r="O767" s="4"/>
      <c r="Q767" s="4"/>
      <c r="R767" s="4"/>
      <c r="S767" s="4"/>
      <c r="T767" s="4"/>
      <c r="V767" s="11"/>
      <c r="W767" s="11"/>
      <c r="X767" s="11"/>
      <c r="Y767" s="11"/>
      <c r="Z767" s="11"/>
    </row>
    <row r="768">
      <c r="A768" s="5"/>
      <c r="B768" s="4"/>
      <c r="D768" s="4"/>
      <c r="G768" s="4"/>
      <c r="H768" s="4"/>
      <c r="I768" s="5"/>
      <c r="J768" s="4"/>
      <c r="L768" s="4"/>
      <c r="O768" s="4"/>
      <c r="Q768" s="4"/>
      <c r="R768" s="4"/>
      <c r="S768" s="4"/>
      <c r="T768" s="4"/>
      <c r="V768" s="11"/>
      <c r="W768" s="11"/>
      <c r="X768" s="11"/>
      <c r="Y768" s="11"/>
      <c r="Z768" s="11"/>
    </row>
    <row r="769">
      <c r="A769" s="5"/>
      <c r="B769" s="4"/>
      <c r="D769" s="4"/>
      <c r="G769" s="4"/>
      <c r="H769" s="4"/>
      <c r="I769" s="5"/>
      <c r="J769" s="4"/>
      <c r="L769" s="4"/>
      <c r="O769" s="4"/>
      <c r="Q769" s="4"/>
      <c r="R769" s="4"/>
      <c r="S769" s="4"/>
      <c r="T769" s="4"/>
      <c r="V769" s="11"/>
      <c r="W769" s="11"/>
      <c r="X769" s="11"/>
      <c r="Y769" s="11"/>
      <c r="Z769" s="11"/>
    </row>
    <row r="770">
      <c r="A770" s="5"/>
      <c r="B770" s="4"/>
      <c r="D770" s="4"/>
      <c r="G770" s="4"/>
      <c r="H770" s="4"/>
      <c r="I770" s="5"/>
      <c r="J770" s="4"/>
      <c r="L770" s="4"/>
      <c r="O770" s="4"/>
      <c r="Q770" s="4"/>
      <c r="R770" s="4"/>
      <c r="S770" s="4"/>
      <c r="T770" s="4"/>
      <c r="V770" s="11"/>
      <c r="W770" s="11"/>
      <c r="X770" s="11"/>
      <c r="Y770" s="11"/>
      <c r="Z770" s="11"/>
    </row>
    <row r="771">
      <c r="A771" s="5"/>
      <c r="B771" s="4"/>
      <c r="D771" s="4"/>
      <c r="G771" s="4"/>
      <c r="H771" s="4"/>
      <c r="I771" s="5"/>
      <c r="J771" s="4"/>
      <c r="L771" s="4"/>
      <c r="O771" s="4"/>
      <c r="Q771" s="4"/>
      <c r="R771" s="4"/>
      <c r="S771" s="4"/>
      <c r="T771" s="4"/>
      <c r="V771" s="11"/>
      <c r="W771" s="11"/>
      <c r="X771" s="11"/>
      <c r="Y771" s="11"/>
      <c r="Z771" s="11"/>
    </row>
    <row r="772">
      <c r="A772" s="5"/>
      <c r="B772" s="4"/>
      <c r="D772" s="4"/>
      <c r="G772" s="4"/>
      <c r="H772" s="4"/>
      <c r="I772" s="5"/>
      <c r="J772" s="4"/>
      <c r="L772" s="4"/>
      <c r="O772" s="4"/>
      <c r="Q772" s="4"/>
      <c r="R772" s="4"/>
      <c r="S772" s="4"/>
      <c r="T772" s="4"/>
      <c r="V772" s="11"/>
      <c r="W772" s="11"/>
      <c r="X772" s="11"/>
      <c r="Y772" s="11"/>
      <c r="Z772" s="11"/>
    </row>
    <row r="773">
      <c r="A773" s="5"/>
      <c r="B773" s="4"/>
      <c r="D773" s="4"/>
      <c r="G773" s="4"/>
      <c r="H773" s="4"/>
      <c r="I773" s="5"/>
      <c r="J773" s="4"/>
      <c r="L773" s="4"/>
      <c r="O773" s="4"/>
      <c r="Q773" s="4"/>
      <c r="R773" s="4"/>
      <c r="S773" s="4"/>
      <c r="T773" s="4"/>
      <c r="V773" s="11"/>
      <c r="W773" s="11"/>
      <c r="X773" s="11"/>
      <c r="Y773" s="11"/>
      <c r="Z773" s="11"/>
    </row>
    <row r="774">
      <c r="A774" s="5"/>
      <c r="B774" s="4"/>
      <c r="D774" s="4"/>
      <c r="G774" s="4"/>
      <c r="H774" s="4"/>
      <c r="I774" s="5"/>
      <c r="J774" s="4"/>
      <c r="L774" s="4"/>
      <c r="O774" s="4"/>
      <c r="Q774" s="4"/>
      <c r="R774" s="4"/>
      <c r="S774" s="4"/>
      <c r="T774" s="4"/>
      <c r="V774" s="11"/>
      <c r="W774" s="11"/>
      <c r="X774" s="11"/>
      <c r="Y774" s="11"/>
      <c r="Z774" s="11"/>
    </row>
    <row r="775">
      <c r="A775" s="5"/>
      <c r="B775" s="4"/>
      <c r="D775" s="4"/>
      <c r="G775" s="4"/>
      <c r="H775" s="4"/>
      <c r="I775" s="5"/>
      <c r="J775" s="4"/>
      <c r="L775" s="4"/>
      <c r="O775" s="4"/>
      <c r="Q775" s="4"/>
      <c r="R775" s="4"/>
      <c r="S775" s="4"/>
      <c r="T775" s="4"/>
      <c r="V775" s="11"/>
      <c r="W775" s="11"/>
      <c r="X775" s="11"/>
      <c r="Y775" s="11"/>
      <c r="Z775" s="11"/>
    </row>
    <row r="776">
      <c r="A776" s="5"/>
      <c r="B776" s="4"/>
      <c r="D776" s="4"/>
      <c r="G776" s="4"/>
      <c r="H776" s="4"/>
      <c r="I776" s="5"/>
      <c r="J776" s="4"/>
      <c r="L776" s="4"/>
      <c r="O776" s="4"/>
      <c r="Q776" s="4"/>
      <c r="R776" s="4"/>
      <c r="S776" s="4"/>
      <c r="T776" s="4"/>
      <c r="V776" s="11"/>
      <c r="W776" s="11"/>
      <c r="X776" s="11"/>
      <c r="Y776" s="11"/>
      <c r="Z776" s="11"/>
    </row>
    <row r="777">
      <c r="A777" s="5"/>
      <c r="B777" s="4"/>
      <c r="D777" s="4"/>
      <c r="G777" s="4"/>
      <c r="H777" s="4"/>
      <c r="I777" s="5"/>
      <c r="J777" s="4"/>
      <c r="L777" s="4"/>
      <c r="O777" s="4"/>
      <c r="Q777" s="4"/>
      <c r="R777" s="4"/>
      <c r="S777" s="4"/>
      <c r="T777" s="4"/>
      <c r="V777" s="11"/>
      <c r="W777" s="11"/>
      <c r="X777" s="11"/>
      <c r="Y777" s="11"/>
      <c r="Z777" s="11"/>
    </row>
    <row r="778">
      <c r="A778" s="5"/>
      <c r="B778" s="4"/>
      <c r="D778" s="4"/>
      <c r="G778" s="4"/>
      <c r="H778" s="4"/>
      <c r="I778" s="5"/>
      <c r="J778" s="4"/>
      <c r="L778" s="4"/>
      <c r="O778" s="4"/>
      <c r="Q778" s="4"/>
      <c r="R778" s="4"/>
      <c r="S778" s="4"/>
      <c r="T778" s="4"/>
      <c r="V778" s="11"/>
      <c r="W778" s="11"/>
      <c r="X778" s="11"/>
      <c r="Y778" s="11"/>
      <c r="Z778" s="11"/>
    </row>
    <row r="779">
      <c r="A779" s="5"/>
      <c r="B779" s="4"/>
      <c r="D779" s="4"/>
      <c r="G779" s="4"/>
      <c r="H779" s="4"/>
      <c r="I779" s="5"/>
      <c r="J779" s="4"/>
      <c r="L779" s="4"/>
      <c r="O779" s="4"/>
      <c r="Q779" s="4"/>
      <c r="R779" s="4"/>
      <c r="S779" s="4"/>
      <c r="T779" s="4"/>
      <c r="V779" s="11"/>
      <c r="W779" s="11"/>
      <c r="X779" s="11"/>
      <c r="Y779" s="11"/>
      <c r="Z779" s="11"/>
    </row>
    <row r="780">
      <c r="A780" s="5"/>
      <c r="B780" s="4"/>
      <c r="D780" s="4"/>
      <c r="G780" s="4"/>
      <c r="H780" s="4"/>
      <c r="I780" s="5"/>
      <c r="J780" s="4"/>
      <c r="L780" s="4"/>
      <c r="O780" s="4"/>
      <c r="Q780" s="4"/>
      <c r="R780" s="4"/>
      <c r="S780" s="4"/>
      <c r="T780" s="4"/>
      <c r="V780" s="11"/>
      <c r="W780" s="11"/>
      <c r="X780" s="11"/>
      <c r="Y780" s="11"/>
      <c r="Z780" s="11"/>
    </row>
    <row r="781">
      <c r="A781" s="5"/>
      <c r="B781" s="4"/>
      <c r="D781" s="4"/>
      <c r="G781" s="4"/>
      <c r="H781" s="4"/>
      <c r="I781" s="5"/>
      <c r="J781" s="4"/>
      <c r="L781" s="4"/>
      <c r="O781" s="4"/>
      <c r="Q781" s="4"/>
      <c r="R781" s="4"/>
      <c r="S781" s="4"/>
      <c r="T781" s="4"/>
      <c r="V781" s="11"/>
      <c r="W781" s="11"/>
      <c r="X781" s="11"/>
      <c r="Y781" s="11"/>
      <c r="Z781" s="11"/>
    </row>
    <row r="782">
      <c r="A782" s="5"/>
      <c r="B782" s="4"/>
      <c r="D782" s="4"/>
      <c r="G782" s="4"/>
      <c r="H782" s="4"/>
      <c r="I782" s="5"/>
      <c r="J782" s="4"/>
      <c r="L782" s="4"/>
      <c r="O782" s="4"/>
      <c r="Q782" s="4"/>
      <c r="R782" s="4"/>
      <c r="S782" s="4"/>
      <c r="T782" s="4"/>
      <c r="V782" s="11"/>
      <c r="W782" s="11"/>
      <c r="X782" s="11"/>
      <c r="Y782" s="11"/>
      <c r="Z782" s="11"/>
    </row>
    <row r="783">
      <c r="A783" s="5"/>
      <c r="B783" s="4"/>
      <c r="D783" s="4"/>
      <c r="G783" s="4"/>
      <c r="H783" s="4"/>
      <c r="I783" s="5"/>
      <c r="J783" s="4"/>
      <c r="L783" s="4"/>
      <c r="O783" s="4"/>
      <c r="Q783" s="4"/>
      <c r="R783" s="4"/>
      <c r="S783" s="4"/>
      <c r="T783" s="4"/>
      <c r="V783" s="11"/>
      <c r="W783" s="11"/>
      <c r="X783" s="11"/>
      <c r="Y783" s="11"/>
      <c r="Z783" s="11"/>
    </row>
    <row r="784">
      <c r="A784" s="5"/>
      <c r="B784" s="4"/>
      <c r="D784" s="4"/>
      <c r="G784" s="4"/>
      <c r="H784" s="4"/>
      <c r="I784" s="5"/>
      <c r="J784" s="4"/>
      <c r="L784" s="4"/>
      <c r="O784" s="4"/>
      <c r="Q784" s="4"/>
      <c r="R784" s="4"/>
      <c r="S784" s="4"/>
      <c r="T784" s="4"/>
      <c r="V784" s="11"/>
      <c r="W784" s="11"/>
      <c r="X784" s="11"/>
      <c r="Y784" s="11"/>
      <c r="Z784" s="11"/>
    </row>
    <row r="785">
      <c r="A785" s="5"/>
      <c r="B785" s="4"/>
      <c r="D785" s="4"/>
      <c r="G785" s="4"/>
      <c r="H785" s="4"/>
      <c r="I785" s="5"/>
      <c r="J785" s="4"/>
      <c r="L785" s="4"/>
      <c r="O785" s="4"/>
      <c r="Q785" s="4"/>
      <c r="R785" s="4"/>
      <c r="S785" s="4"/>
      <c r="T785" s="4"/>
      <c r="V785" s="11"/>
      <c r="W785" s="11"/>
      <c r="X785" s="11"/>
      <c r="Y785" s="11"/>
      <c r="Z785" s="11"/>
    </row>
    <row r="786">
      <c r="A786" s="5"/>
      <c r="B786" s="4"/>
      <c r="D786" s="4"/>
      <c r="G786" s="4"/>
      <c r="H786" s="4"/>
      <c r="I786" s="5"/>
      <c r="J786" s="4"/>
      <c r="L786" s="4"/>
      <c r="O786" s="4"/>
      <c r="Q786" s="4"/>
      <c r="R786" s="4"/>
      <c r="S786" s="4"/>
      <c r="T786" s="4"/>
      <c r="V786" s="11"/>
      <c r="W786" s="11"/>
      <c r="X786" s="11"/>
      <c r="Y786" s="11"/>
      <c r="Z786" s="11"/>
    </row>
    <row r="787">
      <c r="A787" s="5"/>
      <c r="B787" s="4"/>
      <c r="D787" s="4"/>
      <c r="G787" s="4"/>
      <c r="H787" s="4"/>
      <c r="I787" s="5"/>
      <c r="J787" s="4"/>
      <c r="L787" s="4"/>
      <c r="O787" s="4"/>
      <c r="Q787" s="4"/>
      <c r="R787" s="4"/>
      <c r="S787" s="4"/>
      <c r="T787" s="4"/>
      <c r="V787" s="11"/>
      <c r="W787" s="11"/>
      <c r="X787" s="11"/>
      <c r="Y787" s="11"/>
      <c r="Z787" s="11"/>
    </row>
    <row r="788">
      <c r="A788" s="5"/>
      <c r="B788" s="4"/>
      <c r="D788" s="4"/>
      <c r="G788" s="4"/>
      <c r="H788" s="4"/>
      <c r="I788" s="5"/>
      <c r="J788" s="4"/>
      <c r="L788" s="4"/>
      <c r="O788" s="4"/>
      <c r="Q788" s="4"/>
      <c r="R788" s="4"/>
      <c r="S788" s="4"/>
      <c r="T788" s="4"/>
      <c r="V788" s="11"/>
      <c r="W788" s="11"/>
      <c r="X788" s="11"/>
      <c r="Y788" s="11"/>
      <c r="Z788" s="11"/>
    </row>
    <row r="789">
      <c r="A789" s="5"/>
      <c r="B789" s="4"/>
      <c r="D789" s="4"/>
      <c r="G789" s="4"/>
      <c r="H789" s="4"/>
      <c r="I789" s="5"/>
      <c r="J789" s="4"/>
      <c r="L789" s="4"/>
      <c r="O789" s="4"/>
      <c r="Q789" s="4"/>
      <c r="R789" s="4"/>
      <c r="S789" s="4"/>
      <c r="T789" s="4"/>
      <c r="V789" s="11"/>
      <c r="W789" s="11"/>
      <c r="X789" s="11"/>
      <c r="Y789" s="11"/>
      <c r="Z789" s="11"/>
    </row>
    <row r="790">
      <c r="A790" s="5"/>
      <c r="B790" s="4"/>
      <c r="D790" s="4"/>
      <c r="G790" s="4"/>
      <c r="H790" s="4"/>
      <c r="I790" s="5"/>
      <c r="J790" s="4"/>
      <c r="L790" s="4"/>
      <c r="O790" s="4"/>
      <c r="Q790" s="4"/>
      <c r="R790" s="4"/>
      <c r="S790" s="4"/>
      <c r="T790" s="4"/>
      <c r="V790" s="11"/>
      <c r="W790" s="11"/>
      <c r="X790" s="11"/>
      <c r="Y790" s="11"/>
      <c r="Z790" s="11"/>
    </row>
    <row r="791">
      <c r="A791" s="5"/>
      <c r="B791" s="4"/>
      <c r="D791" s="4"/>
      <c r="G791" s="4"/>
      <c r="H791" s="4"/>
      <c r="I791" s="5"/>
      <c r="J791" s="4"/>
      <c r="L791" s="4"/>
      <c r="O791" s="4"/>
      <c r="Q791" s="4"/>
      <c r="R791" s="4"/>
      <c r="S791" s="4"/>
      <c r="T791" s="4"/>
      <c r="V791" s="11"/>
      <c r="W791" s="11"/>
      <c r="X791" s="11"/>
      <c r="Y791" s="11"/>
      <c r="Z791" s="11"/>
    </row>
    <row r="792">
      <c r="A792" s="5"/>
      <c r="B792" s="4"/>
      <c r="D792" s="4"/>
      <c r="G792" s="4"/>
      <c r="H792" s="4"/>
      <c r="I792" s="5"/>
      <c r="J792" s="4"/>
      <c r="L792" s="4"/>
      <c r="O792" s="4"/>
      <c r="Q792" s="4"/>
      <c r="R792" s="4"/>
      <c r="S792" s="4"/>
      <c r="T792" s="4"/>
      <c r="V792" s="11"/>
      <c r="W792" s="11"/>
      <c r="X792" s="11"/>
      <c r="Y792" s="11"/>
      <c r="Z792" s="11"/>
    </row>
    <row r="793">
      <c r="A793" s="5"/>
      <c r="B793" s="4"/>
      <c r="D793" s="4"/>
      <c r="G793" s="4"/>
      <c r="H793" s="4"/>
      <c r="I793" s="5"/>
      <c r="J793" s="4"/>
      <c r="L793" s="4"/>
      <c r="O793" s="4"/>
      <c r="Q793" s="4"/>
      <c r="R793" s="4"/>
      <c r="S793" s="4"/>
      <c r="T793" s="4"/>
      <c r="V793" s="11"/>
      <c r="W793" s="11"/>
      <c r="X793" s="11"/>
      <c r="Y793" s="11"/>
      <c r="Z793" s="11"/>
    </row>
    <row r="794">
      <c r="A794" s="5"/>
      <c r="B794" s="4"/>
      <c r="D794" s="4"/>
      <c r="G794" s="4"/>
      <c r="H794" s="4"/>
      <c r="I794" s="5"/>
      <c r="J794" s="4"/>
      <c r="L794" s="4"/>
      <c r="O794" s="4"/>
      <c r="Q794" s="4"/>
      <c r="R794" s="4"/>
      <c r="S794" s="4"/>
      <c r="T794" s="4"/>
      <c r="V794" s="11"/>
      <c r="W794" s="11"/>
      <c r="X794" s="11"/>
      <c r="Y794" s="11"/>
      <c r="Z794" s="11"/>
    </row>
    <row r="795">
      <c r="A795" s="5"/>
      <c r="B795" s="4"/>
      <c r="D795" s="4"/>
      <c r="G795" s="4"/>
      <c r="H795" s="4"/>
      <c r="I795" s="5"/>
      <c r="J795" s="4"/>
      <c r="L795" s="4"/>
      <c r="O795" s="4"/>
      <c r="Q795" s="4"/>
      <c r="R795" s="4"/>
      <c r="S795" s="4"/>
      <c r="T795" s="4"/>
      <c r="V795" s="11"/>
      <c r="W795" s="11"/>
      <c r="X795" s="11"/>
      <c r="Y795" s="11"/>
      <c r="Z795" s="11"/>
    </row>
    <row r="796">
      <c r="A796" s="5"/>
      <c r="B796" s="4"/>
      <c r="D796" s="4"/>
      <c r="G796" s="4"/>
      <c r="H796" s="4"/>
      <c r="I796" s="5"/>
      <c r="J796" s="4"/>
      <c r="L796" s="4"/>
      <c r="O796" s="4"/>
      <c r="Q796" s="4"/>
      <c r="R796" s="4"/>
      <c r="S796" s="4"/>
      <c r="T796" s="4"/>
      <c r="V796" s="11"/>
      <c r="W796" s="11"/>
      <c r="X796" s="11"/>
      <c r="Y796" s="11"/>
      <c r="Z796" s="11"/>
    </row>
    <row r="797">
      <c r="A797" s="5"/>
      <c r="B797" s="4"/>
      <c r="D797" s="4"/>
      <c r="G797" s="4"/>
      <c r="H797" s="4"/>
      <c r="I797" s="5"/>
      <c r="J797" s="4"/>
      <c r="L797" s="4"/>
      <c r="O797" s="4"/>
      <c r="Q797" s="4"/>
      <c r="R797" s="4"/>
      <c r="S797" s="4"/>
      <c r="T797" s="4"/>
      <c r="V797" s="11"/>
      <c r="W797" s="11"/>
      <c r="X797" s="11"/>
      <c r="Y797" s="11"/>
      <c r="Z797" s="11"/>
    </row>
    <row r="798">
      <c r="A798" s="5"/>
      <c r="B798" s="4"/>
      <c r="D798" s="4"/>
      <c r="G798" s="4"/>
      <c r="H798" s="4"/>
      <c r="I798" s="5"/>
      <c r="J798" s="4"/>
      <c r="L798" s="4"/>
      <c r="O798" s="4"/>
      <c r="Q798" s="4"/>
      <c r="R798" s="4"/>
      <c r="S798" s="4"/>
      <c r="T798" s="4"/>
      <c r="V798" s="11"/>
      <c r="W798" s="11"/>
      <c r="X798" s="11"/>
      <c r="Y798" s="11"/>
      <c r="Z798" s="11"/>
    </row>
    <row r="799">
      <c r="A799" s="5"/>
      <c r="B799" s="4"/>
      <c r="D799" s="4"/>
      <c r="G799" s="4"/>
      <c r="H799" s="4"/>
      <c r="I799" s="5"/>
      <c r="J799" s="4"/>
      <c r="L799" s="4"/>
      <c r="O799" s="4"/>
      <c r="Q799" s="4"/>
      <c r="R799" s="4"/>
      <c r="S799" s="4"/>
      <c r="T799" s="4"/>
      <c r="V799" s="11"/>
      <c r="W799" s="11"/>
      <c r="X799" s="11"/>
      <c r="Y799" s="11"/>
      <c r="Z799" s="11"/>
    </row>
    <row r="800">
      <c r="A800" s="5"/>
      <c r="B800" s="4"/>
      <c r="D800" s="4"/>
      <c r="G800" s="4"/>
      <c r="H800" s="4"/>
      <c r="I800" s="5"/>
      <c r="J800" s="4"/>
      <c r="L800" s="4"/>
      <c r="O800" s="4"/>
      <c r="Q800" s="4"/>
      <c r="R800" s="4"/>
      <c r="S800" s="4"/>
      <c r="T800" s="4"/>
      <c r="V800" s="11"/>
      <c r="W800" s="11"/>
      <c r="X800" s="11"/>
      <c r="Y800" s="11"/>
      <c r="Z800" s="11"/>
    </row>
    <row r="801">
      <c r="A801" s="5"/>
      <c r="B801" s="4"/>
      <c r="D801" s="4"/>
      <c r="G801" s="4"/>
      <c r="H801" s="4"/>
      <c r="I801" s="5"/>
      <c r="J801" s="4"/>
      <c r="L801" s="4"/>
      <c r="O801" s="4"/>
      <c r="Q801" s="4"/>
      <c r="R801" s="4"/>
      <c r="S801" s="4"/>
      <c r="T801" s="4"/>
      <c r="V801" s="11"/>
      <c r="W801" s="11"/>
      <c r="X801" s="11"/>
      <c r="Y801" s="11"/>
      <c r="Z801" s="11"/>
    </row>
    <row r="802">
      <c r="A802" s="5"/>
      <c r="B802" s="4"/>
      <c r="D802" s="4"/>
      <c r="G802" s="4"/>
      <c r="H802" s="4"/>
      <c r="I802" s="5"/>
      <c r="J802" s="4"/>
      <c r="L802" s="4"/>
      <c r="O802" s="4"/>
      <c r="Q802" s="4"/>
      <c r="R802" s="4"/>
      <c r="S802" s="4"/>
      <c r="T802" s="4"/>
      <c r="V802" s="11"/>
      <c r="W802" s="11"/>
      <c r="X802" s="11"/>
      <c r="Y802" s="11"/>
      <c r="Z802" s="11"/>
    </row>
    <row r="803">
      <c r="A803" s="5"/>
      <c r="B803" s="4"/>
      <c r="D803" s="4"/>
      <c r="G803" s="4"/>
      <c r="H803" s="4"/>
      <c r="I803" s="5"/>
      <c r="J803" s="4"/>
      <c r="L803" s="4"/>
      <c r="O803" s="4"/>
      <c r="Q803" s="4"/>
      <c r="R803" s="4"/>
      <c r="S803" s="4"/>
      <c r="T803" s="4"/>
      <c r="V803" s="11"/>
      <c r="W803" s="11"/>
      <c r="X803" s="11"/>
      <c r="Y803" s="11"/>
      <c r="Z803" s="11"/>
    </row>
    <row r="804">
      <c r="A804" s="5"/>
      <c r="B804" s="4"/>
      <c r="D804" s="4"/>
      <c r="G804" s="4"/>
      <c r="H804" s="4"/>
      <c r="I804" s="5"/>
      <c r="J804" s="4"/>
      <c r="L804" s="4"/>
      <c r="O804" s="4"/>
      <c r="Q804" s="4"/>
      <c r="R804" s="4"/>
      <c r="S804" s="4"/>
      <c r="T804" s="4"/>
      <c r="V804" s="11"/>
      <c r="W804" s="11"/>
      <c r="X804" s="11"/>
      <c r="Y804" s="11"/>
      <c r="Z804" s="11"/>
    </row>
    <row r="805">
      <c r="A805" s="5"/>
      <c r="B805" s="4"/>
      <c r="D805" s="4"/>
      <c r="G805" s="4"/>
      <c r="H805" s="4"/>
      <c r="I805" s="5"/>
      <c r="J805" s="4"/>
      <c r="L805" s="4"/>
      <c r="O805" s="4"/>
      <c r="Q805" s="4"/>
      <c r="R805" s="4"/>
      <c r="S805" s="4"/>
      <c r="T805" s="4"/>
      <c r="V805" s="11"/>
      <c r="W805" s="11"/>
      <c r="X805" s="11"/>
      <c r="Y805" s="11"/>
      <c r="Z805" s="11"/>
    </row>
    <row r="806">
      <c r="A806" s="5"/>
      <c r="B806" s="4"/>
      <c r="D806" s="4"/>
      <c r="G806" s="4"/>
      <c r="H806" s="4"/>
      <c r="I806" s="5"/>
      <c r="J806" s="4"/>
      <c r="L806" s="4"/>
      <c r="O806" s="4"/>
      <c r="Q806" s="4"/>
      <c r="R806" s="4"/>
      <c r="S806" s="4"/>
      <c r="T806" s="4"/>
      <c r="V806" s="11"/>
      <c r="W806" s="11"/>
      <c r="X806" s="11"/>
      <c r="Y806" s="11"/>
      <c r="Z806" s="11"/>
    </row>
    <row r="807">
      <c r="A807" s="5"/>
      <c r="B807" s="4"/>
      <c r="D807" s="4"/>
      <c r="G807" s="4"/>
      <c r="H807" s="4"/>
      <c r="I807" s="5"/>
      <c r="J807" s="4"/>
      <c r="L807" s="4"/>
      <c r="O807" s="4"/>
      <c r="Q807" s="4"/>
      <c r="R807" s="4"/>
      <c r="S807" s="4"/>
      <c r="T807" s="4"/>
      <c r="V807" s="11"/>
      <c r="W807" s="11"/>
      <c r="X807" s="11"/>
      <c r="Y807" s="11"/>
      <c r="Z807" s="11"/>
    </row>
    <row r="808">
      <c r="A808" s="5"/>
      <c r="B808" s="4"/>
      <c r="D808" s="4"/>
      <c r="G808" s="4"/>
      <c r="H808" s="4"/>
      <c r="I808" s="5"/>
      <c r="J808" s="4"/>
      <c r="L808" s="4"/>
      <c r="O808" s="4"/>
      <c r="Q808" s="4"/>
      <c r="R808" s="4"/>
      <c r="S808" s="4"/>
      <c r="T808" s="4"/>
      <c r="V808" s="11"/>
      <c r="W808" s="11"/>
      <c r="X808" s="11"/>
      <c r="Y808" s="11"/>
      <c r="Z808" s="11"/>
    </row>
    <row r="809">
      <c r="A809" s="5"/>
      <c r="B809" s="4"/>
      <c r="D809" s="4"/>
      <c r="G809" s="4"/>
      <c r="H809" s="4"/>
      <c r="I809" s="5"/>
      <c r="J809" s="4"/>
      <c r="L809" s="4"/>
      <c r="O809" s="4"/>
      <c r="Q809" s="4"/>
      <c r="R809" s="4"/>
      <c r="S809" s="4"/>
      <c r="T809" s="4"/>
      <c r="V809" s="11"/>
      <c r="W809" s="11"/>
      <c r="X809" s="11"/>
      <c r="Y809" s="11"/>
      <c r="Z809" s="11"/>
    </row>
    <row r="810">
      <c r="A810" s="5"/>
      <c r="B810" s="4"/>
      <c r="D810" s="4"/>
      <c r="G810" s="4"/>
      <c r="H810" s="4"/>
      <c r="I810" s="5"/>
      <c r="J810" s="4"/>
      <c r="L810" s="4"/>
      <c r="O810" s="4"/>
      <c r="Q810" s="4"/>
      <c r="R810" s="4"/>
      <c r="S810" s="4"/>
      <c r="T810" s="4"/>
      <c r="V810" s="11"/>
      <c r="W810" s="11"/>
      <c r="X810" s="11"/>
      <c r="Y810" s="11"/>
      <c r="Z810" s="11"/>
    </row>
    <row r="811">
      <c r="A811" s="5"/>
      <c r="B811" s="4"/>
      <c r="D811" s="4"/>
      <c r="G811" s="4"/>
      <c r="H811" s="4"/>
      <c r="I811" s="5"/>
      <c r="J811" s="4"/>
      <c r="L811" s="4"/>
      <c r="O811" s="4"/>
      <c r="Q811" s="4"/>
      <c r="R811" s="4"/>
      <c r="S811" s="4"/>
      <c r="T811" s="4"/>
      <c r="V811" s="11"/>
      <c r="W811" s="11"/>
      <c r="X811" s="11"/>
      <c r="Y811" s="11"/>
      <c r="Z811" s="11"/>
    </row>
    <row r="812">
      <c r="A812" s="5"/>
      <c r="B812" s="4"/>
      <c r="D812" s="4"/>
      <c r="G812" s="4"/>
      <c r="H812" s="4"/>
      <c r="I812" s="5"/>
      <c r="J812" s="4"/>
      <c r="L812" s="4"/>
      <c r="O812" s="4"/>
      <c r="Q812" s="4"/>
      <c r="R812" s="4"/>
      <c r="S812" s="4"/>
      <c r="T812" s="4"/>
      <c r="V812" s="11"/>
      <c r="W812" s="11"/>
      <c r="X812" s="11"/>
      <c r="Y812" s="11"/>
      <c r="Z812" s="11"/>
    </row>
    <row r="813">
      <c r="A813" s="5"/>
      <c r="B813" s="4"/>
      <c r="D813" s="4"/>
      <c r="G813" s="4"/>
      <c r="H813" s="4"/>
      <c r="I813" s="5"/>
      <c r="J813" s="4"/>
      <c r="L813" s="4"/>
      <c r="O813" s="4"/>
      <c r="Q813" s="4"/>
      <c r="R813" s="4"/>
      <c r="S813" s="4"/>
      <c r="T813" s="4"/>
      <c r="V813" s="11"/>
      <c r="W813" s="11"/>
      <c r="X813" s="11"/>
      <c r="Y813" s="11"/>
      <c r="Z813" s="11"/>
    </row>
    <row r="814">
      <c r="A814" s="5"/>
      <c r="B814" s="4"/>
      <c r="D814" s="4"/>
      <c r="G814" s="4"/>
      <c r="H814" s="4"/>
      <c r="I814" s="5"/>
      <c r="J814" s="4"/>
      <c r="L814" s="4"/>
      <c r="O814" s="4"/>
      <c r="Q814" s="4"/>
      <c r="R814" s="4"/>
      <c r="S814" s="4"/>
      <c r="T814" s="4"/>
      <c r="V814" s="11"/>
      <c r="W814" s="11"/>
      <c r="X814" s="11"/>
      <c r="Y814" s="11"/>
      <c r="Z814" s="11"/>
    </row>
    <row r="815">
      <c r="A815" s="5"/>
      <c r="B815" s="4"/>
      <c r="D815" s="4"/>
      <c r="G815" s="4"/>
      <c r="H815" s="4"/>
      <c r="I815" s="5"/>
      <c r="J815" s="4"/>
      <c r="L815" s="4"/>
      <c r="O815" s="4"/>
      <c r="Q815" s="4"/>
      <c r="R815" s="4"/>
      <c r="S815" s="4"/>
      <c r="T815" s="4"/>
      <c r="V815" s="11"/>
      <c r="W815" s="11"/>
      <c r="X815" s="11"/>
      <c r="Y815" s="11"/>
      <c r="Z815" s="11"/>
    </row>
    <row r="816">
      <c r="A816" s="5"/>
      <c r="B816" s="4"/>
      <c r="D816" s="4"/>
      <c r="G816" s="4"/>
      <c r="H816" s="4"/>
      <c r="I816" s="5"/>
      <c r="J816" s="4"/>
      <c r="L816" s="4"/>
      <c r="O816" s="4"/>
      <c r="Q816" s="4"/>
      <c r="R816" s="4"/>
      <c r="S816" s="4"/>
      <c r="T816" s="4"/>
      <c r="V816" s="11"/>
      <c r="W816" s="11"/>
      <c r="X816" s="11"/>
      <c r="Y816" s="11"/>
      <c r="Z816" s="11"/>
    </row>
    <row r="817">
      <c r="A817" s="5"/>
      <c r="B817" s="4"/>
      <c r="D817" s="4"/>
      <c r="G817" s="4"/>
      <c r="H817" s="4"/>
      <c r="I817" s="5"/>
      <c r="J817" s="4"/>
      <c r="L817" s="4"/>
      <c r="O817" s="4"/>
      <c r="Q817" s="4"/>
      <c r="R817" s="4"/>
      <c r="S817" s="4"/>
      <c r="T817" s="4"/>
      <c r="V817" s="11"/>
      <c r="W817" s="11"/>
      <c r="X817" s="11"/>
      <c r="Y817" s="11"/>
      <c r="Z817" s="11"/>
    </row>
    <row r="818">
      <c r="A818" s="5"/>
      <c r="B818" s="4"/>
      <c r="D818" s="4"/>
      <c r="G818" s="4"/>
      <c r="H818" s="4"/>
      <c r="I818" s="5"/>
      <c r="J818" s="4"/>
      <c r="L818" s="4"/>
      <c r="O818" s="4"/>
      <c r="Q818" s="4"/>
      <c r="R818" s="4"/>
      <c r="S818" s="4"/>
      <c r="T818" s="4"/>
      <c r="V818" s="11"/>
      <c r="W818" s="11"/>
      <c r="X818" s="11"/>
      <c r="Y818" s="11"/>
      <c r="Z818" s="11"/>
    </row>
    <row r="819">
      <c r="A819" s="5"/>
      <c r="B819" s="4"/>
      <c r="D819" s="4"/>
      <c r="G819" s="4"/>
      <c r="H819" s="4"/>
      <c r="I819" s="5"/>
      <c r="J819" s="4"/>
      <c r="L819" s="4"/>
      <c r="O819" s="4"/>
      <c r="Q819" s="4"/>
      <c r="R819" s="4"/>
      <c r="S819" s="4"/>
      <c r="T819" s="4"/>
      <c r="V819" s="11"/>
      <c r="W819" s="11"/>
      <c r="X819" s="11"/>
      <c r="Y819" s="11"/>
      <c r="Z819" s="11"/>
    </row>
    <row r="820">
      <c r="A820" s="5"/>
      <c r="B820" s="4"/>
      <c r="D820" s="4"/>
      <c r="G820" s="4"/>
      <c r="H820" s="4"/>
      <c r="I820" s="5"/>
      <c r="J820" s="4"/>
      <c r="L820" s="4"/>
      <c r="O820" s="4"/>
      <c r="Q820" s="4"/>
      <c r="R820" s="4"/>
      <c r="S820" s="4"/>
      <c r="T820" s="4"/>
      <c r="V820" s="11"/>
      <c r="W820" s="11"/>
      <c r="X820" s="11"/>
      <c r="Y820" s="11"/>
      <c r="Z820" s="11"/>
    </row>
    <row r="821">
      <c r="A821" s="5"/>
      <c r="B821" s="4"/>
      <c r="D821" s="4"/>
      <c r="G821" s="4"/>
      <c r="H821" s="4"/>
      <c r="I821" s="5"/>
      <c r="J821" s="4"/>
      <c r="L821" s="4"/>
      <c r="O821" s="4"/>
      <c r="Q821" s="4"/>
      <c r="R821" s="4"/>
      <c r="S821" s="4"/>
      <c r="T821" s="4"/>
      <c r="V821" s="11"/>
      <c r="W821" s="11"/>
      <c r="X821" s="11"/>
      <c r="Y821" s="11"/>
      <c r="Z821" s="11"/>
    </row>
    <row r="822">
      <c r="A822" s="5"/>
      <c r="B822" s="4"/>
      <c r="D822" s="4"/>
      <c r="G822" s="4"/>
      <c r="H822" s="4"/>
      <c r="I822" s="5"/>
      <c r="J822" s="4"/>
      <c r="L822" s="4"/>
      <c r="O822" s="4"/>
      <c r="Q822" s="4"/>
      <c r="R822" s="4"/>
      <c r="S822" s="4"/>
      <c r="T822" s="4"/>
      <c r="V822" s="11"/>
      <c r="W822" s="11"/>
      <c r="X822" s="11"/>
      <c r="Y822" s="11"/>
      <c r="Z822" s="11"/>
    </row>
    <row r="823">
      <c r="A823" s="5"/>
      <c r="B823" s="4"/>
      <c r="D823" s="4"/>
      <c r="G823" s="4"/>
      <c r="H823" s="4"/>
      <c r="I823" s="5"/>
      <c r="J823" s="4"/>
      <c r="L823" s="4"/>
      <c r="O823" s="4"/>
      <c r="Q823" s="4"/>
      <c r="R823" s="4"/>
      <c r="S823" s="4"/>
      <c r="T823" s="4"/>
      <c r="V823" s="11"/>
      <c r="W823" s="11"/>
      <c r="X823" s="11"/>
      <c r="Y823" s="11"/>
      <c r="Z823" s="11"/>
    </row>
    <row r="824">
      <c r="A824" s="5"/>
      <c r="B824" s="4"/>
      <c r="D824" s="4"/>
      <c r="G824" s="4"/>
      <c r="H824" s="4"/>
      <c r="I824" s="5"/>
      <c r="J824" s="4"/>
      <c r="L824" s="4"/>
      <c r="O824" s="4"/>
      <c r="Q824" s="4"/>
      <c r="R824" s="4"/>
      <c r="S824" s="4"/>
      <c r="T824" s="4"/>
      <c r="V824" s="11"/>
      <c r="W824" s="11"/>
      <c r="X824" s="11"/>
      <c r="Y824" s="11"/>
      <c r="Z824" s="11"/>
    </row>
    <row r="825">
      <c r="A825" s="5"/>
      <c r="B825" s="4"/>
      <c r="D825" s="4"/>
      <c r="G825" s="4"/>
      <c r="H825" s="4"/>
      <c r="I825" s="5"/>
      <c r="J825" s="4"/>
      <c r="L825" s="4"/>
      <c r="O825" s="4"/>
      <c r="Q825" s="4"/>
      <c r="R825" s="4"/>
      <c r="S825" s="4"/>
      <c r="T825" s="4"/>
      <c r="V825" s="11"/>
      <c r="W825" s="11"/>
      <c r="X825" s="11"/>
      <c r="Y825" s="11"/>
      <c r="Z825" s="11"/>
    </row>
    <row r="826">
      <c r="A826" s="5"/>
      <c r="B826" s="4"/>
      <c r="D826" s="4"/>
      <c r="G826" s="4"/>
      <c r="H826" s="4"/>
      <c r="I826" s="5"/>
      <c r="J826" s="4"/>
      <c r="L826" s="4"/>
      <c r="O826" s="4"/>
      <c r="Q826" s="4"/>
      <c r="R826" s="4"/>
      <c r="S826" s="4"/>
      <c r="T826" s="4"/>
      <c r="V826" s="11"/>
      <c r="W826" s="11"/>
      <c r="X826" s="11"/>
      <c r="Y826" s="11"/>
      <c r="Z826" s="11"/>
    </row>
    <row r="827">
      <c r="A827" s="5"/>
      <c r="B827" s="4"/>
      <c r="D827" s="4"/>
      <c r="G827" s="4"/>
      <c r="H827" s="4"/>
      <c r="I827" s="5"/>
      <c r="J827" s="4"/>
      <c r="L827" s="4"/>
      <c r="O827" s="4"/>
      <c r="Q827" s="4"/>
      <c r="R827" s="4"/>
      <c r="S827" s="4"/>
      <c r="T827" s="4"/>
      <c r="V827" s="11"/>
      <c r="W827" s="11"/>
      <c r="X827" s="11"/>
      <c r="Y827" s="11"/>
      <c r="Z827" s="11"/>
    </row>
    <row r="828">
      <c r="A828" s="5"/>
      <c r="B828" s="4"/>
      <c r="D828" s="4"/>
      <c r="G828" s="4"/>
      <c r="H828" s="4"/>
      <c r="I828" s="5"/>
      <c r="J828" s="4"/>
      <c r="L828" s="4"/>
      <c r="O828" s="4"/>
      <c r="Q828" s="4"/>
      <c r="R828" s="4"/>
      <c r="S828" s="4"/>
      <c r="T828" s="4"/>
      <c r="V828" s="11"/>
      <c r="W828" s="11"/>
      <c r="X828" s="11"/>
      <c r="Y828" s="11"/>
      <c r="Z828" s="11"/>
    </row>
    <row r="829">
      <c r="A829" s="5"/>
      <c r="B829" s="4"/>
      <c r="D829" s="4"/>
      <c r="G829" s="4"/>
      <c r="H829" s="4"/>
      <c r="I829" s="5"/>
      <c r="J829" s="4"/>
      <c r="L829" s="4"/>
      <c r="O829" s="4"/>
      <c r="Q829" s="4"/>
      <c r="R829" s="4"/>
      <c r="S829" s="4"/>
      <c r="T829" s="4"/>
      <c r="V829" s="11"/>
      <c r="W829" s="11"/>
      <c r="X829" s="11"/>
      <c r="Y829" s="11"/>
      <c r="Z829" s="11"/>
    </row>
    <row r="830">
      <c r="A830" s="5"/>
      <c r="B830" s="4"/>
      <c r="D830" s="4"/>
      <c r="G830" s="4"/>
      <c r="H830" s="4"/>
      <c r="I830" s="5"/>
      <c r="J830" s="4"/>
      <c r="L830" s="4"/>
      <c r="O830" s="4"/>
      <c r="Q830" s="4"/>
      <c r="R830" s="4"/>
      <c r="S830" s="4"/>
      <c r="T830" s="4"/>
      <c r="V830" s="11"/>
      <c r="W830" s="11"/>
      <c r="X830" s="11"/>
      <c r="Y830" s="11"/>
      <c r="Z830" s="11"/>
    </row>
    <row r="831">
      <c r="A831" s="5"/>
      <c r="B831" s="4"/>
      <c r="D831" s="4"/>
      <c r="G831" s="4"/>
      <c r="H831" s="4"/>
      <c r="I831" s="5"/>
      <c r="J831" s="4"/>
      <c r="L831" s="4"/>
      <c r="O831" s="4"/>
      <c r="Q831" s="4"/>
      <c r="R831" s="4"/>
      <c r="S831" s="4"/>
      <c r="T831" s="4"/>
      <c r="V831" s="11"/>
      <c r="W831" s="11"/>
      <c r="X831" s="11"/>
      <c r="Y831" s="11"/>
      <c r="Z831" s="11"/>
    </row>
    <row r="832">
      <c r="A832" s="5"/>
      <c r="B832" s="4"/>
      <c r="D832" s="4"/>
      <c r="G832" s="4"/>
      <c r="H832" s="4"/>
      <c r="I832" s="5"/>
      <c r="J832" s="4"/>
      <c r="L832" s="4"/>
      <c r="O832" s="4"/>
      <c r="Q832" s="4"/>
      <c r="R832" s="4"/>
      <c r="S832" s="4"/>
      <c r="T832" s="4"/>
      <c r="V832" s="11"/>
      <c r="W832" s="11"/>
      <c r="X832" s="11"/>
      <c r="Y832" s="11"/>
      <c r="Z832" s="11"/>
    </row>
    <row r="833">
      <c r="A833" s="5"/>
      <c r="B833" s="4"/>
      <c r="D833" s="4"/>
      <c r="G833" s="4"/>
      <c r="H833" s="4"/>
      <c r="I833" s="5"/>
      <c r="J833" s="4"/>
      <c r="L833" s="4"/>
      <c r="O833" s="4"/>
      <c r="Q833" s="4"/>
      <c r="R833" s="4"/>
      <c r="S833" s="4"/>
      <c r="T833" s="4"/>
      <c r="V833" s="11"/>
      <c r="W833" s="11"/>
      <c r="X833" s="11"/>
      <c r="Y833" s="11"/>
      <c r="Z833" s="11"/>
    </row>
    <row r="834">
      <c r="A834" s="5"/>
      <c r="B834" s="4"/>
      <c r="D834" s="4"/>
      <c r="G834" s="4"/>
      <c r="H834" s="4"/>
      <c r="I834" s="5"/>
      <c r="J834" s="4"/>
      <c r="L834" s="4"/>
      <c r="O834" s="4"/>
      <c r="Q834" s="4"/>
      <c r="R834" s="4"/>
      <c r="S834" s="4"/>
      <c r="T834" s="4"/>
      <c r="V834" s="11"/>
      <c r="W834" s="11"/>
      <c r="X834" s="11"/>
      <c r="Y834" s="11"/>
      <c r="Z834" s="11"/>
    </row>
    <row r="835">
      <c r="A835" s="5"/>
      <c r="B835" s="4"/>
      <c r="D835" s="4"/>
      <c r="G835" s="4"/>
      <c r="H835" s="4"/>
      <c r="I835" s="5"/>
      <c r="J835" s="4"/>
      <c r="L835" s="4"/>
      <c r="O835" s="4"/>
      <c r="Q835" s="4"/>
      <c r="R835" s="4"/>
      <c r="S835" s="4"/>
      <c r="T835" s="4"/>
      <c r="V835" s="11"/>
      <c r="W835" s="11"/>
      <c r="X835" s="11"/>
      <c r="Y835" s="11"/>
      <c r="Z835" s="11"/>
    </row>
    <row r="836">
      <c r="A836" s="5"/>
      <c r="B836" s="4"/>
      <c r="D836" s="4"/>
      <c r="G836" s="4"/>
      <c r="H836" s="4"/>
      <c r="I836" s="5"/>
      <c r="J836" s="4"/>
      <c r="L836" s="4"/>
      <c r="O836" s="4"/>
      <c r="Q836" s="4"/>
      <c r="R836" s="4"/>
      <c r="S836" s="4"/>
      <c r="T836" s="4"/>
      <c r="V836" s="11"/>
      <c r="W836" s="11"/>
      <c r="X836" s="11"/>
      <c r="Y836" s="11"/>
      <c r="Z836" s="11"/>
    </row>
    <row r="837">
      <c r="A837" s="5"/>
      <c r="B837" s="4"/>
      <c r="D837" s="4"/>
      <c r="G837" s="4"/>
      <c r="H837" s="4"/>
      <c r="I837" s="5"/>
      <c r="J837" s="4"/>
      <c r="L837" s="4"/>
      <c r="O837" s="4"/>
      <c r="Q837" s="4"/>
      <c r="R837" s="4"/>
      <c r="S837" s="4"/>
      <c r="T837" s="4"/>
      <c r="V837" s="11"/>
      <c r="W837" s="11"/>
      <c r="X837" s="11"/>
      <c r="Y837" s="11"/>
      <c r="Z837" s="11"/>
    </row>
    <row r="838">
      <c r="A838" s="5"/>
      <c r="B838" s="4"/>
      <c r="D838" s="4"/>
      <c r="G838" s="4"/>
      <c r="H838" s="4"/>
      <c r="I838" s="5"/>
      <c r="J838" s="4"/>
      <c r="L838" s="4"/>
      <c r="O838" s="4"/>
      <c r="Q838" s="4"/>
      <c r="R838" s="4"/>
      <c r="S838" s="4"/>
      <c r="T838" s="4"/>
      <c r="V838" s="11"/>
      <c r="W838" s="11"/>
      <c r="X838" s="11"/>
      <c r="Y838" s="11"/>
      <c r="Z838" s="11"/>
    </row>
    <row r="839">
      <c r="A839" s="5"/>
      <c r="B839" s="4"/>
      <c r="D839" s="4"/>
      <c r="G839" s="4"/>
      <c r="H839" s="4"/>
      <c r="I839" s="5"/>
      <c r="J839" s="4"/>
      <c r="L839" s="4"/>
      <c r="O839" s="4"/>
      <c r="Q839" s="4"/>
      <c r="R839" s="4"/>
      <c r="S839" s="4"/>
      <c r="T839" s="4"/>
      <c r="V839" s="11"/>
      <c r="W839" s="11"/>
      <c r="X839" s="11"/>
      <c r="Y839" s="11"/>
      <c r="Z839" s="11"/>
    </row>
    <row r="840">
      <c r="A840" s="5"/>
      <c r="B840" s="4"/>
      <c r="D840" s="4"/>
      <c r="G840" s="4"/>
      <c r="H840" s="4"/>
      <c r="I840" s="5"/>
      <c r="J840" s="4"/>
      <c r="L840" s="4"/>
      <c r="O840" s="4"/>
      <c r="Q840" s="4"/>
      <c r="R840" s="4"/>
      <c r="S840" s="4"/>
      <c r="T840" s="4"/>
      <c r="V840" s="11"/>
      <c r="W840" s="11"/>
      <c r="X840" s="11"/>
      <c r="Y840" s="11"/>
      <c r="Z840" s="11"/>
    </row>
    <row r="841">
      <c r="A841" s="5"/>
      <c r="B841" s="4"/>
      <c r="D841" s="4"/>
      <c r="G841" s="4"/>
      <c r="H841" s="4"/>
      <c r="I841" s="5"/>
      <c r="J841" s="4"/>
      <c r="L841" s="4"/>
      <c r="O841" s="4"/>
      <c r="Q841" s="4"/>
      <c r="R841" s="4"/>
      <c r="S841" s="4"/>
      <c r="T841" s="4"/>
      <c r="V841" s="11"/>
      <c r="W841" s="11"/>
      <c r="X841" s="11"/>
      <c r="Y841" s="11"/>
      <c r="Z841" s="11"/>
    </row>
    <row r="842">
      <c r="A842" s="5"/>
      <c r="B842" s="4"/>
      <c r="D842" s="4"/>
      <c r="G842" s="4"/>
      <c r="H842" s="4"/>
      <c r="I842" s="5"/>
      <c r="J842" s="4"/>
      <c r="L842" s="4"/>
      <c r="O842" s="4"/>
      <c r="Q842" s="4"/>
      <c r="R842" s="4"/>
      <c r="S842" s="4"/>
      <c r="T842" s="4"/>
      <c r="V842" s="11"/>
      <c r="W842" s="11"/>
      <c r="X842" s="11"/>
      <c r="Y842" s="11"/>
      <c r="Z842" s="11"/>
    </row>
    <row r="843">
      <c r="A843" s="5"/>
      <c r="B843" s="4"/>
      <c r="D843" s="4"/>
      <c r="G843" s="4"/>
      <c r="H843" s="4"/>
      <c r="I843" s="5"/>
      <c r="J843" s="4"/>
      <c r="L843" s="4"/>
      <c r="O843" s="4"/>
      <c r="Q843" s="4"/>
      <c r="R843" s="4"/>
      <c r="S843" s="4"/>
      <c r="T843" s="4"/>
      <c r="V843" s="11"/>
      <c r="W843" s="11"/>
      <c r="X843" s="11"/>
      <c r="Y843" s="11"/>
      <c r="Z843" s="11"/>
    </row>
    <row r="844">
      <c r="A844" s="5"/>
      <c r="B844" s="4"/>
      <c r="D844" s="4"/>
      <c r="G844" s="4"/>
      <c r="H844" s="4"/>
      <c r="I844" s="5"/>
      <c r="J844" s="4"/>
      <c r="L844" s="4"/>
      <c r="O844" s="4"/>
      <c r="Q844" s="4"/>
      <c r="R844" s="4"/>
      <c r="S844" s="4"/>
      <c r="T844" s="4"/>
      <c r="V844" s="11"/>
      <c r="W844" s="11"/>
      <c r="X844" s="11"/>
      <c r="Y844" s="11"/>
      <c r="Z844" s="11"/>
    </row>
    <row r="845">
      <c r="A845" s="5"/>
      <c r="B845" s="4"/>
      <c r="D845" s="4"/>
      <c r="G845" s="4"/>
      <c r="H845" s="4"/>
      <c r="I845" s="5"/>
      <c r="J845" s="4"/>
      <c r="L845" s="4"/>
      <c r="O845" s="4"/>
      <c r="Q845" s="4"/>
      <c r="R845" s="4"/>
      <c r="S845" s="4"/>
      <c r="T845" s="4"/>
      <c r="V845" s="11"/>
      <c r="W845" s="11"/>
      <c r="X845" s="11"/>
      <c r="Y845" s="11"/>
      <c r="Z845" s="11"/>
    </row>
    <row r="846">
      <c r="A846" s="5"/>
      <c r="B846" s="4"/>
      <c r="D846" s="4"/>
      <c r="G846" s="4"/>
      <c r="H846" s="4"/>
      <c r="I846" s="5"/>
      <c r="J846" s="4"/>
      <c r="L846" s="4"/>
      <c r="O846" s="4"/>
      <c r="Q846" s="4"/>
      <c r="R846" s="4"/>
      <c r="S846" s="4"/>
      <c r="T846" s="4"/>
      <c r="V846" s="11"/>
      <c r="W846" s="11"/>
      <c r="X846" s="11"/>
      <c r="Y846" s="11"/>
      <c r="Z846" s="11"/>
    </row>
    <row r="847">
      <c r="A847" s="5"/>
      <c r="B847" s="4"/>
      <c r="D847" s="4"/>
      <c r="G847" s="4"/>
      <c r="H847" s="4"/>
      <c r="I847" s="5"/>
      <c r="J847" s="4"/>
      <c r="L847" s="4"/>
      <c r="O847" s="4"/>
      <c r="Q847" s="4"/>
      <c r="R847" s="4"/>
      <c r="S847" s="4"/>
      <c r="T847" s="4"/>
      <c r="V847" s="11"/>
      <c r="W847" s="11"/>
      <c r="X847" s="11"/>
      <c r="Y847" s="11"/>
      <c r="Z847" s="11"/>
    </row>
    <row r="848">
      <c r="A848" s="5"/>
      <c r="B848" s="4"/>
      <c r="D848" s="4"/>
      <c r="G848" s="4"/>
      <c r="H848" s="4"/>
      <c r="I848" s="5"/>
      <c r="J848" s="4"/>
      <c r="L848" s="4"/>
      <c r="O848" s="4"/>
      <c r="Q848" s="4"/>
      <c r="R848" s="4"/>
      <c r="S848" s="4"/>
      <c r="T848" s="4"/>
      <c r="V848" s="11"/>
      <c r="W848" s="11"/>
      <c r="X848" s="11"/>
      <c r="Y848" s="11"/>
      <c r="Z848" s="11"/>
    </row>
    <row r="849">
      <c r="A849" s="5"/>
      <c r="B849" s="4"/>
      <c r="D849" s="4"/>
      <c r="G849" s="4"/>
      <c r="H849" s="4"/>
      <c r="I849" s="5"/>
      <c r="J849" s="4"/>
      <c r="L849" s="4"/>
      <c r="O849" s="4"/>
      <c r="Q849" s="4"/>
      <c r="R849" s="4"/>
      <c r="S849" s="4"/>
      <c r="T849" s="4"/>
      <c r="V849" s="11"/>
      <c r="W849" s="11"/>
      <c r="X849" s="11"/>
      <c r="Y849" s="11"/>
      <c r="Z849" s="11"/>
    </row>
    <row r="850">
      <c r="A850" s="5"/>
      <c r="B850" s="4"/>
      <c r="D850" s="4"/>
      <c r="G850" s="4"/>
      <c r="H850" s="4"/>
      <c r="I850" s="5"/>
      <c r="J850" s="4"/>
      <c r="L850" s="4"/>
      <c r="O850" s="4"/>
      <c r="Q850" s="4"/>
      <c r="R850" s="4"/>
      <c r="S850" s="4"/>
      <c r="T850" s="4"/>
      <c r="V850" s="11"/>
      <c r="W850" s="11"/>
      <c r="X850" s="11"/>
      <c r="Y850" s="11"/>
      <c r="Z850" s="11"/>
    </row>
    <row r="851">
      <c r="A851" s="5"/>
      <c r="B851" s="4"/>
      <c r="D851" s="4"/>
      <c r="G851" s="4"/>
      <c r="H851" s="4"/>
      <c r="I851" s="5"/>
      <c r="J851" s="4"/>
      <c r="L851" s="4"/>
      <c r="O851" s="4"/>
      <c r="Q851" s="4"/>
      <c r="R851" s="4"/>
      <c r="S851" s="4"/>
      <c r="T851" s="4"/>
      <c r="V851" s="11"/>
      <c r="W851" s="11"/>
      <c r="X851" s="11"/>
      <c r="Y851" s="11"/>
      <c r="Z851" s="11"/>
    </row>
    <row r="852">
      <c r="A852" s="5"/>
      <c r="B852" s="4"/>
      <c r="D852" s="4"/>
      <c r="G852" s="4"/>
      <c r="H852" s="4"/>
      <c r="I852" s="5"/>
      <c r="J852" s="4"/>
      <c r="L852" s="4"/>
      <c r="O852" s="4"/>
      <c r="Q852" s="4"/>
      <c r="R852" s="4"/>
      <c r="S852" s="4"/>
      <c r="T852" s="4"/>
      <c r="V852" s="11"/>
      <c r="W852" s="11"/>
      <c r="X852" s="11"/>
      <c r="Y852" s="11"/>
      <c r="Z852" s="11"/>
    </row>
    <row r="853">
      <c r="A853" s="5"/>
      <c r="B853" s="4"/>
      <c r="D853" s="4"/>
      <c r="G853" s="4"/>
      <c r="H853" s="4"/>
      <c r="I853" s="5"/>
      <c r="J853" s="4"/>
      <c r="L853" s="4"/>
      <c r="O853" s="4"/>
      <c r="Q853" s="4"/>
      <c r="R853" s="4"/>
      <c r="S853" s="4"/>
      <c r="T853" s="4"/>
      <c r="V853" s="11"/>
      <c r="W853" s="11"/>
      <c r="X853" s="11"/>
      <c r="Y853" s="11"/>
      <c r="Z853" s="11"/>
    </row>
    <row r="854">
      <c r="A854" s="5"/>
      <c r="B854" s="4"/>
      <c r="D854" s="4"/>
      <c r="G854" s="4"/>
      <c r="H854" s="4"/>
      <c r="I854" s="5"/>
      <c r="J854" s="4"/>
      <c r="L854" s="4"/>
      <c r="O854" s="4"/>
      <c r="Q854" s="4"/>
      <c r="R854" s="4"/>
      <c r="S854" s="4"/>
      <c r="T854" s="4"/>
      <c r="V854" s="11"/>
      <c r="W854" s="11"/>
      <c r="X854" s="11"/>
      <c r="Y854" s="11"/>
      <c r="Z854" s="11"/>
    </row>
    <row r="855">
      <c r="A855" s="5"/>
      <c r="B855" s="4"/>
      <c r="D855" s="4"/>
      <c r="G855" s="4"/>
      <c r="H855" s="4"/>
      <c r="I855" s="5"/>
      <c r="J855" s="4"/>
      <c r="L855" s="4"/>
      <c r="O855" s="4"/>
      <c r="Q855" s="4"/>
      <c r="R855" s="4"/>
      <c r="S855" s="4"/>
      <c r="T855" s="4"/>
      <c r="V855" s="11"/>
      <c r="W855" s="11"/>
      <c r="X855" s="11"/>
      <c r="Y855" s="11"/>
      <c r="Z855" s="11"/>
    </row>
    <row r="856">
      <c r="A856" s="5"/>
      <c r="B856" s="4"/>
      <c r="D856" s="4"/>
      <c r="G856" s="4"/>
      <c r="H856" s="4"/>
      <c r="I856" s="5"/>
      <c r="J856" s="4"/>
      <c r="L856" s="4"/>
      <c r="O856" s="4"/>
      <c r="Q856" s="4"/>
      <c r="R856" s="4"/>
      <c r="S856" s="4"/>
      <c r="T856" s="4"/>
      <c r="V856" s="11"/>
      <c r="W856" s="11"/>
      <c r="X856" s="11"/>
      <c r="Y856" s="11"/>
      <c r="Z856" s="11"/>
    </row>
    <row r="857">
      <c r="A857" s="5"/>
      <c r="B857" s="4"/>
      <c r="D857" s="4"/>
      <c r="G857" s="4"/>
      <c r="H857" s="4"/>
      <c r="I857" s="5"/>
      <c r="J857" s="4"/>
      <c r="L857" s="4"/>
      <c r="O857" s="4"/>
      <c r="Q857" s="4"/>
      <c r="R857" s="4"/>
      <c r="S857" s="4"/>
      <c r="T857" s="4"/>
      <c r="V857" s="11"/>
      <c r="W857" s="11"/>
      <c r="X857" s="11"/>
      <c r="Y857" s="11"/>
      <c r="Z857" s="11"/>
    </row>
    <row r="858">
      <c r="A858" s="5"/>
      <c r="B858" s="4"/>
      <c r="D858" s="4"/>
      <c r="G858" s="4"/>
      <c r="H858" s="4"/>
      <c r="I858" s="5"/>
      <c r="J858" s="4"/>
      <c r="L858" s="4"/>
      <c r="O858" s="4"/>
      <c r="Q858" s="4"/>
      <c r="R858" s="4"/>
      <c r="S858" s="4"/>
      <c r="T858" s="4"/>
      <c r="V858" s="11"/>
      <c r="W858" s="11"/>
      <c r="X858" s="11"/>
      <c r="Y858" s="11"/>
      <c r="Z858" s="11"/>
    </row>
    <row r="859">
      <c r="A859" s="5"/>
      <c r="B859" s="4"/>
      <c r="D859" s="4"/>
      <c r="G859" s="4"/>
      <c r="H859" s="4"/>
      <c r="I859" s="5"/>
      <c r="J859" s="4"/>
      <c r="L859" s="4"/>
      <c r="O859" s="4"/>
      <c r="Q859" s="4"/>
      <c r="R859" s="4"/>
      <c r="S859" s="4"/>
      <c r="T859" s="4"/>
      <c r="V859" s="11"/>
      <c r="W859" s="11"/>
      <c r="X859" s="11"/>
      <c r="Y859" s="11"/>
      <c r="Z859" s="11"/>
    </row>
    <row r="860">
      <c r="A860" s="5"/>
      <c r="B860" s="4"/>
      <c r="D860" s="4"/>
      <c r="G860" s="4"/>
      <c r="H860" s="4"/>
      <c r="I860" s="5"/>
      <c r="J860" s="4"/>
      <c r="L860" s="4"/>
      <c r="O860" s="4"/>
      <c r="Q860" s="4"/>
      <c r="R860" s="4"/>
      <c r="S860" s="4"/>
      <c r="T860" s="4"/>
      <c r="V860" s="11"/>
      <c r="W860" s="11"/>
      <c r="X860" s="11"/>
      <c r="Y860" s="11"/>
      <c r="Z860" s="11"/>
    </row>
    <row r="861">
      <c r="A861" s="5"/>
      <c r="B861" s="4"/>
      <c r="D861" s="4"/>
      <c r="G861" s="4"/>
      <c r="H861" s="4"/>
      <c r="I861" s="5"/>
      <c r="J861" s="4"/>
      <c r="L861" s="4"/>
      <c r="O861" s="4"/>
      <c r="Q861" s="4"/>
      <c r="R861" s="4"/>
      <c r="S861" s="4"/>
      <c r="T861" s="4"/>
      <c r="V861" s="11"/>
      <c r="W861" s="11"/>
      <c r="X861" s="11"/>
      <c r="Y861" s="11"/>
      <c r="Z861" s="11"/>
    </row>
    <row r="862">
      <c r="A862" s="5"/>
      <c r="B862" s="4"/>
      <c r="D862" s="4"/>
      <c r="G862" s="4"/>
      <c r="H862" s="4"/>
      <c r="I862" s="5"/>
      <c r="J862" s="4"/>
      <c r="L862" s="4"/>
      <c r="O862" s="4"/>
      <c r="Q862" s="4"/>
      <c r="R862" s="4"/>
      <c r="S862" s="4"/>
      <c r="T862" s="4"/>
      <c r="V862" s="11"/>
      <c r="W862" s="11"/>
      <c r="X862" s="11"/>
      <c r="Y862" s="11"/>
      <c r="Z862" s="11"/>
    </row>
    <row r="863">
      <c r="A863" s="5"/>
      <c r="B863" s="4"/>
      <c r="D863" s="4"/>
      <c r="G863" s="4"/>
      <c r="H863" s="4"/>
      <c r="I863" s="5"/>
      <c r="J863" s="4"/>
      <c r="L863" s="4"/>
      <c r="O863" s="4"/>
      <c r="Q863" s="4"/>
      <c r="R863" s="4"/>
      <c r="S863" s="4"/>
      <c r="T863" s="4"/>
      <c r="V863" s="11"/>
      <c r="W863" s="11"/>
      <c r="X863" s="11"/>
      <c r="Y863" s="11"/>
      <c r="Z863" s="11"/>
    </row>
    <row r="864">
      <c r="A864" s="5"/>
      <c r="B864" s="4"/>
      <c r="D864" s="4"/>
      <c r="G864" s="4"/>
      <c r="H864" s="4"/>
      <c r="I864" s="5"/>
      <c r="J864" s="4"/>
      <c r="L864" s="4"/>
      <c r="O864" s="4"/>
      <c r="Q864" s="4"/>
      <c r="R864" s="4"/>
      <c r="S864" s="4"/>
      <c r="T864" s="4"/>
      <c r="V864" s="11"/>
      <c r="W864" s="11"/>
      <c r="X864" s="11"/>
      <c r="Y864" s="11"/>
      <c r="Z864" s="11"/>
    </row>
    <row r="865">
      <c r="A865" s="5"/>
      <c r="B865" s="4"/>
      <c r="D865" s="4"/>
      <c r="G865" s="4"/>
      <c r="H865" s="4"/>
      <c r="I865" s="5"/>
      <c r="J865" s="4"/>
      <c r="L865" s="4"/>
      <c r="O865" s="4"/>
      <c r="Q865" s="4"/>
      <c r="R865" s="4"/>
      <c r="S865" s="4"/>
      <c r="T865" s="4"/>
      <c r="V865" s="11"/>
      <c r="W865" s="11"/>
      <c r="X865" s="11"/>
      <c r="Y865" s="11"/>
      <c r="Z865" s="11"/>
    </row>
    <row r="866">
      <c r="A866" s="5"/>
      <c r="B866" s="4"/>
      <c r="D866" s="4"/>
      <c r="G866" s="4"/>
      <c r="H866" s="4"/>
      <c r="I866" s="5"/>
      <c r="J866" s="4"/>
      <c r="L866" s="4"/>
      <c r="O866" s="4"/>
      <c r="Q866" s="4"/>
      <c r="R866" s="4"/>
      <c r="S866" s="4"/>
      <c r="T866" s="4"/>
      <c r="V866" s="11"/>
      <c r="W866" s="11"/>
      <c r="X866" s="11"/>
      <c r="Y866" s="11"/>
      <c r="Z866" s="11"/>
    </row>
    <row r="867">
      <c r="A867" s="5"/>
      <c r="B867" s="4"/>
      <c r="D867" s="4"/>
      <c r="G867" s="4"/>
      <c r="H867" s="4"/>
      <c r="I867" s="5"/>
      <c r="J867" s="4"/>
      <c r="L867" s="4"/>
      <c r="O867" s="4"/>
      <c r="Q867" s="4"/>
      <c r="R867" s="4"/>
      <c r="S867" s="4"/>
      <c r="T867" s="4"/>
      <c r="V867" s="11"/>
      <c r="W867" s="11"/>
      <c r="X867" s="11"/>
      <c r="Y867" s="11"/>
      <c r="Z867" s="11"/>
    </row>
    <row r="868">
      <c r="A868" s="5"/>
      <c r="B868" s="4"/>
      <c r="D868" s="4"/>
      <c r="G868" s="4"/>
      <c r="H868" s="4"/>
      <c r="I868" s="5"/>
      <c r="J868" s="4"/>
      <c r="L868" s="4"/>
      <c r="O868" s="4"/>
      <c r="Q868" s="4"/>
      <c r="R868" s="4"/>
      <c r="S868" s="4"/>
      <c r="T868" s="4"/>
      <c r="V868" s="11"/>
      <c r="W868" s="11"/>
      <c r="X868" s="11"/>
      <c r="Y868" s="11"/>
      <c r="Z868" s="11"/>
    </row>
    <row r="869">
      <c r="A869" s="5"/>
      <c r="B869" s="4"/>
      <c r="D869" s="4"/>
      <c r="G869" s="4"/>
      <c r="H869" s="4"/>
      <c r="I869" s="5"/>
      <c r="J869" s="4"/>
      <c r="L869" s="4"/>
      <c r="O869" s="4"/>
      <c r="Q869" s="4"/>
      <c r="R869" s="4"/>
      <c r="S869" s="4"/>
      <c r="T869" s="4"/>
      <c r="V869" s="11"/>
      <c r="W869" s="11"/>
      <c r="X869" s="11"/>
      <c r="Y869" s="11"/>
      <c r="Z869" s="11"/>
    </row>
    <row r="870">
      <c r="A870" s="5"/>
      <c r="B870" s="4"/>
      <c r="D870" s="4"/>
      <c r="G870" s="4"/>
      <c r="H870" s="4"/>
      <c r="I870" s="5"/>
      <c r="J870" s="4"/>
      <c r="L870" s="4"/>
      <c r="O870" s="4"/>
      <c r="Q870" s="4"/>
      <c r="R870" s="4"/>
      <c r="S870" s="4"/>
      <c r="T870" s="4"/>
      <c r="V870" s="11"/>
      <c r="W870" s="11"/>
      <c r="X870" s="11"/>
      <c r="Y870" s="11"/>
      <c r="Z870" s="11"/>
    </row>
    <row r="871">
      <c r="A871" s="5"/>
      <c r="B871" s="4"/>
      <c r="D871" s="4"/>
      <c r="G871" s="4"/>
      <c r="H871" s="4"/>
      <c r="I871" s="5"/>
      <c r="J871" s="4"/>
      <c r="L871" s="4"/>
      <c r="O871" s="4"/>
      <c r="Q871" s="4"/>
      <c r="R871" s="4"/>
      <c r="S871" s="4"/>
      <c r="T871" s="4"/>
      <c r="V871" s="11"/>
      <c r="W871" s="11"/>
      <c r="X871" s="11"/>
      <c r="Y871" s="11"/>
      <c r="Z871" s="11"/>
    </row>
    <row r="872">
      <c r="A872" s="5"/>
      <c r="B872" s="4"/>
      <c r="D872" s="4"/>
      <c r="G872" s="4"/>
      <c r="H872" s="4"/>
      <c r="I872" s="5"/>
      <c r="J872" s="4"/>
      <c r="L872" s="4"/>
      <c r="O872" s="4"/>
      <c r="Q872" s="4"/>
      <c r="R872" s="4"/>
      <c r="S872" s="4"/>
      <c r="T872" s="4"/>
      <c r="V872" s="11"/>
      <c r="W872" s="11"/>
      <c r="X872" s="11"/>
      <c r="Y872" s="11"/>
      <c r="Z872" s="11"/>
    </row>
    <row r="873">
      <c r="A873" s="5"/>
      <c r="B873" s="4"/>
      <c r="D873" s="4"/>
      <c r="G873" s="4"/>
      <c r="H873" s="4"/>
      <c r="I873" s="5"/>
      <c r="J873" s="4"/>
      <c r="L873" s="4"/>
      <c r="O873" s="4"/>
      <c r="Q873" s="4"/>
      <c r="R873" s="4"/>
      <c r="S873" s="4"/>
      <c r="T873" s="4"/>
      <c r="V873" s="11"/>
      <c r="W873" s="11"/>
      <c r="X873" s="11"/>
      <c r="Y873" s="11"/>
      <c r="Z873" s="11"/>
    </row>
    <row r="874">
      <c r="A874" s="5"/>
      <c r="B874" s="4"/>
      <c r="D874" s="4"/>
      <c r="G874" s="4"/>
      <c r="H874" s="4"/>
      <c r="I874" s="5"/>
      <c r="J874" s="4"/>
      <c r="L874" s="4"/>
      <c r="O874" s="4"/>
      <c r="Q874" s="4"/>
      <c r="R874" s="4"/>
      <c r="S874" s="4"/>
      <c r="T874" s="4"/>
      <c r="V874" s="11"/>
      <c r="W874" s="11"/>
      <c r="X874" s="11"/>
      <c r="Y874" s="11"/>
      <c r="Z874" s="11"/>
    </row>
    <row r="875">
      <c r="A875" s="5"/>
      <c r="B875" s="4"/>
      <c r="D875" s="4"/>
      <c r="G875" s="4"/>
      <c r="H875" s="4"/>
      <c r="I875" s="5"/>
      <c r="J875" s="4"/>
      <c r="L875" s="4"/>
      <c r="O875" s="4"/>
      <c r="Q875" s="4"/>
      <c r="R875" s="4"/>
      <c r="S875" s="4"/>
      <c r="T875" s="4"/>
      <c r="V875" s="11"/>
      <c r="W875" s="11"/>
      <c r="X875" s="11"/>
      <c r="Y875" s="11"/>
      <c r="Z875" s="11"/>
    </row>
    <row r="876">
      <c r="A876" s="5"/>
      <c r="B876" s="4"/>
      <c r="D876" s="4"/>
      <c r="G876" s="4"/>
      <c r="H876" s="4"/>
      <c r="I876" s="5"/>
      <c r="J876" s="4"/>
      <c r="L876" s="4"/>
      <c r="O876" s="4"/>
      <c r="Q876" s="4"/>
      <c r="R876" s="4"/>
      <c r="S876" s="4"/>
      <c r="T876" s="4"/>
      <c r="V876" s="11"/>
      <c r="W876" s="11"/>
      <c r="X876" s="11"/>
      <c r="Y876" s="11"/>
      <c r="Z876" s="11"/>
    </row>
    <row r="877">
      <c r="A877" s="5"/>
      <c r="B877" s="4"/>
      <c r="D877" s="4"/>
      <c r="G877" s="4"/>
      <c r="H877" s="4"/>
      <c r="I877" s="5"/>
      <c r="J877" s="4"/>
      <c r="L877" s="4"/>
      <c r="O877" s="4"/>
      <c r="Q877" s="4"/>
      <c r="R877" s="4"/>
      <c r="S877" s="4"/>
      <c r="T877" s="4"/>
      <c r="V877" s="11"/>
      <c r="W877" s="11"/>
      <c r="X877" s="11"/>
      <c r="Y877" s="11"/>
      <c r="Z877" s="11"/>
    </row>
    <row r="878">
      <c r="A878" s="5"/>
      <c r="B878" s="4"/>
      <c r="D878" s="4"/>
      <c r="G878" s="4"/>
      <c r="H878" s="4"/>
      <c r="I878" s="5"/>
      <c r="J878" s="4"/>
      <c r="L878" s="4"/>
      <c r="O878" s="4"/>
      <c r="Q878" s="4"/>
      <c r="R878" s="4"/>
      <c r="S878" s="4"/>
      <c r="T878" s="4"/>
      <c r="V878" s="11"/>
      <c r="W878" s="11"/>
      <c r="X878" s="11"/>
      <c r="Y878" s="11"/>
      <c r="Z878" s="11"/>
    </row>
    <row r="879">
      <c r="A879" s="5"/>
      <c r="B879" s="4"/>
      <c r="D879" s="4"/>
      <c r="G879" s="4"/>
      <c r="H879" s="4"/>
      <c r="I879" s="5"/>
      <c r="J879" s="4"/>
      <c r="L879" s="4"/>
      <c r="O879" s="4"/>
      <c r="Q879" s="4"/>
      <c r="R879" s="4"/>
      <c r="S879" s="4"/>
      <c r="T879" s="4"/>
      <c r="V879" s="11"/>
      <c r="W879" s="11"/>
      <c r="X879" s="11"/>
      <c r="Y879" s="11"/>
      <c r="Z879" s="11"/>
    </row>
    <row r="880">
      <c r="A880" s="5"/>
      <c r="B880" s="4"/>
      <c r="D880" s="4"/>
      <c r="G880" s="4"/>
      <c r="H880" s="4"/>
      <c r="I880" s="5"/>
      <c r="J880" s="4"/>
      <c r="L880" s="4"/>
      <c r="O880" s="4"/>
      <c r="Q880" s="4"/>
      <c r="R880" s="4"/>
      <c r="S880" s="4"/>
      <c r="T880" s="4"/>
      <c r="V880" s="11"/>
      <c r="W880" s="11"/>
      <c r="X880" s="11"/>
      <c r="Y880" s="11"/>
      <c r="Z880" s="11"/>
    </row>
    <row r="881">
      <c r="A881" s="5"/>
      <c r="B881" s="4"/>
      <c r="D881" s="4"/>
      <c r="G881" s="4"/>
      <c r="H881" s="4"/>
      <c r="I881" s="5"/>
      <c r="J881" s="4"/>
      <c r="L881" s="4"/>
      <c r="O881" s="4"/>
      <c r="Q881" s="4"/>
      <c r="R881" s="4"/>
      <c r="S881" s="4"/>
      <c r="T881" s="4"/>
      <c r="V881" s="11"/>
      <c r="W881" s="11"/>
      <c r="X881" s="11"/>
      <c r="Y881" s="11"/>
      <c r="Z881" s="11"/>
    </row>
    <row r="882">
      <c r="A882" s="5"/>
      <c r="B882" s="4"/>
      <c r="D882" s="4"/>
      <c r="G882" s="4"/>
      <c r="H882" s="4"/>
      <c r="I882" s="5"/>
      <c r="J882" s="4"/>
      <c r="L882" s="4"/>
      <c r="O882" s="4"/>
      <c r="Q882" s="4"/>
      <c r="R882" s="4"/>
      <c r="S882" s="4"/>
      <c r="T882" s="4"/>
      <c r="V882" s="11"/>
      <c r="W882" s="11"/>
      <c r="X882" s="11"/>
      <c r="Y882" s="11"/>
      <c r="Z882" s="11"/>
    </row>
    <row r="883">
      <c r="A883" s="5"/>
      <c r="B883" s="4"/>
      <c r="D883" s="4"/>
      <c r="G883" s="4"/>
      <c r="H883" s="4"/>
      <c r="I883" s="5"/>
      <c r="J883" s="4"/>
      <c r="L883" s="4"/>
      <c r="O883" s="4"/>
      <c r="Q883" s="4"/>
      <c r="R883" s="4"/>
      <c r="S883" s="4"/>
      <c r="T883" s="4"/>
      <c r="V883" s="11"/>
      <c r="W883" s="11"/>
      <c r="X883" s="11"/>
      <c r="Y883" s="11"/>
      <c r="Z883" s="11"/>
    </row>
    <row r="884">
      <c r="A884" s="5"/>
      <c r="B884" s="4"/>
      <c r="D884" s="4"/>
      <c r="G884" s="4"/>
      <c r="H884" s="4"/>
      <c r="I884" s="5"/>
      <c r="J884" s="4"/>
      <c r="L884" s="4"/>
      <c r="O884" s="4"/>
      <c r="Q884" s="4"/>
      <c r="R884" s="4"/>
      <c r="S884" s="4"/>
      <c r="T884" s="4"/>
      <c r="V884" s="11"/>
      <c r="W884" s="11"/>
      <c r="X884" s="11"/>
      <c r="Y884" s="11"/>
      <c r="Z884" s="11"/>
    </row>
    <row r="885">
      <c r="A885" s="5"/>
      <c r="B885" s="4"/>
      <c r="D885" s="4"/>
      <c r="G885" s="4"/>
      <c r="H885" s="4"/>
      <c r="I885" s="5"/>
      <c r="J885" s="4"/>
      <c r="L885" s="4"/>
      <c r="O885" s="4"/>
      <c r="Q885" s="4"/>
      <c r="R885" s="4"/>
      <c r="S885" s="4"/>
      <c r="T885" s="4"/>
      <c r="V885" s="11"/>
      <c r="W885" s="11"/>
      <c r="X885" s="11"/>
      <c r="Y885" s="11"/>
      <c r="Z885" s="11"/>
    </row>
    <row r="886">
      <c r="A886" s="5"/>
      <c r="B886" s="4"/>
      <c r="D886" s="4"/>
      <c r="G886" s="4"/>
      <c r="H886" s="4"/>
      <c r="I886" s="5"/>
      <c r="J886" s="4"/>
      <c r="L886" s="4"/>
      <c r="O886" s="4"/>
      <c r="Q886" s="4"/>
      <c r="R886" s="4"/>
      <c r="S886" s="4"/>
      <c r="T886" s="4"/>
      <c r="V886" s="11"/>
      <c r="W886" s="11"/>
      <c r="X886" s="11"/>
      <c r="Y886" s="11"/>
      <c r="Z886" s="11"/>
    </row>
    <row r="887">
      <c r="A887" s="5"/>
      <c r="B887" s="4"/>
      <c r="D887" s="4"/>
      <c r="G887" s="4"/>
      <c r="H887" s="4"/>
      <c r="I887" s="5"/>
      <c r="J887" s="4"/>
      <c r="L887" s="4"/>
      <c r="O887" s="4"/>
      <c r="Q887" s="4"/>
      <c r="R887" s="4"/>
      <c r="S887" s="4"/>
      <c r="T887" s="4"/>
      <c r="V887" s="11"/>
      <c r="W887" s="11"/>
      <c r="X887" s="11"/>
      <c r="Y887" s="11"/>
      <c r="Z887" s="11"/>
    </row>
    <row r="888">
      <c r="A888" s="5"/>
      <c r="B888" s="4"/>
      <c r="D888" s="4"/>
      <c r="G888" s="4"/>
      <c r="H888" s="4"/>
      <c r="I888" s="5"/>
      <c r="J888" s="4"/>
      <c r="L888" s="4"/>
      <c r="O888" s="4"/>
      <c r="Q888" s="4"/>
      <c r="R888" s="4"/>
      <c r="S888" s="4"/>
      <c r="T888" s="4"/>
      <c r="V888" s="11"/>
      <c r="W888" s="11"/>
      <c r="X888" s="11"/>
      <c r="Y888" s="11"/>
      <c r="Z888" s="11"/>
    </row>
    <row r="889">
      <c r="A889" s="5"/>
      <c r="B889" s="4"/>
      <c r="D889" s="4"/>
      <c r="G889" s="4"/>
      <c r="H889" s="4"/>
      <c r="I889" s="5"/>
      <c r="J889" s="4"/>
      <c r="L889" s="4"/>
      <c r="O889" s="4"/>
      <c r="Q889" s="4"/>
      <c r="R889" s="4"/>
      <c r="S889" s="4"/>
      <c r="T889" s="4"/>
      <c r="V889" s="11"/>
      <c r="W889" s="11"/>
      <c r="X889" s="11"/>
      <c r="Y889" s="11"/>
      <c r="Z889" s="11"/>
    </row>
    <row r="890">
      <c r="A890" s="5"/>
      <c r="B890" s="4"/>
      <c r="D890" s="4"/>
      <c r="G890" s="4"/>
      <c r="H890" s="4"/>
      <c r="I890" s="5"/>
      <c r="J890" s="4"/>
      <c r="L890" s="4"/>
      <c r="O890" s="4"/>
      <c r="Q890" s="4"/>
      <c r="R890" s="4"/>
      <c r="S890" s="4"/>
      <c r="T890" s="4"/>
      <c r="V890" s="11"/>
      <c r="W890" s="11"/>
      <c r="X890" s="11"/>
      <c r="Y890" s="11"/>
      <c r="Z890" s="11"/>
    </row>
    <row r="891">
      <c r="A891" s="5"/>
      <c r="B891" s="4"/>
      <c r="D891" s="4"/>
      <c r="G891" s="4"/>
      <c r="H891" s="4"/>
      <c r="I891" s="5"/>
      <c r="J891" s="4"/>
      <c r="L891" s="4"/>
      <c r="O891" s="4"/>
      <c r="Q891" s="4"/>
      <c r="R891" s="4"/>
      <c r="S891" s="4"/>
      <c r="T891" s="4"/>
      <c r="V891" s="11"/>
      <c r="W891" s="11"/>
      <c r="X891" s="11"/>
      <c r="Y891" s="11"/>
      <c r="Z891" s="11"/>
    </row>
    <row r="892">
      <c r="A892" s="5"/>
      <c r="B892" s="4"/>
      <c r="D892" s="4"/>
      <c r="G892" s="4"/>
      <c r="H892" s="4"/>
      <c r="I892" s="5"/>
      <c r="J892" s="4"/>
      <c r="L892" s="4"/>
      <c r="O892" s="4"/>
      <c r="Q892" s="4"/>
      <c r="R892" s="4"/>
      <c r="S892" s="4"/>
      <c r="T892" s="4"/>
      <c r="V892" s="11"/>
      <c r="W892" s="11"/>
      <c r="X892" s="11"/>
      <c r="Y892" s="11"/>
      <c r="Z892" s="11"/>
    </row>
    <row r="893">
      <c r="A893" s="5"/>
      <c r="B893" s="4"/>
      <c r="D893" s="4"/>
      <c r="G893" s="4"/>
      <c r="H893" s="4"/>
      <c r="I893" s="5"/>
      <c r="J893" s="4"/>
      <c r="L893" s="4"/>
      <c r="O893" s="4"/>
      <c r="Q893" s="4"/>
      <c r="R893" s="4"/>
      <c r="S893" s="4"/>
      <c r="T893" s="4"/>
      <c r="V893" s="11"/>
      <c r="W893" s="11"/>
      <c r="X893" s="11"/>
      <c r="Y893" s="11"/>
      <c r="Z893" s="11"/>
    </row>
    <row r="894">
      <c r="A894" s="5"/>
      <c r="B894" s="4"/>
      <c r="D894" s="4"/>
      <c r="G894" s="4"/>
      <c r="H894" s="4"/>
      <c r="I894" s="5"/>
      <c r="J894" s="4"/>
      <c r="L894" s="4"/>
      <c r="O894" s="4"/>
      <c r="Q894" s="4"/>
      <c r="R894" s="4"/>
      <c r="S894" s="4"/>
      <c r="T894" s="4"/>
      <c r="V894" s="11"/>
      <c r="W894" s="11"/>
      <c r="X894" s="11"/>
      <c r="Y894" s="11"/>
      <c r="Z894" s="11"/>
    </row>
    <row r="895">
      <c r="A895" s="5"/>
      <c r="B895" s="4"/>
      <c r="D895" s="4"/>
      <c r="G895" s="4"/>
      <c r="H895" s="4"/>
      <c r="I895" s="5"/>
      <c r="J895" s="4"/>
      <c r="L895" s="4"/>
      <c r="O895" s="4"/>
      <c r="Q895" s="4"/>
      <c r="R895" s="4"/>
      <c r="S895" s="4"/>
      <c r="T895" s="4"/>
      <c r="V895" s="11"/>
      <c r="W895" s="11"/>
      <c r="X895" s="11"/>
      <c r="Y895" s="11"/>
      <c r="Z895" s="11"/>
    </row>
    <row r="896">
      <c r="A896" s="5"/>
      <c r="B896" s="4"/>
      <c r="D896" s="4"/>
      <c r="G896" s="4"/>
      <c r="H896" s="4"/>
      <c r="I896" s="5"/>
      <c r="J896" s="4"/>
      <c r="L896" s="4"/>
      <c r="O896" s="4"/>
      <c r="Q896" s="4"/>
      <c r="R896" s="4"/>
      <c r="S896" s="4"/>
      <c r="T896" s="4"/>
      <c r="V896" s="11"/>
      <c r="W896" s="11"/>
      <c r="X896" s="11"/>
      <c r="Y896" s="11"/>
      <c r="Z896" s="11"/>
    </row>
    <row r="897">
      <c r="A897" s="5"/>
      <c r="B897" s="4"/>
      <c r="D897" s="4"/>
      <c r="G897" s="4"/>
      <c r="H897" s="4"/>
      <c r="I897" s="5"/>
      <c r="J897" s="4"/>
      <c r="L897" s="4"/>
      <c r="O897" s="4"/>
      <c r="Q897" s="4"/>
      <c r="R897" s="4"/>
      <c r="S897" s="4"/>
      <c r="T897" s="4"/>
      <c r="V897" s="11"/>
      <c r="W897" s="11"/>
      <c r="X897" s="11"/>
      <c r="Y897" s="11"/>
      <c r="Z897" s="11"/>
    </row>
    <row r="898">
      <c r="A898" s="5"/>
      <c r="B898" s="4"/>
      <c r="D898" s="4"/>
      <c r="G898" s="4"/>
      <c r="H898" s="4"/>
      <c r="I898" s="5"/>
      <c r="J898" s="4"/>
      <c r="L898" s="4"/>
      <c r="O898" s="4"/>
      <c r="Q898" s="4"/>
      <c r="R898" s="4"/>
      <c r="S898" s="4"/>
      <c r="T898" s="4"/>
      <c r="V898" s="11"/>
      <c r="W898" s="11"/>
      <c r="X898" s="11"/>
      <c r="Y898" s="11"/>
      <c r="Z898" s="11"/>
    </row>
    <row r="899">
      <c r="A899" s="5"/>
      <c r="B899" s="4"/>
      <c r="D899" s="4"/>
      <c r="G899" s="4"/>
      <c r="H899" s="4"/>
      <c r="I899" s="5"/>
      <c r="J899" s="4"/>
      <c r="L899" s="4"/>
      <c r="O899" s="4"/>
      <c r="Q899" s="4"/>
      <c r="R899" s="4"/>
      <c r="S899" s="4"/>
      <c r="T899" s="4"/>
      <c r="V899" s="11"/>
      <c r="W899" s="11"/>
      <c r="X899" s="11"/>
      <c r="Y899" s="11"/>
      <c r="Z899" s="11"/>
    </row>
    <row r="900">
      <c r="A900" s="5"/>
      <c r="B900" s="4"/>
      <c r="D900" s="4"/>
      <c r="G900" s="4"/>
      <c r="H900" s="4"/>
      <c r="I900" s="5"/>
      <c r="J900" s="4"/>
      <c r="L900" s="4"/>
      <c r="O900" s="4"/>
      <c r="Q900" s="4"/>
      <c r="R900" s="4"/>
      <c r="S900" s="4"/>
      <c r="T900" s="4"/>
      <c r="V900" s="11"/>
      <c r="W900" s="11"/>
      <c r="X900" s="11"/>
      <c r="Y900" s="11"/>
      <c r="Z900" s="11"/>
    </row>
    <row r="901">
      <c r="A901" s="5"/>
      <c r="B901" s="4"/>
      <c r="D901" s="4"/>
      <c r="G901" s="4"/>
      <c r="H901" s="4"/>
      <c r="I901" s="5"/>
      <c r="J901" s="4"/>
      <c r="L901" s="4"/>
      <c r="O901" s="4"/>
      <c r="Q901" s="4"/>
      <c r="R901" s="4"/>
      <c r="S901" s="4"/>
      <c r="T901" s="4"/>
      <c r="V901" s="11"/>
      <c r="W901" s="11"/>
      <c r="X901" s="11"/>
      <c r="Y901" s="11"/>
      <c r="Z901" s="11"/>
    </row>
    <row r="902">
      <c r="A902" s="5"/>
      <c r="B902" s="4"/>
      <c r="D902" s="4"/>
      <c r="G902" s="4"/>
      <c r="H902" s="4"/>
      <c r="I902" s="5"/>
      <c r="J902" s="4"/>
      <c r="L902" s="4"/>
      <c r="O902" s="4"/>
      <c r="Q902" s="4"/>
      <c r="R902" s="4"/>
      <c r="S902" s="4"/>
      <c r="T902" s="4"/>
      <c r="V902" s="11"/>
      <c r="W902" s="11"/>
      <c r="X902" s="11"/>
      <c r="Y902" s="11"/>
      <c r="Z902" s="11"/>
    </row>
    <row r="903">
      <c r="A903" s="5"/>
      <c r="B903" s="4"/>
      <c r="D903" s="4"/>
      <c r="G903" s="4"/>
      <c r="H903" s="4"/>
      <c r="I903" s="5"/>
      <c r="J903" s="4"/>
      <c r="L903" s="4"/>
      <c r="O903" s="4"/>
      <c r="Q903" s="4"/>
      <c r="R903" s="4"/>
      <c r="S903" s="4"/>
      <c r="T903" s="4"/>
      <c r="V903" s="11"/>
      <c r="W903" s="11"/>
      <c r="X903" s="11"/>
      <c r="Y903" s="11"/>
      <c r="Z903" s="11"/>
    </row>
    <row r="904">
      <c r="A904" s="5"/>
      <c r="B904" s="4"/>
      <c r="D904" s="4"/>
      <c r="G904" s="4"/>
      <c r="H904" s="4"/>
      <c r="I904" s="5"/>
      <c r="J904" s="4"/>
      <c r="L904" s="4"/>
      <c r="O904" s="4"/>
      <c r="Q904" s="4"/>
      <c r="R904" s="4"/>
      <c r="S904" s="4"/>
      <c r="T904" s="4"/>
      <c r="V904" s="11"/>
      <c r="W904" s="11"/>
      <c r="X904" s="11"/>
      <c r="Y904" s="11"/>
      <c r="Z904" s="11"/>
    </row>
    <row r="905">
      <c r="A905" s="5"/>
      <c r="B905" s="4"/>
      <c r="D905" s="4"/>
      <c r="G905" s="4"/>
      <c r="H905" s="4"/>
      <c r="I905" s="5"/>
      <c r="J905" s="4"/>
      <c r="L905" s="4"/>
      <c r="O905" s="4"/>
      <c r="Q905" s="4"/>
      <c r="R905" s="4"/>
      <c r="S905" s="4"/>
      <c r="T905" s="4"/>
      <c r="V905" s="11"/>
      <c r="W905" s="11"/>
      <c r="X905" s="11"/>
      <c r="Y905" s="11"/>
      <c r="Z905" s="11"/>
    </row>
    <row r="906">
      <c r="A906" s="5"/>
      <c r="B906" s="4"/>
      <c r="D906" s="4"/>
      <c r="G906" s="4"/>
      <c r="H906" s="4"/>
      <c r="I906" s="5"/>
      <c r="J906" s="4"/>
      <c r="L906" s="4"/>
      <c r="O906" s="4"/>
      <c r="Q906" s="4"/>
      <c r="R906" s="4"/>
      <c r="S906" s="4"/>
      <c r="T906" s="4"/>
      <c r="V906" s="11"/>
      <c r="W906" s="11"/>
      <c r="X906" s="11"/>
      <c r="Y906" s="11"/>
      <c r="Z906" s="11"/>
    </row>
    <row r="907">
      <c r="A907" s="5"/>
      <c r="B907" s="4"/>
      <c r="D907" s="4"/>
      <c r="G907" s="4"/>
      <c r="H907" s="4"/>
      <c r="I907" s="5"/>
      <c r="J907" s="4"/>
      <c r="L907" s="4"/>
      <c r="O907" s="4"/>
      <c r="Q907" s="4"/>
      <c r="R907" s="4"/>
      <c r="S907" s="4"/>
      <c r="T907" s="4"/>
      <c r="V907" s="11"/>
      <c r="W907" s="11"/>
      <c r="X907" s="11"/>
      <c r="Y907" s="11"/>
      <c r="Z907" s="11"/>
    </row>
    <row r="908">
      <c r="A908" s="5"/>
      <c r="B908" s="4"/>
      <c r="D908" s="4"/>
      <c r="G908" s="4"/>
      <c r="H908" s="4"/>
      <c r="I908" s="5"/>
      <c r="J908" s="4"/>
      <c r="L908" s="4"/>
      <c r="O908" s="4"/>
      <c r="Q908" s="4"/>
      <c r="R908" s="4"/>
      <c r="S908" s="4"/>
      <c r="T908" s="4"/>
      <c r="V908" s="11"/>
      <c r="W908" s="11"/>
      <c r="X908" s="11"/>
      <c r="Y908" s="11"/>
      <c r="Z908" s="11"/>
    </row>
    <row r="909">
      <c r="A909" s="5"/>
      <c r="B909" s="4"/>
      <c r="D909" s="4"/>
      <c r="G909" s="4"/>
      <c r="H909" s="4"/>
      <c r="I909" s="5"/>
      <c r="J909" s="4"/>
      <c r="L909" s="4"/>
      <c r="O909" s="4"/>
      <c r="Q909" s="4"/>
      <c r="R909" s="4"/>
      <c r="S909" s="4"/>
      <c r="T909" s="4"/>
      <c r="V909" s="11"/>
      <c r="W909" s="11"/>
      <c r="X909" s="11"/>
      <c r="Y909" s="11"/>
      <c r="Z909" s="11"/>
    </row>
    <row r="910">
      <c r="A910" s="5"/>
      <c r="B910" s="4"/>
      <c r="D910" s="4"/>
      <c r="G910" s="4"/>
      <c r="H910" s="4"/>
      <c r="I910" s="5"/>
      <c r="J910" s="4"/>
      <c r="L910" s="4"/>
      <c r="O910" s="4"/>
      <c r="Q910" s="4"/>
      <c r="R910" s="4"/>
      <c r="S910" s="4"/>
      <c r="T910" s="4"/>
      <c r="V910" s="11"/>
      <c r="W910" s="11"/>
      <c r="X910" s="11"/>
      <c r="Y910" s="11"/>
      <c r="Z910" s="11"/>
    </row>
    <row r="911">
      <c r="A911" s="5"/>
      <c r="B911" s="4"/>
      <c r="D911" s="4"/>
      <c r="G911" s="4"/>
      <c r="H911" s="4"/>
      <c r="I911" s="5"/>
      <c r="J911" s="4"/>
      <c r="L911" s="4"/>
      <c r="O911" s="4"/>
      <c r="Q911" s="4"/>
      <c r="R911" s="4"/>
      <c r="S911" s="4"/>
      <c r="T911" s="4"/>
      <c r="V911" s="11"/>
      <c r="W911" s="11"/>
      <c r="X911" s="11"/>
      <c r="Y911" s="11"/>
      <c r="Z911" s="11"/>
    </row>
    <row r="912">
      <c r="A912" s="5"/>
      <c r="B912" s="4"/>
      <c r="D912" s="4"/>
      <c r="G912" s="4"/>
      <c r="H912" s="4"/>
      <c r="I912" s="5"/>
      <c r="J912" s="4"/>
      <c r="L912" s="4"/>
      <c r="O912" s="4"/>
      <c r="Q912" s="4"/>
      <c r="R912" s="4"/>
      <c r="S912" s="4"/>
      <c r="T912" s="4"/>
      <c r="V912" s="11"/>
      <c r="W912" s="11"/>
      <c r="X912" s="11"/>
      <c r="Y912" s="11"/>
      <c r="Z912" s="11"/>
    </row>
    <row r="913">
      <c r="A913" s="5"/>
      <c r="B913" s="4"/>
      <c r="D913" s="4"/>
      <c r="G913" s="4"/>
      <c r="H913" s="4"/>
      <c r="I913" s="5"/>
      <c r="J913" s="4"/>
      <c r="L913" s="4"/>
      <c r="O913" s="4"/>
      <c r="Q913" s="4"/>
      <c r="R913" s="4"/>
      <c r="S913" s="4"/>
      <c r="T913" s="4"/>
      <c r="V913" s="11"/>
      <c r="W913" s="11"/>
      <c r="X913" s="11"/>
      <c r="Y913" s="11"/>
      <c r="Z913" s="11"/>
    </row>
    <row r="914">
      <c r="A914" s="5"/>
      <c r="B914" s="4"/>
      <c r="D914" s="4"/>
      <c r="G914" s="4"/>
      <c r="H914" s="4"/>
      <c r="I914" s="5"/>
      <c r="J914" s="4"/>
      <c r="L914" s="4"/>
      <c r="O914" s="4"/>
      <c r="Q914" s="4"/>
      <c r="R914" s="4"/>
      <c r="S914" s="4"/>
      <c r="T914" s="4"/>
      <c r="V914" s="11"/>
      <c r="W914" s="11"/>
      <c r="X914" s="11"/>
      <c r="Y914" s="11"/>
      <c r="Z914" s="11"/>
    </row>
    <row r="915">
      <c r="A915" s="5"/>
      <c r="B915" s="4"/>
      <c r="D915" s="4"/>
      <c r="G915" s="4"/>
      <c r="H915" s="4"/>
      <c r="I915" s="5"/>
      <c r="J915" s="4"/>
      <c r="L915" s="4"/>
      <c r="O915" s="4"/>
      <c r="Q915" s="4"/>
      <c r="R915" s="4"/>
      <c r="S915" s="4"/>
      <c r="T915" s="4"/>
      <c r="V915" s="11"/>
      <c r="W915" s="11"/>
      <c r="X915" s="11"/>
      <c r="Y915" s="11"/>
      <c r="Z915" s="11"/>
    </row>
    <row r="916">
      <c r="A916" s="5"/>
      <c r="B916" s="4"/>
      <c r="D916" s="4"/>
      <c r="G916" s="4"/>
      <c r="H916" s="4"/>
      <c r="I916" s="5"/>
      <c r="J916" s="4"/>
      <c r="L916" s="4"/>
      <c r="O916" s="4"/>
      <c r="Q916" s="4"/>
      <c r="R916" s="4"/>
      <c r="S916" s="4"/>
      <c r="T916" s="4"/>
      <c r="V916" s="11"/>
      <c r="W916" s="11"/>
      <c r="X916" s="11"/>
      <c r="Y916" s="11"/>
      <c r="Z916" s="11"/>
    </row>
    <row r="917">
      <c r="A917" s="5"/>
      <c r="B917" s="4"/>
      <c r="D917" s="4"/>
      <c r="G917" s="4"/>
      <c r="H917" s="4"/>
      <c r="I917" s="5"/>
      <c r="J917" s="4"/>
      <c r="L917" s="4"/>
      <c r="O917" s="4"/>
      <c r="Q917" s="4"/>
      <c r="R917" s="4"/>
      <c r="S917" s="4"/>
      <c r="T917" s="4"/>
      <c r="V917" s="11"/>
      <c r="W917" s="11"/>
      <c r="X917" s="11"/>
      <c r="Y917" s="11"/>
      <c r="Z917" s="11"/>
    </row>
    <row r="918">
      <c r="A918" s="5"/>
      <c r="B918" s="4"/>
      <c r="D918" s="4"/>
      <c r="G918" s="4"/>
      <c r="H918" s="4"/>
      <c r="I918" s="5"/>
      <c r="J918" s="4"/>
      <c r="L918" s="4"/>
      <c r="O918" s="4"/>
      <c r="Q918" s="4"/>
      <c r="R918" s="4"/>
      <c r="S918" s="4"/>
      <c r="T918" s="4"/>
      <c r="V918" s="11"/>
      <c r="W918" s="11"/>
      <c r="X918" s="11"/>
      <c r="Y918" s="11"/>
      <c r="Z918" s="11"/>
    </row>
    <row r="919">
      <c r="A919" s="5"/>
      <c r="B919" s="4"/>
      <c r="D919" s="4"/>
      <c r="G919" s="4"/>
      <c r="H919" s="4"/>
      <c r="I919" s="5"/>
      <c r="J919" s="4"/>
      <c r="L919" s="4"/>
      <c r="O919" s="4"/>
      <c r="Q919" s="4"/>
      <c r="R919" s="4"/>
      <c r="S919" s="4"/>
      <c r="T919" s="4"/>
      <c r="V919" s="11"/>
      <c r="W919" s="11"/>
      <c r="X919" s="11"/>
      <c r="Y919" s="11"/>
      <c r="Z919" s="11"/>
    </row>
    <row r="920">
      <c r="A920" s="5"/>
      <c r="B920" s="4"/>
      <c r="D920" s="4"/>
      <c r="G920" s="4"/>
      <c r="H920" s="4"/>
      <c r="I920" s="5"/>
      <c r="J920" s="4"/>
      <c r="L920" s="4"/>
      <c r="O920" s="4"/>
      <c r="Q920" s="4"/>
      <c r="R920" s="4"/>
      <c r="S920" s="4"/>
      <c r="T920" s="4"/>
      <c r="V920" s="11"/>
      <c r="W920" s="11"/>
      <c r="X920" s="11"/>
      <c r="Y920" s="11"/>
      <c r="Z920" s="11"/>
    </row>
    <row r="921">
      <c r="A921" s="5"/>
      <c r="B921" s="4"/>
      <c r="D921" s="4"/>
      <c r="G921" s="4"/>
      <c r="H921" s="4"/>
      <c r="I921" s="5"/>
      <c r="J921" s="4"/>
      <c r="L921" s="4"/>
      <c r="O921" s="4"/>
      <c r="Q921" s="4"/>
      <c r="R921" s="4"/>
      <c r="S921" s="4"/>
      <c r="T921" s="4"/>
      <c r="V921" s="11"/>
      <c r="W921" s="11"/>
      <c r="X921" s="11"/>
      <c r="Y921" s="11"/>
      <c r="Z921" s="11"/>
    </row>
    <row r="922">
      <c r="A922" s="5"/>
      <c r="B922" s="4"/>
      <c r="D922" s="4"/>
      <c r="G922" s="4"/>
      <c r="H922" s="4"/>
      <c r="I922" s="5"/>
      <c r="J922" s="4"/>
      <c r="L922" s="4"/>
      <c r="O922" s="4"/>
      <c r="Q922" s="4"/>
      <c r="R922" s="4"/>
      <c r="S922" s="4"/>
      <c r="T922" s="4"/>
      <c r="V922" s="11"/>
      <c r="W922" s="11"/>
      <c r="X922" s="11"/>
      <c r="Y922" s="11"/>
      <c r="Z922" s="11"/>
    </row>
    <row r="923">
      <c r="A923" s="5"/>
      <c r="B923" s="4"/>
      <c r="D923" s="4"/>
      <c r="G923" s="4"/>
      <c r="H923" s="4"/>
      <c r="I923" s="5"/>
      <c r="J923" s="4"/>
      <c r="L923" s="4"/>
      <c r="O923" s="4"/>
      <c r="Q923" s="4"/>
      <c r="R923" s="4"/>
      <c r="S923" s="4"/>
      <c r="T923" s="4"/>
      <c r="V923" s="11"/>
      <c r="W923" s="11"/>
      <c r="X923" s="11"/>
      <c r="Y923" s="11"/>
      <c r="Z923" s="11"/>
    </row>
    <row r="924">
      <c r="A924" s="5"/>
      <c r="B924" s="4"/>
      <c r="D924" s="4"/>
      <c r="G924" s="4"/>
      <c r="H924" s="4"/>
      <c r="I924" s="5"/>
      <c r="J924" s="4"/>
      <c r="L924" s="4"/>
      <c r="O924" s="4"/>
      <c r="Q924" s="4"/>
      <c r="R924" s="4"/>
      <c r="S924" s="4"/>
      <c r="T924" s="4"/>
      <c r="V924" s="11"/>
      <c r="W924" s="11"/>
      <c r="X924" s="11"/>
      <c r="Y924" s="11"/>
      <c r="Z924" s="11"/>
    </row>
    <row r="925">
      <c r="A925" s="5"/>
      <c r="B925" s="4"/>
      <c r="D925" s="4"/>
      <c r="G925" s="4"/>
      <c r="H925" s="4"/>
      <c r="I925" s="5"/>
      <c r="J925" s="4"/>
      <c r="L925" s="4"/>
      <c r="O925" s="4"/>
      <c r="Q925" s="4"/>
      <c r="R925" s="4"/>
      <c r="S925" s="4"/>
      <c r="T925" s="4"/>
      <c r="V925" s="11"/>
      <c r="W925" s="11"/>
      <c r="X925" s="11"/>
      <c r="Y925" s="11"/>
      <c r="Z925" s="11"/>
    </row>
    <row r="926">
      <c r="A926" s="5"/>
      <c r="B926" s="4"/>
      <c r="D926" s="4"/>
      <c r="G926" s="4"/>
      <c r="H926" s="4"/>
      <c r="I926" s="5"/>
      <c r="J926" s="4"/>
      <c r="L926" s="4"/>
      <c r="O926" s="4"/>
      <c r="Q926" s="4"/>
      <c r="R926" s="4"/>
      <c r="S926" s="4"/>
      <c r="T926" s="4"/>
      <c r="V926" s="11"/>
      <c r="W926" s="11"/>
      <c r="X926" s="11"/>
      <c r="Y926" s="11"/>
      <c r="Z926" s="11"/>
    </row>
    <row r="927">
      <c r="A927" s="5"/>
      <c r="B927" s="4"/>
      <c r="D927" s="4"/>
      <c r="G927" s="4"/>
      <c r="H927" s="4"/>
      <c r="I927" s="5"/>
      <c r="J927" s="4"/>
      <c r="L927" s="4"/>
      <c r="O927" s="4"/>
      <c r="Q927" s="4"/>
      <c r="R927" s="4"/>
      <c r="S927" s="4"/>
      <c r="T927" s="4"/>
      <c r="V927" s="11"/>
      <c r="W927" s="11"/>
      <c r="X927" s="11"/>
      <c r="Y927" s="11"/>
      <c r="Z927" s="11"/>
    </row>
    <row r="928">
      <c r="A928" s="5"/>
      <c r="B928" s="4"/>
      <c r="D928" s="4"/>
      <c r="G928" s="4"/>
      <c r="H928" s="4"/>
      <c r="I928" s="5"/>
      <c r="J928" s="4"/>
      <c r="L928" s="4"/>
      <c r="O928" s="4"/>
      <c r="Q928" s="4"/>
      <c r="R928" s="4"/>
      <c r="S928" s="4"/>
      <c r="T928" s="4"/>
      <c r="V928" s="11"/>
      <c r="W928" s="11"/>
      <c r="X928" s="11"/>
      <c r="Y928" s="11"/>
      <c r="Z928" s="11"/>
    </row>
    <row r="929">
      <c r="A929" s="5"/>
      <c r="B929" s="4"/>
      <c r="D929" s="4"/>
      <c r="G929" s="4"/>
      <c r="H929" s="4"/>
      <c r="I929" s="5"/>
      <c r="J929" s="4"/>
      <c r="L929" s="4"/>
      <c r="O929" s="4"/>
      <c r="Q929" s="4"/>
      <c r="R929" s="4"/>
      <c r="S929" s="4"/>
      <c r="T929" s="4"/>
      <c r="V929" s="11"/>
      <c r="W929" s="11"/>
      <c r="X929" s="11"/>
      <c r="Y929" s="11"/>
      <c r="Z929" s="11"/>
    </row>
    <row r="930">
      <c r="A930" s="5"/>
      <c r="B930" s="4"/>
      <c r="D930" s="4"/>
      <c r="G930" s="4"/>
      <c r="H930" s="4"/>
      <c r="I930" s="5"/>
      <c r="J930" s="4"/>
      <c r="L930" s="4"/>
      <c r="O930" s="4"/>
      <c r="Q930" s="4"/>
      <c r="R930" s="4"/>
      <c r="S930" s="4"/>
      <c r="T930" s="4"/>
      <c r="V930" s="11"/>
      <c r="W930" s="11"/>
      <c r="X930" s="11"/>
      <c r="Y930" s="11"/>
      <c r="Z930" s="11"/>
    </row>
    <row r="931">
      <c r="A931" s="5"/>
      <c r="B931" s="4"/>
      <c r="D931" s="4"/>
      <c r="G931" s="4"/>
      <c r="H931" s="4"/>
      <c r="I931" s="5"/>
      <c r="J931" s="4"/>
      <c r="L931" s="4"/>
      <c r="O931" s="4"/>
      <c r="Q931" s="4"/>
      <c r="R931" s="4"/>
      <c r="S931" s="4"/>
      <c r="T931" s="4"/>
      <c r="V931" s="11"/>
      <c r="W931" s="11"/>
      <c r="X931" s="11"/>
      <c r="Y931" s="11"/>
      <c r="Z931" s="11"/>
    </row>
    <row r="932">
      <c r="A932" s="5"/>
      <c r="B932" s="4"/>
      <c r="D932" s="4"/>
      <c r="G932" s="4"/>
      <c r="H932" s="4"/>
      <c r="I932" s="5"/>
      <c r="J932" s="4"/>
      <c r="L932" s="4"/>
      <c r="O932" s="4"/>
      <c r="Q932" s="4"/>
      <c r="R932" s="4"/>
      <c r="S932" s="4"/>
      <c r="T932" s="4"/>
      <c r="V932" s="11"/>
      <c r="W932" s="11"/>
      <c r="X932" s="11"/>
      <c r="Y932" s="11"/>
      <c r="Z932" s="11"/>
    </row>
    <row r="933">
      <c r="A933" s="5"/>
      <c r="B933" s="4"/>
      <c r="D933" s="4"/>
      <c r="G933" s="4"/>
      <c r="H933" s="4"/>
      <c r="I933" s="5"/>
      <c r="J933" s="4"/>
      <c r="L933" s="4"/>
      <c r="O933" s="4"/>
      <c r="Q933" s="4"/>
      <c r="R933" s="4"/>
      <c r="S933" s="4"/>
      <c r="T933" s="4"/>
      <c r="V933" s="11"/>
      <c r="W933" s="11"/>
      <c r="X933" s="11"/>
      <c r="Y933" s="11"/>
      <c r="Z933" s="11"/>
    </row>
    <row r="934">
      <c r="A934" s="5"/>
      <c r="B934" s="4"/>
      <c r="D934" s="4"/>
      <c r="G934" s="4"/>
      <c r="H934" s="4"/>
      <c r="I934" s="5"/>
      <c r="J934" s="4"/>
      <c r="L934" s="4"/>
      <c r="O934" s="4"/>
      <c r="Q934" s="4"/>
      <c r="R934" s="4"/>
      <c r="S934" s="4"/>
      <c r="T934" s="4"/>
      <c r="V934" s="11"/>
      <c r="W934" s="11"/>
      <c r="X934" s="11"/>
      <c r="Y934" s="11"/>
      <c r="Z934" s="11"/>
    </row>
    <row r="935">
      <c r="A935" s="5"/>
      <c r="B935" s="4"/>
      <c r="D935" s="4"/>
      <c r="G935" s="4"/>
      <c r="H935" s="4"/>
      <c r="I935" s="5"/>
      <c r="J935" s="4"/>
      <c r="L935" s="4"/>
      <c r="O935" s="4"/>
      <c r="Q935" s="4"/>
      <c r="R935" s="4"/>
      <c r="S935" s="4"/>
      <c r="T935" s="4"/>
      <c r="V935" s="11"/>
      <c r="W935" s="11"/>
      <c r="X935" s="11"/>
      <c r="Y935" s="11"/>
      <c r="Z935" s="11"/>
    </row>
    <row r="936">
      <c r="A936" s="5"/>
      <c r="B936" s="4"/>
      <c r="D936" s="4"/>
      <c r="G936" s="4"/>
      <c r="H936" s="4"/>
      <c r="I936" s="5"/>
      <c r="J936" s="4"/>
      <c r="L936" s="4"/>
      <c r="O936" s="4"/>
      <c r="Q936" s="4"/>
      <c r="R936" s="4"/>
      <c r="S936" s="4"/>
      <c r="T936" s="4"/>
      <c r="V936" s="11"/>
      <c r="W936" s="11"/>
      <c r="X936" s="11"/>
      <c r="Y936" s="11"/>
      <c r="Z936" s="11"/>
    </row>
    <row r="937">
      <c r="A937" s="5"/>
      <c r="B937" s="4"/>
      <c r="D937" s="4"/>
      <c r="G937" s="4"/>
      <c r="H937" s="4"/>
      <c r="I937" s="5"/>
      <c r="J937" s="4"/>
      <c r="L937" s="4"/>
      <c r="O937" s="4"/>
      <c r="Q937" s="4"/>
      <c r="R937" s="4"/>
      <c r="S937" s="4"/>
      <c r="T937" s="4"/>
      <c r="V937" s="11"/>
      <c r="W937" s="11"/>
      <c r="X937" s="11"/>
      <c r="Y937" s="11"/>
      <c r="Z937" s="11"/>
    </row>
    <row r="938">
      <c r="A938" s="5"/>
      <c r="B938" s="4"/>
      <c r="D938" s="4"/>
      <c r="G938" s="4"/>
      <c r="H938" s="4"/>
      <c r="I938" s="5"/>
      <c r="J938" s="4"/>
      <c r="L938" s="4"/>
      <c r="O938" s="4"/>
      <c r="Q938" s="4"/>
      <c r="R938" s="4"/>
      <c r="S938" s="4"/>
      <c r="T938" s="4"/>
      <c r="V938" s="11"/>
      <c r="W938" s="11"/>
      <c r="X938" s="11"/>
      <c r="Y938" s="11"/>
      <c r="Z938" s="11"/>
    </row>
    <row r="939">
      <c r="A939" s="5"/>
      <c r="B939" s="4"/>
      <c r="D939" s="4"/>
      <c r="G939" s="4"/>
      <c r="H939" s="4"/>
      <c r="I939" s="5"/>
      <c r="J939" s="4"/>
      <c r="L939" s="4"/>
      <c r="O939" s="4"/>
      <c r="Q939" s="4"/>
      <c r="R939" s="4"/>
      <c r="S939" s="4"/>
      <c r="T939" s="4"/>
      <c r="V939" s="11"/>
      <c r="W939" s="11"/>
      <c r="X939" s="11"/>
      <c r="Y939" s="11"/>
      <c r="Z939" s="11"/>
    </row>
    <row r="940">
      <c r="A940" s="5"/>
      <c r="B940" s="4"/>
      <c r="D940" s="4"/>
      <c r="G940" s="4"/>
      <c r="H940" s="4"/>
      <c r="I940" s="5"/>
      <c r="J940" s="4"/>
      <c r="L940" s="4"/>
      <c r="O940" s="4"/>
      <c r="Q940" s="4"/>
      <c r="R940" s="4"/>
      <c r="S940" s="4"/>
      <c r="T940" s="4"/>
      <c r="V940" s="11"/>
      <c r="W940" s="11"/>
      <c r="X940" s="11"/>
      <c r="Y940" s="11"/>
      <c r="Z940" s="11"/>
    </row>
    <row r="941">
      <c r="A941" s="5"/>
      <c r="B941" s="4"/>
      <c r="D941" s="4"/>
      <c r="G941" s="4"/>
      <c r="H941" s="4"/>
      <c r="I941" s="5"/>
      <c r="J941" s="4"/>
      <c r="L941" s="4"/>
      <c r="O941" s="4"/>
      <c r="Q941" s="4"/>
      <c r="R941" s="4"/>
      <c r="S941" s="4"/>
      <c r="T941" s="4"/>
      <c r="V941" s="11"/>
      <c r="W941" s="11"/>
      <c r="X941" s="11"/>
      <c r="Y941" s="11"/>
      <c r="Z941" s="11"/>
    </row>
    <row r="942">
      <c r="A942" s="5"/>
      <c r="B942" s="4"/>
      <c r="D942" s="4"/>
      <c r="G942" s="4"/>
      <c r="H942" s="4"/>
      <c r="I942" s="5"/>
      <c r="J942" s="4"/>
      <c r="L942" s="4"/>
      <c r="O942" s="4"/>
      <c r="Q942" s="4"/>
      <c r="R942" s="4"/>
      <c r="S942" s="4"/>
      <c r="T942" s="4"/>
      <c r="V942" s="11"/>
      <c r="W942" s="11"/>
      <c r="X942" s="11"/>
      <c r="Y942" s="11"/>
      <c r="Z942" s="11"/>
    </row>
    <row r="943">
      <c r="A943" s="5"/>
      <c r="B943" s="4"/>
      <c r="D943" s="4"/>
      <c r="G943" s="4"/>
      <c r="H943" s="4"/>
      <c r="I943" s="5"/>
      <c r="J943" s="4"/>
      <c r="L943" s="4"/>
      <c r="O943" s="4"/>
      <c r="Q943" s="4"/>
      <c r="R943" s="4"/>
      <c r="S943" s="4"/>
      <c r="T943" s="4"/>
      <c r="V943" s="11"/>
      <c r="W943" s="11"/>
      <c r="X943" s="11"/>
      <c r="Y943" s="11"/>
      <c r="Z943" s="11"/>
    </row>
    <row r="944">
      <c r="A944" s="5"/>
      <c r="B944" s="4"/>
      <c r="D944" s="4"/>
      <c r="G944" s="4"/>
      <c r="H944" s="4"/>
      <c r="I944" s="5"/>
      <c r="J944" s="4"/>
      <c r="L944" s="4"/>
      <c r="O944" s="4"/>
      <c r="Q944" s="4"/>
      <c r="R944" s="4"/>
      <c r="S944" s="4"/>
      <c r="T944" s="4"/>
      <c r="V944" s="11"/>
      <c r="W944" s="11"/>
      <c r="X944" s="11"/>
      <c r="Y944" s="11"/>
      <c r="Z944" s="11"/>
    </row>
    <row r="945">
      <c r="A945" s="5"/>
      <c r="B945" s="4"/>
      <c r="D945" s="4"/>
      <c r="G945" s="4"/>
      <c r="H945" s="4"/>
      <c r="I945" s="5"/>
      <c r="J945" s="4"/>
      <c r="L945" s="4"/>
      <c r="O945" s="4"/>
      <c r="Q945" s="4"/>
      <c r="R945" s="4"/>
      <c r="S945" s="4"/>
      <c r="T945" s="4"/>
      <c r="V945" s="11"/>
      <c r="W945" s="11"/>
      <c r="X945" s="11"/>
      <c r="Y945" s="11"/>
      <c r="Z945" s="11"/>
    </row>
    <row r="946">
      <c r="A946" s="5"/>
      <c r="B946" s="4"/>
      <c r="D946" s="4"/>
      <c r="G946" s="4"/>
      <c r="H946" s="4"/>
      <c r="I946" s="5"/>
      <c r="J946" s="4"/>
      <c r="L946" s="4"/>
      <c r="O946" s="4"/>
      <c r="Q946" s="4"/>
      <c r="R946" s="4"/>
      <c r="S946" s="4"/>
      <c r="T946" s="4"/>
      <c r="V946" s="11"/>
      <c r="W946" s="11"/>
      <c r="X946" s="11"/>
      <c r="Y946" s="11"/>
      <c r="Z946" s="11"/>
    </row>
    <row r="947">
      <c r="A947" s="5"/>
      <c r="B947" s="4"/>
      <c r="D947" s="4"/>
      <c r="G947" s="4"/>
      <c r="H947" s="4"/>
      <c r="I947" s="5"/>
      <c r="J947" s="4"/>
      <c r="L947" s="4"/>
      <c r="O947" s="4"/>
      <c r="Q947" s="4"/>
      <c r="R947" s="4"/>
      <c r="S947" s="4"/>
      <c r="T947" s="4"/>
      <c r="V947" s="11"/>
      <c r="W947" s="11"/>
      <c r="X947" s="11"/>
      <c r="Y947" s="11"/>
      <c r="Z947" s="11"/>
    </row>
    <row r="948">
      <c r="A948" s="5"/>
      <c r="B948" s="4"/>
      <c r="D948" s="4"/>
      <c r="G948" s="4"/>
      <c r="H948" s="4"/>
      <c r="I948" s="5"/>
      <c r="J948" s="4"/>
      <c r="L948" s="4"/>
      <c r="O948" s="4"/>
      <c r="Q948" s="4"/>
      <c r="R948" s="4"/>
      <c r="S948" s="4"/>
      <c r="T948" s="4"/>
      <c r="V948" s="11"/>
      <c r="W948" s="11"/>
      <c r="X948" s="11"/>
      <c r="Y948" s="11"/>
      <c r="Z948" s="11"/>
    </row>
    <row r="949">
      <c r="A949" s="5"/>
      <c r="B949" s="4"/>
      <c r="D949" s="4"/>
      <c r="G949" s="4"/>
      <c r="H949" s="4"/>
      <c r="I949" s="5"/>
      <c r="J949" s="4"/>
      <c r="L949" s="4"/>
      <c r="O949" s="4"/>
      <c r="Q949" s="4"/>
      <c r="R949" s="4"/>
      <c r="S949" s="4"/>
      <c r="T949" s="4"/>
      <c r="V949" s="11"/>
      <c r="W949" s="11"/>
      <c r="X949" s="11"/>
      <c r="Y949" s="11"/>
      <c r="Z949" s="11"/>
    </row>
    <row r="950">
      <c r="A950" s="5"/>
      <c r="B950" s="4"/>
      <c r="D950" s="4"/>
      <c r="G950" s="4"/>
      <c r="H950" s="4"/>
      <c r="I950" s="5"/>
      <c r="J950" s="4"/>
      <c r="L950" s="4"/>
      <c r="O950" s="4"/>
      <c r="Q950" s="4"/>
      <c r="R950" s="4"/>
      <c r="S950" s="4"/>
      <c r="T950" s="4"/>
      <c r="V950" s="11"/>
      <c r="W950" s="11"/>
      <c r="X950" s="11"/>
      <c r="Y950" s="11"/>
      <c r="Z950" s="11"/>
    </row>
    <row r="951">
      <c r="A951" s="5"/>
      <c r="B951" s="4"/>
      <c r="D951" s="4"/>
      <c r="G951" s="4"/>
      <c r="H951" s="4"/>
      <c r="I951" s="5"/>
      <c r="J951" s="4"/>
      <c r="L951" s="4"/>
      <c r="O951" s="4"/>
      <c r="Q951" s="4"/>
      <c r="R951" s="4"/>
      <c r="S951" s="4"/>
      <c r="T951" s="4"/>
      <c r="V951" s="11"/>
      <c r="W951" s="11"/>
      <c r="X951" s="11"/>
      <c r="Y951" s="11"/>
      <c r="Z951" s="11"/>
    </row>
    <row r="952">
      <c r="A952" s="5"/>
      <c r="B952" s="4"/>
      <c r="D952" s="4"/>
      <c r="G952" s="4"/>
      <c r="H952" s="4"/>
      <c r="I952" s="5"/>
      <c r="J952" s="4"/>
      <c r="L952" s="4"/>
      <c r="O952" s="4"/>
      <c r="Q952" s="4"/>
      <c r="R952" s="4"/>
      <c r="S952" s="4"/>
      <c r="T952" s="4"/>
      <c r="V952" s="11"/>
      <c r="W952" s="11"/>
      <c r="X952" s="11"/>
      <c r="Y952" s="11"/>
      <c r="Z952" s="11"/>
    </row>
    <row r="953">
      <c r="A953" s="5"/>
      <c r="B953" s="4"/>
      <c r="D953" s="4"/>
      <c r="G953" s="4"/>
      <c r="H953" s="4"/>
      <c r="I953" s="5"/>
      <c r="J953" s="4"/>
      <c r="L953" s="4"/>
      <c r="O953" s="4"/>
      <c r="Q953" s="4"/>
      <c r="R953" s="4"/>
      <c r="S953" s="4"/>
      <c r="T953" s="4"/>
      <c r="V953" s="11"/>
      <c r="W953" s="11"/>
      <c r="X953" s="11"/>
      <c r="Y953" s="11"/>
      <c r="Z953" s="11"/>
    </row>
    <row r="954">
      <c r="A954" s="5"/>
      <c r="B954" s="4"/>
      <c r="D954" s="4"/>
      <c r="G954" s="4"/>
      <c r="H954" s="4"/>
      <c r="I954" s="5"/>
      <c r="J954" s="4"/>
      <c r="L954" s="4"/>
      <c r="O954" s="4"/>
      <c r="Q954" s="4"/>
      <c r="R954" s="4"/>
      <c r="S954" s="4"/>
      <c r="T954" s="4"/>
      <c r="V954" s="11"/>
      <c r="W954" s="11"/>
      <c r="X954" s="11"/>
      <c r="Y954" s="11"/>
      <c r="Z954" s="11"/>
    </row>
    <row r="955">
      <c r="A955" s="5"/>
      <c r="B955" s="4"/>
      <c r="D955" s="4"/>
      <c r="G955" s="4"/>
      <c r="H955" s="4"/>
      <c r="I955" s="5"/>
      <c r="J955" s="4"/>
      <c r="L955" s="4"/>
      <c r="O955" s="4"/>
      <c r="Q955" s="4"/>
      <c r="R955" s="4"/>
      <c r="S955" s="4"/>
      <c r="T955" s="4"/>
      <c r="V955" s="11"/>
      <c r="W955" s="11"/>
      <c r="X955" s="11"/>
      <c r="Y955" s="11"/>
      <c r="Z955" s="11"/>
    </row>
    <row r="956">
      <c r="A956" s="5"/>
      <c r="B956" s="4"/>
      <c r="D956" s="4"/>
      <c r="G956" s="4"/>
      <c r="H956" s="4"/>
      <c r="I956" s="5"/>
      <c r="J956" s="4"/>
      <c r="L956" s="4"/>
      <c r="O956" s="4"/>
      <c r="Q956" s="4"/>
      <c r="R956" s="4"/>
      <c r="S956" s="4"/>
      <c r="T956" s="4"/>
      <c r="V956" s="11"/>
      <c r="W956" s="11"/>
      <c r="X956" s="11"/>
      <c r="Y956" s="11"/>
      <c r="Z956" s="11"/>
    </row>
    <row r="957">
      <c r="A957" s="5"/>
      <c r="B957" s="4"/>
      <c r="D957" s="4"/>
      <c r="G957" s="4"/>
      <c r="H957" s="4"/>
      <c r="I957" s="5"/>
      <c r="J957" s="4"/>
      <c r="L957" s="4"/>
      <c r="O957" s="4"/>
      <c r="Q957" s="4"/>
      <c r="R957" s="4"/>
      <c r="S957" s="4"/>
      <c r="T957" s="4"/>
      <c r="V957" s="11"/>
      <c r="W957" s="11"/>
      <c r="X957" s="11"/>
      <c r="Y957" s="11"/>
      <c r="Z957" s="11"/>
    </row>
    <row r="958">
      <c r="A958" s="5"/>
      <c r="B958" s="4"/>
      <c r="D958" s="4"/>
      <c r="G958" s="4"/>
      <c r="H958" s="4"/>
      <c r="I958" s="5"/>
      <c r="J958" s="4"/>
      <c r="L958" s="4"/>
      <c r="O958" s="4"/>
      <c r="Q958" s="4"/>
      <c r="R958" s="4"/>
      <c r="S958" s="4"/>
      <c r="T958" s="4"/>
      <c r="V958" s="11"/>
      <c r="W958" s="11"/>
      <c r="X958" s="11"/>
      <c r="Y958" s="11"/>
      <c r="Z958" s="11"/>
    </row>
    <row r="959">
      <c r="A959" s="5"/>
      <c r="B959" s="4"/>
      <c r="D959" s="4"/>
      <c r="G959" s="4"/>
      <c r="H959" s="4"/>
      <c r="I959" s="5"/>
      <c r="J959" s="4"/>
      <c r="L959" s="4"/>
      <c r="O959" s="4"/>
      <c r="Q959" s="4"/>
      <c r="R959" s="4"/>
      <c r="S959" s="4"/>
      <c r="T959" s="4"/>
      <c r="V959" s="11"/>
      <c r="W959" s="11"/>
      <c r="X959" s="11"/>
      <c r="Y959" s="11"/>
      <c r="Z959" s="11"/>
    </row>
    <row r="960">
      <c r="A960" s="5"/>
      <c r="B960" s="4"/>
      <c r="D960" s="4"/>
      <c r="G960" s="4"/>
      <c r="H960" s="4"/>
      <c r="I960" s="5"/>
      <c r="J960" s="4"/>
      <c r="L960" s="4"/>
      <c r="O960" s="4"/>
      <c r="Q960" s="4"/>
      <c r="R960" s="4"/>
      <c r="S960" s="4"/>
      <c r="T960" s="4"/>
      <c r="V960" s="11"/>
      <c r="W960" s="11"/>
      <c r="X960" s="11"/>
      <c r="Y960" s="11"/>
      <c r="Z960" s="11"/>
    </row>
    <row r="961">
      <c r="A961" s="5"/>
      <c r="B961" s="4"/>
      <c r="D961" s="4"/>
      <c r="G961" s="4"/>
      <c r="H961" s="4"/>
      <c r="I961" s="5"/>
      <c r="J961" s="4"/>
      <c r="L961" s="4"/>
      <c r="O961" s="4"/>
      <c r="Q961" s="4"/>
      <c r="R961" s="4"/>
      <c r="S961" s="4"/>
      <c r="T961" s="4"/>
      <c r="V961" s="11"/>
      <c r="W961" s="11"/>
      <c r="X961" s="11"/>
      <c r="Y961" s="11"/>
      <c r="Z961" s="11"/>
    </row>
    <row r="962">
      <c r="A962" s="5"/>
      <c r="B962" s="4"/>
      <c r="D962" s="4"/>
      <c r="G962" s="4"/>
      <c r="H962" s="4"/>
      <c r="I962" s="5"/>
      <c r="J962" s="4"/>
      <c r="L962" s="4"/>
      <c r="O962" s="4"/>
      <c r="Q962" s="4"/>
      <c r="R962" s="4"/>
      <c r="S962" s="4"/>
      <c r="T962" s="4"/>
      <c r="V962" s="11"/>
      <c r="W962" s="11"/>
      <c r="X962" s="11"/>
      <c r="Y962" s="11"/>
      <c r="Z962" s="11"/>
    </row>
    <row r="963">
      <c r="A963" s="5"/>
      <c r="B963" s="4"/>
      <c r="D963" s="4"/>
      <c r="G963" s="4"/>
      <c r="H963" s="4"/>
      <c r="I963" s="5"/>
      <c r="J963" s="4"/>
      <c r="L963" s="4"/>
      <c r="O963" s="4"/>
      <c r="Q963" s="4"/>
      <c r="R963" s="4"/>
      <c r="S963" s="4"/>
      <c r="T963" s="4"/>
      <c r="V963" s="11"/>
      <c r="W963" s="11"/>
      <c r="X963" s="11"/>
      <c r="Y963" s="11"/>
      <c r="Z963" s="11"/>
    </row>
    <row r="964">
      <c r="A964" s="5"/>
      <c r="B964" s="4"/>
      <c r="D964" s="4"/>
      <c r="G964" s="4"/>
      <c r="H964" s="4"/>
      <c r="I964" s="5"/>
      <c r="J964" s="4"/>
      <c r="L964" s="4"/>
      <c r="O964" s="4"/>
      <c r="Q964" s="4"/>
      <c r="R964" s="4"/>
      <c r="S964" s="4"/>
      <c r="T964" s="4"/>
      <c r="V964" s="11"/>
      <c r="W964" s="11"/>
      <c r="X964" s="11"/>
      <c r="Y964" s="11"/>
      <c r="Z964" s="11"/>
    </row>
    <row r="965">
      <c r="A965" s="5"/>
      <c r="B965" s="4"/>
      <c r="D965" s="4"/>
      <c r="G965" s="4"/>
      <c r="H965" s="4"/>
      <c r="I965" s="5"/>
      <c r="J965" s="4"/>
      <c r="L965" s="4"/>
      <c r="O965" s="4"/>
      <c r="Q965" s="4"/>
      <c r="R965" s="4"/>
      <c r="S965" s="4"/>
      <c r="T965" s="4"/>
      <c r="V965" s="11"/>
      <c r="W965" s="11"/>
      <c r="X965" s="11"/>
      <c r="Y965" s="11"/>
      <c r="Z965" s="11"/>
    </row>
    <row r="966">
      <c r="A966" s="5"/>
      <c r="B966" s="4"/>
      <c r="D966" s="4"/>
      <c r="G966" s="4"/>
      <c r="H966" s="4"/>
      <c r="I966" s="5"/>
      <c r="J966" s="4"/>
      <c r="L966" s="4"/>
      <c r="O966" s="4"/>
      <c r="Q966" s="4"/>
      <c r="R966" s="4"/>
      <c r="S966" s="4"/>
      <c r="T966" s="4"/>
      <c r="V966" s="11"/>
      <c r="W966" s="11"/>
      <c r="X966" s="11"/>
      <c r="Y966" s="11"/>
      <c r="Z966" s="11"/>
    </row>
    <row r="967">
      <c r="A967" s="5"/>
      <c r="B967" s="4"/>
      <c r="D967" s="4"/>
      <c r="G967" s="4"/>
      <c r="H967" s="4"/>
      <c r="I967" s="5"/>
      <c r="J967" s="4"/>
      <c r="L967" s="4"/>
      <c r="O967" s="4"/>
      <c r="Q967" s="4"/>
      <c r="R967" s="4"/>
      <c r="S967" s="4"/>
      <c r="T967" s="4"/>
      <c r="V967" s="11"/>
      <c r="W967" s="11"/>
      <c r="X967" s="11"/>
      <c r="Y967" s="11"/>
      <c r="Z967" s="11"/>
    </row>
    <row r="968">
      <c r="A968" s="5"/>
      <c r="B968" s="4"/>
      <c r="D968" s="4"/>
      <c r="G968" s="4"/>
      <c r="H968" s="4"/>
      <c r="I968" s="5"/>
      <c r="J968" s="4"/>
      <c r="L968" s="4"/>
      <c r="O968" s="4"/>
      <c r="Q968" s="4"/>
      <c r="R968" s="4"/>
      <c r="S968" s="4"/>
      <c r="T968" s="4"/>
      <c r="V968" s="11"/>
      <c r="W968" s="11"/>
      <c r="X968" s="11"/>
      <c r="Y968" s="11"/>
      <c r="Z968" s="11"/>
    </row>
    <row r="969">
      <c r="A969" s="5"/>
      <c r="B969" s="4"/>
      <c r="D969" s="4"/>
      <c r="G969" s="4"/>
      <c r="H969" s="4"/>
      <c r="I969" s="5"/>
      <c r="J969" s="4"/>
      <c r="L969" s="4"/>
      <c r="O969" s="4"/>
      <c r="Q969" s="4"/>
      <c r="R969" s="4"/>
      <c r="S969" s="4"/>
      <c r="T969" s="4"/>
      <c r="V969" s="11"/>
      <c r="W969" s="11"/>
      <c r="X969" s="11"/>
      <c r="Y969" s="11"/>
      <c r="Z969" s="11"/>
    </row>
    <row r="970">
      <c r="A970" s="5"/>
      <c r="B970" s="4"/>
      <c r="D970" s="4"/>
      <c r="G970" s="4"/>
      <c r="H970" s="4"/>
      <c r="I970" s="5"/>
      <c r="J970" s="4"/>
      <c r="L970" s="4"/>
      <c r="O970" s="4"/>
      <c r="Q970" s="4"/>
      <c r="R970" s="4"/>
      <c r="S970" s="4"/>
      <c r="T970" s="4"/>
      <c r="V970" s="11"/>
      <c r="W970" s="11"/>
      <c r="X970" s="11"/>
      <c r="Y970" s="11"/>
      <c r="Z970" s="11"/>
    </row>
    <row r="971">
      <c r="A971" s="5"/>
      <c r="B971" s="4"/>
      <c r="D971" s="4"/>
      <c r="G971" s="4"/>
      <c r="H971" s="4"/>
      <c r="I971" s="5"/>
      <c r="J971" s="4"/>
      <c r="L971" s="4"/>
      <c r="O971" s="4"/>
      <c r="Q971" s="4"/>
      <c r="R971" s="4"/>
      <c r="S971" s="4"/>
      <c r="T971" s="4"/>
      <c r="V971" s="11"/>
      <c r="W971" s="11"/>
      <c r="X971" s="11"/>
      <c r="Y971" s="11"/>
      <c r="Z971" s="11"/>
    </row>
    <row r="972">
      <c r="A972" s="5"/>
      <c r="B972" s="4"/>
      <c r="D972" s="4"/>
      <c r="G972" s="4"/>
      <c r="H972" s="4"/>
      <c r="I972" s="5"/>
      <c r="J972" s="4"/>
      <c r="L972" s="4"/>
      <c r="O972" s="4"/>
      <c r="Q972" s="4"/>
      <c r="R972" s="4"/>
      <c r="S972" s="4"/>
      <c r="T972" s="4"/>
      <c r="V972" s="11"/>
      <c r="W972" s="11"/>
      <c r="X972" s="11"/>
      <c r="Y972" s="11"/>
      <c r="Z972" s="11"/>
    </row>
    <row r="973">
      <c r="A973" s="5"/>
      <c r="B973" s="4"/>
      <c r="D973" s="4"/>
      <c r="G973" s="4"/>
      <c r="H973" s="4"/>
      <c r="I973" s="5"/>
      <c r="J973" s="4"/>
      <c r="L973" s="4"/>
      <c r="O973" s="4"/>
      <c r="Q973" s="4"/>
      <c r="R973" s="4"/>
      <c r="S973" s="4"/>
      <c r="T973" s="4"/>
      <c r="V973" s="11"/>
      <c r="W973" s="11"/>
      <c r="X973" s="11"/>
      <c r="Y973" s="11"/>
      <c r="Z973" s="11"/>
    </row>
    <row r="974">
      <c r="A974" s="5"/>
      <c r="B974" s="4"/>
      <c r="D974" s="4"/>
      <c r="G974" s="4"/>
      <c r="H974" s="4"/>
      <c r="I974" s="5"/>
      <c r="J974" s="4"/>
      <c r="L974" s="4"/>
      <c r="O974" s="4"/>
      <c r="Q974" s="4"/>
      <c r="R974" s="4"/>
      <c r="S974" s="4"/>
      <c r="T974" s="4"/>
      <c r="V974" s="11"/>
      <c r="W974" s="11"/>
      <c r="X974" s="11"/>
      <c r="Y974" s="11"/>
      <c r="Z974" s="11"/>
    </row>
    <row r="975">
      <c r="A975" s="5"/>
      <c r="B975" s="4"/>
      <c r="D975" s="4"/>
      <c r="G975" s="4"/>
      <c r="H975" s="4"/>
      <c r="I975" s="5"/>
      <c r="J975" s="4"/>
      <c r="L975" s="4"/>
      <c r="O975" s="4"/>
      <c r="Q975" s="4"/>
      <c r="R975" s="4"/>
      <c r="S975" s="4"/>
      <c r="T975" s="4"/>
      <c r="V975" s="11"/>
      <c r="W975" s="11"/>
      <c r="X975" s="11"/>
      <c r="Y975" s="11"/>
      <c r="Z975" s="11"/>
    </row>
    <row r="976">
      <c r="A976" s="5"/>
      <c r="B976" s="4"/>
      <c r="D976" s="4"/>
      <c r="G976" s="4"/>
      <c r="H976" s="4"/>
      <c r="I976" s="5"/>
      <c r="J976" s="4"/>
      <c r="L976" s="4"/>
      <c r="O976" s="4"/>
      <c r="Q976" s="4"/>
      <c r="R976" s="4"/>
      <c r="S976" s="4"/>
      <c r="T976" s="4"/>
      <c r="V976" s="11"/>
      <c r="W976" s="11"/>
      <c r="X976" s="11"/>
      <c r="Y976" s="11"/>
      <c r="Z976" s="11"/>
    </row>
    <row r="977">
      <c r="A977" s="5"/>
      <c r="B977" s="4"/>
      <c r="D977" s="4"/>
      <c r="G977" s="4"/>
      <c r="H977" s="4"/>
      <c r="I977" s="5"/>
      <c r="J977" s="4"/>
      <c r="L977" s="4"/>
      <c r="O977" s="4"/>
      <c r="Q977" s="4"/>
      <c r="R977" s="4"/>
      <c r="S977" s="4"/>
      <c r="T977" s="4"/>
      <c r="V977" s="11"/>
      <c r="W977" s="11"/>
      <c r="X977" s="11"/>
      <c r="Y977" s="11"/>
      <c r="Z977" s="11"/>
    </row>
    <row r="978">
      <c r="A978" s="5"/>
      <c r="B978" s="4"/>
      <c r="D978" s="4"/>
      <c r="G978" s="4"/>
      <c r="H978" s="4"/>
      <c r="I978" s="5"/>
      <c r="J978" s="4"/>
      <c r="L978" s="4"/>
      <c r="O978" s="4"/>
      <c r="Q978" s="4"/>
      <c r="R978" s="4"/>
      <c r="S978" s="4"/>
      <c r="T978" s="4"/>
      <c r="V978" s="11"/>
      <c r="W978" s="11"/>
      <c r="X978" s="11"/>
      <c r="Y978" s="11"/>
      <c r="Z978" s="11"/>
    </row>
    <row r="979">
      <c r="A979" s="5"/>
      <c r="B979" s="4"/>
      <c r="D979" s="4"/>
      <c r="G979" s="4"/>
      <c r="H979" s="4"/>
      <c r="I979" s="5"/>
      <c r="J979" s="4"/>
      <c r="L979" s="4"/>
      <c r="O979" s="4"/>
      <c r="Q979" s="4"/>
      <c r="R979" s="4"/>
      <c r="S979" s="4"/>
      <c r="T979" s="4"/>
      <c r="V979" s="11"/>
      <c r="W979" s="11"/>
      <c r="X979" s="11"/>
      <c r="Y979" s="11"/>
      <c r="Z979" s="11"/>
    </row>
    <row r="980">
      <c r="A980" s="5"/>
      <c r="B980" s="4"/>
      <c r="D980" s="4"/>
      <c r="G980" s="4"/>
      <c r="H980" s="4"/>
      <c r="I980" s="5"/>
      <c r="J980" s="4"/>
      <c r="L980" s="4"/>
      <c r="O980" s="4"/>
      <c r="Q980" s="4"/>
      <c r="R980" s="4"/>
      <c r="S980" s="4"/>
      <c r="T980" s="4"/>
      <c r="V980" s="11"/>
      <c r="W980" s="11"/>
      <c r="X980" s="11"/>
      <c r="Y980" s="11"/>
      <c r="Z980" s="11"/>
    </row>
    <row r="981">
      <c r="A981" s="5"/>
      <c r="B981" s="4"/>
      <c r="D981" s="4"/>
      <c r="G981" s="4"/>
      <c r="H981" s="4"/>
      <c r="I981" s="5"/>
      <c r="J981" s="4"/>
      <c r="L981" s="4"/>
      <c r="O981" s="4"/>
      <c r="Q981" s="4"/>
      <c r="R981" s="4"/>
      <c r="S981" s="4"/>
      <c r="T981" s="4"/>
      <c r="V981" s="11"/>
      <c r="W981" s="11"/>
      <c r="X981" s="11"/>
      <c r="Y981" s="11"/>
      <c r="Z981" s="11"/>
    </row>
    <row r="982">
      <c r="A982" s="5"/>
      <c r="B982" s="4"/>
      <c r="D982" s="4"/>
      <c r="G982" s="4"/>
      <c r="H982" s="4"/>
      <c r="I982" s="5"/>
      <c r="J982" s="4"/>
      <c r="L982" s="4"/>
      <c r="O982" s="4"/>
      <c r="Q982" s="4"/>
      <c r="R982" s="4"/>
      <c r="S982" s="4"/>
      <c r="T982" s="4"/>
      <c r="V982" s="11"/>
      <c r="W982" s="11"/>
      <c r="X982" s="11"/>
      <c r="Y982" s="11"/>
      <c r="Z982" s="11"/>
    </row>
    <row r="983">
      <c r="A983" s="5"/>
      <c r="B983" s="4"/>
      <c r="D983" s="4"/>
      <c r="G983" s="4"/>
      <c r="H983" s="4"/>
      <c r="I983" s="5"/>
      <c r="J983" s="4"/>
      <c r="L983" s="4"/>
      <c r="O983" s="4"/>
      <c r="Q983" s="4"/>
      <c r="R983" s="4"/>
      <c r="S983" s="4"/>
      <c r="T983" s="4"/>
      <c r="V983" s="11"/>
      <c r="W983" s="11"/>
      <c r="X983" s="11"/>
      <c r="Y983" s="11"/>
      <c r="Z983" s="11"/>
    </row>
    <row r="984">
      <c r="A984" s="5"/>
      <c r="B984" s="4"/>
      <c r="D984" s="4"/>
      <c r="G984" s="4"/>
      <c r="H984" s="4"/>
      <c r="I984" s="5"/>
      <c r="J984" s="4"/>
      <c r="L984" s="4"/>
      <c r="O984" s="4"/>
      <c r="Q984" s="4"/>
      <c r="R984" s="4"/>
      <c r="S984" s="4"/>
      <c r="T984" s="4"/>
      <c r="V984" s="11"/>
      <c r="W984" s="11"/>
      <c r="X984" s="11"/>
      <c r="Y984" s="11"/>
      <c r="Z984" s="11"/>
    </row>
    <row r="985">
      <c r="A985" s="5"/>
      <c r="B985" s="4"/>
      <c r="D985" s="4"/>
      <c r="G985" s="4"/>
      <c r="H985" s="4"/>
      <c r="I985" s="5"/>
      <c r="J985" s="4"/>
      <c r="L985" s="4"/>
      <c r="O985" s="4"/>
      <c r="Q985" s="4"/>
      <c r="R985" s="4"/>
      <c r="S985" s="4"/>
      <c r="T985" s="4"/>
      <c r="V985" s="11"/>
      <c r="W985" s="11"/>
      <c r="X985" s="11"/>
      <c r="Y985" s="11"/>
      <c r="Z985" s="11"/>
    </row>
    <row r="986">
      <c r="A986" s="5"/>
      <c r="B986" s="4"/>
      <c r="D986" s="4"/>
      <c r="G986" s="4"/>
      <c r="H986" s="4"/>
      <c r="I986" s="5"/>
      <c r="J986" s="4"/>
      <c r="L986" s="4"/>
      <c r="O986" s="4"/>
      <c r="Q986" s="4"/>
      <c r="R986" s="4"/>
      <c r="S986" s="4"/>
      <c r="T986" s="4"/>
      <c r="V986" s="11"/>
      <c r="W986" s="11"/>
      <c r="X986" s="11"/>
      <c r="Y986" s="11"/>
      <c r="Z986" s="11"/>
    </row>
    <row r="987">
      <c r="A987" s="5"/>
      <c r="B987" s="4"/>
      <c r="D987" s="4"/>
      <c r="G987" s="4"/>
      <c r="H987" s="4"/>
      <c r="I987" s="5"/>
      <c r="J987" s="4"/>
      <c r="L987" s="4"/>
      <c r="O987" s="4"/>
      <c r="Q987" s="4"/>
      <c r="R987" s="4"/>
      <c r="S987" s="4"/>
      <c r="T987" s="4"/>
      <c r="V987" s="11"/>
      <c r="W987" s="11"/>
      <c r="X987" s="11"/>
      <c r="Y987" s="11"/>
      <c r="Z987" s="11"/>
    </row>
    <row r="988">
      <c r="A988" s="5"/>
      <c r="B988" s="4"/>
      <c r="D988" s="4"/>
      <c r="G988" s="4"/>
      <c r="H988" s="4"/>
      <c r="I988" s="5"/>
      <c r="J988" s="4"/>
      <c r="L988" s="4"/>
      <c r="O988" s="4"/>
      <c r="Q988" s="4"/>
      <c r="R988" s="4"/>
      <c r="S988" s="4"/>
      <c r="T988" s="4"/>
      <c r="V988" s="11"/>
      <c r="W988" s="11"/>
      <c r="X988" s="11"/>
      <c r="Y988" s="11"/>
      <c r="Z988" s="11"/>
    </row>
    <row r="989">
      <c r="A989" s="5"/>
      <c r="B989" s="4"/>
      <c r="D989" s="4"/>
      <c r="G989" s="4"/>
      <c r="H989" s="4"/>
      <c r="I989" s="5"/>
      <c r="J989" s="4"/>
      <c r="L989" s="4"/>
      <c r="O989" s="4"/>
      <c r="Q989" s="4"/>
      <c r="R989" s="4"/>
      <c r="S989" s="4"/>
      <c r="T989" s="4"/>
      <c r="V989" s="11"/>
      <c r="W989" s="11"/>
      <c r="X989" s="11"/>
      <c r="Y989" s="11"/>
      <c r="Z989" s="11"/>
    </row>
    <row r="990">
      <c r="A990" s="5"/>
      <c r="B990" s="4"/>
      <c r="D990" s="4"/>
      <c r="G990" s="4"/>
      <c r="H990" s="4"/>
      <c r="I990" s="5"/>
      <c r="J990" s="4"/>
      <c r="L990" s="4"/>
      <c r="O990" s="4"/>
      <c r="Q990" s="4"/>
      <c r="R990" s="4"/>
      <c r="S990" s="4"/>
      <c r="T990" s="4"/>
      <c r="V990" s="11"/>
      <c r="W990" s="11"/>
      <c r="X990" s="11"/>
      <c r="Y990" s="11"/>
      <c r="Z990" s="11"/>
    </row>
    <row r="991">
      <c r="A991" s="5"/>
      <c r="B991" s="4"/>
      <c r="D991" s="4"/>
      <c r="G991" s="4"/>
      <c r="H991" s="4"/>
      <c r="I991" s="5"/>
      <c r="J991" s="4"/>
      <c r="L991" s="4"/>
      <c r="O991" s="4"/>
      <c r="Q991" s="4"/>
      <c r="R991" s="4"/>
      <c r="S991" s="4"/>
      <c r="T991" s="4"/>
      <c r="V991" s="11"/>
      <c r="W991" s="11"/>
      <c r="X991" s="11"/>
      <c r="Y991" s="11"/>
      <c r="Z991" s="11"/>
    </row>
    <row r="992">
      <c r="A992" s="5"/>
      <c r="B992" s="4"/>
      <c r="D992" s="4"/>
      <c r="G992" s="4"/>
      <c r="H992" s="4"/>
      <c r="I992" s="5"/>
      <c r="J992" s="4"/>
      <c r="L992" s="4"/>
      <c r="O992" s="4"/>
      <c r="Q992" s="4"/>
      <c r="R992" s="4"/>
      <c r="S992" s="4"/>
      <c r="T992" s="4"/>
      <c r="V992" s="11"/>
      <c r="W992" s="11"/>
      <c r="X992" s="11"/>
      <c r="Y992" s="11"/>
      <c r="Z992" s="11"/>
    </row>
    <row r="993">
      <c r="A993" s="5"/>
      <c r="B993" s="4"/>
      <c r="D993" s="4"/>
      <c r="G993" s="4"/>
      <c r="H993" s="4"/>
      <c r="I993" s="5"/>
      <c r="J993" s="4"/>
      <c r="L993" s="4"/>
      <c r="O993" s="4"/>
      <c r="Q993" s="4"/>
      <c r="R993" s="4"/>
      <c r="S993" s="4"/>
      <c r="T993" s="4"/>
      <c r="V993" s="11"/>
      <c r="W993" s="11"/>
      <c r="X993" s="11"/>
      <c r="Y993" s="11"/>
      <c r="Z993" s="11"/>
    </row>
    <row r="994">
      <c r="A994" s="5"/>
      <c r="B994" s="4"/>
      <c r="D994" s="4"/>
      <c r="G994" s="4"/>
      <c r="H994" s="4"/>
      <c r="I994" s="5"/>
      <c r="J994" s="4"/>
      <c r="L994" s="4"/>
      <c r="O994" s="4"/>
      <c r="Q994" s="4"/>
      <c r="R994" s="4"/>
      <c r="S994" s="4"/>
      <c r="T994" s="4"/>
      <c r="V994" s="11"/>
      <c r="W994" s="11"/>
      <c r="X994" s="11"/>
      <c r="Y994" s="11"/>
      <c r="Z994" s="11"/>
    </row>
    <row r="995">
      <c r="A995" s="5"/>
      <c r="B995" s="4"/>
      <c r="D995" s="4"/>
      <c r="G995" s="4"/>
      <c r="H995" s="4"/>
      <c r="I995" s="5"/>
      <c r="J995" s="4"/>
      <c r="L995" s="4"/>
      <c r="O995" s="4"/>
      <c r="Q995" s="4"/>
      <c r="R995" s="4"/>
      <c r="S995" s="4"/>
      <c r="T995" s="4"/>
      <c r="V995" s="11"/>
      <c r="W995" s="11"/>
      <c r="X995" s="11"/>
      <c r="Y995" s="11"/>
      <c r="Z995" s="11"/>
    </row>
    <row r="996">
      <c r="A996" s="5"/>
      <c r="B996" s="4"/>
      <c r="D996" s="4"/>
      <c r="G996" s="4"/>
      <c r="H996" s="4"/>
      <c r="I996" s="5"/>
      <c r="J996" s="4"/>
      <c r="L996" s="4"/>
      <c r="O996" s="4"/>
      <c r="Q996" s="4"/>
      <c r="R996" s="4"/>
      <c r="S996" s="4"/>
      <c r="T996" s="4"/>
      <c r="V996" s="11"/>
      <c r="W996" s="11"/>
      <c r="X996" s="11"/>
      <c r="Y996" s="11"/>
      <c r="Z996" s="11"/>
    </row>
    <row r="997">
      <c r="A997" s="5"/>
      <c r="B997" s="4"/>
      <c r="D997" s="4"/>
      <c r="G997" s="4"/>
      <c r="H997" s="4"/>
      <c r="I997" s="5"/>
      <c r="J997" s="4"/>
      <c r="L997" s="4"/>
      <c r="O997" s="4"/>
      <c r="Q997" s="4"/>
      <c r="R997" s="4"/>
      <c r="S997" s="4"/>
      <c r="T997" s="4"/>
      <c r="V997" s="11"/>
      <c r="W997" s="11"/>
      <c r="X997" s="11"/>
      <c r="Y997" s="11"/>
      <c r="Z997" s="11"/>
    </row>
    <row r="998">
      <c r="A998" s="5"/>
      <c r="B998" s="4"/>
      <c r="D998" s="4"/>
      <c r="G998" s="4"/>
      <c r="H998" s="4"/>
      <c r="I998" s="5"/>
      <c r="J998" s="4"/>
      <c r="L998" s="4"/>
      <c r="O998" s="4"/>
      <c r="Q998" s="4"/>
      <c r="R998" s="4"/>
      <c r="S998" s="4"/>
      <c r="T998" s="4"/>
      <c r="V998" s="11"/>
      <c r="W998" s="11"/>
      <c r="X998" s="11"/>
      <c r="Y998" s="11"/>
      <c r="Z998" s="11"/>
    </row>
    <row r="999">
      <c r="A999" s="5"/>
      <c r="B999" s="4"/>
      <c r="D999" s="4"/>
      <c r="G999" s="4"/>
      <c r="H999" s="4"/>
      <c r="I999" s="5"/>
      <c r="J999" s="4"/>
      <c r="L999" s="4"/>
      <c r="O999" s="4"/>
      <c r="Q999" s="4"/>
      <c r="R999" s="4"/>
      <c r="S999" s="4"/>
      <c r="T999" s="4"/>
      <c r="V999" s="11"/>
      <c r="W999" s="11"/>
      <c r="X999" s="11"/>
      <c r="Y999" s="11"/>
      <c r="Z999" s="11"/>
    </row>
    <row r="1000">
      <c r="A1000" s="5"/>
      <c r="B1000" s="4"/>
      <c r="D1000" s="4"/>
      <c r="G1000" s="4"/>
      <c r="H1000" s="4"/>
      <c r="I1000" s="5"/>
      <c r="J1000" s="4"/>
      <c r="L1000" s="4"/>
      <c r="O1000" s="4"/>
      <c r="Q1000" s="4"/>
      <c r="R1000" s="4"/>
      <c r="S1000" s="4"/>
      <c r="T1000" s="4"/>
      <c r="V1000" s="11"/>
      <c r="W1000" s="11"/>
      <c r="X1000" s="11"/>
      <c r="Y1000" s="11"/>
      <c r="Z1000" s="11"/>
    </row>
  </sheetData>
  <mergeCells count="6000">
    <mergeCell ref="L57:N57"/>
    <mergeCell ref="O57:P57"/>
    <mergeCell ref="L58:N58"/>
    <mergeCell ref="O58:P58"/>
    <mergeCell ref="L59:N59"/>
    <mergeCell ref="O59:P59"/>
    <mergeCell ref="O60:P60"/>
    <mergeCell ref="L60:N60"/>
    <mergeCell ref="L61:N61"/>
    <mergeCell ref="O61:P61"/>
    <mergeCell ref="L62:N62"/>
    <mergeCell ref="O62:P62"/>
    <mergeCell ref="L63:N63"/>
    <mergeCell ref="O63:P63"/>
    <mergeCell ref="L39:N39"/>
    <mergeCell ref="O39:P39"/>
    <mergeCell ref="T39:U39"/>
    <mergeCell ref="L40:N40"/>
    <mergeCell ref="O40:P40"/>
    <mergeCell ref="L41:N41"/>
    <mergeCell ref="O41:P41"/>
    <mergeCell ref="L43:N43"/>
    <mergeCell ref="O43:P43"/>
    <mergeCell ref="L44:N44"/>
    <mergeCell ref="O44:P44"/>
    <mergeCell ref="L45:N45"/>
    <mergeCell ref="O45:P45"/>
    <mergeCell ref="O46:P46"/>
    <mergeCell ref="T40:U40"/>
    <mergeCell ref="T41:U41"/>
    <mergeCell ref="T43:U43"/>
    <mergeCell ref="T44:U44"/>
    <mergeCell ref="T45:U45"/>
    <mergeCell ref="T46:U46"/>
    <mergeCell ref="T47:U47"/>
    <mergeCell ref="L46:N46"/>
    <mergeCell ref="L47:N47"/>
    <mergeCell ref="O47:P47"/>
    <mergeCell ref="L48:N48"/>
    <mergeCell ref="O48:P48"/>
    <mergeCell ref="L49:N49"/>
    <mergeCell ref="O49:P49"/>
    <mergeCell ref="T48:U48"/>
    <mergeCell ref="T49:U49"/>
    <mergeCell ref="T50:U50"/>
    <mergeCell ref="T51:U51"/>
    <mergeCell ref="T52:U52"/>
    <mergeCell ref="T53:U53"/>
    <mergeCell ref="T54:U54"/>
    <mergeCell ref="L64:N64"/>
    <mergeCell ref="O64:P64"/>
    <mergeCell ref="T64:U64"/>
    <mergeCell ref="L128:N128"/>
    <mergeCell ref="O128:P128"/>
    <mergeCell ref="T128:U128"/>
    <mergeCell ref="T108:U108"/>
    <mergeCell ref="T109:U109"/>
    <mergeCell ref="L107:N107"/>
    <mergeCell ref="O107:P107"/>
    <mergeCell ref="T107:U107"/>
    <mergeCell ref="L108:N108"/>
    <mergeCell ref="O108:P108"/>
    <mergeCell ref="L109:N109"/>
    <mergeCell ref="O109:P109"/>
    <mergeCell ref="T111:U111"/>
    <mergeCell ref="T112:U112"/>
    <mergeCell ref="L110:N110"/>
    <mergeCell ref="O110:P110"/>
    <mergeCell ref="T110:U110"/>
    <mergeCell ref="L111:N111"/>
    <mergeCell ref="O111:P111"/>
    <mergeCell ref="L112:N112"/>
    <mergeCell ref="O112:P112"/>
    <mergeCell ref="T114:U114"/>
    <mergeCell ref="T115:U115"/>
    <mergeCell ref="L113:N113"/>
    <mergeCell ref="O113:P113"/>
    <mergeCell ref="T113:U113"/>
    <mergeCell ref="L114:N114"/>
    <mergeCell ref="O114:P114"/>
    <mergeCell ref="L115:N115"/>
    <mergeCell ref="O115:P115"/>
    <mergeCell ref="T117:U117"/>
    <mergeCell ref="T118:U118"/>
    <mergeCell ref="L116:N116"/>
    <mergeCell ref="O116:P116"/>
    <mergeCell ref="T116:U116"/>
    <mergeCell ref="L117:N117"/>
    <mergeCell ref="O117:P117"/>
    <mergeCell ref="L118:N118"/>
    <mergeCell ref="O118:P118"/>
    <mergeCell ref="T120:U120"/>
    <mergeCell ref="T121:U121"/>
    <mergeCell ref="L119:N119"/>
    <mergeCell ref="O119:P119"/>
    <mergeCell ref="T119:U119"/>
    <mergeCell ref="L120:N120"/>
    <mergeCell ref="O120:P120"/>
    <mergeCell ref="L121:N121"/>
    <mergeCell ref="O121:P121"/>
    <mergeCell ref="T123:U123"/>
    <mergeCell ref="T124:U124"/>
    <mergeCell ref="L122:N122"/>
    <mergeCell ref="O122:P122"/>
    <mergeCell ref="T122:U122"/>
    <mergeCell ref="L123:N123"/>
    <mergeCell ref="O123:P123"/>
    <mergeCell ref="L124:N124"/>
    <mergeCell ref="O124:P124"/>
    <mergeCell ref="T126:U126"/>
    <mergeCell ref="T127:U127"/>
    <mergeCell ref="L125:N125"/>
    <mergeCell ref="O125:P125"/>
    <mergeCell ref="T125:U125"/>
    <mergeCell ref="L126:N126"/>
    <mergeCell ref="O126:P126"/>
    <mergeCell ref="L127:N127"/>
    <mergeCell ref="O127:P127"/>
    <mergeCell ref="L31:N31"/>
    <mergeCell ref="O31:P31"/>
    <mergeCell ref="L32:N32"/>
    <mergeCell ref="O32:P32"/>
    <mergeCell ref="L33:N33"/>
    <mergeCell ref="O33:P33"/>
    <mergeCell ref="O34:P34"/>
    <mergeCell ref="L34:N34"/>
    <mergeCell ref="L35:N35"/>
    <mergeCell ref="O35:P35"/>
    <mergeCell ref="L36:N36"/>
    <mergeCell ref="O36:P36"/>
    <mergeCell ref="L37:N37"/>
    <mergeCell ref="O37:P37"/>
    <mergeCell ref="L14:N14"/>
    <mergeCell ref="O14:P14"/>
    <mergeCell ref="T14:U14"/>
    <mergeCell ref="L15:N15"/>
    <mergeCell ref="O15:P15"/>
    <mergeCell ref="L16:N16"/>
    <mergeCell ref="O16:P16"/>
    <mergeCell ref="L17:N17"/>
    <mergeCell ref="O17:P17"/>
    <mergeCell ref="L18:N18"/>
    <mergeCell ref="O18:P18"/>
    <mergeCell ref="L19:N19"/>
    <mergeCell ref="O19:P19"/>
    <mergeCell ref="O20:P20"/>
    <mergeCell ref="T15:U15"/>
    <mergeCell ref="T16:U16"/>
    <mergeCell ref="T17:U17"/>
    <mergeCell ref="T18:U18"/>
    <mergeCell ref="T19:U19"/>
    <mergeCell ref="T20:U20"/>
    <mergeCell ref="T21:U21"/>
    <mergeCell ref="L20:N20"/>
    <mergeCell ref="L21:N21"/>
    <mergeCell ref="O21:P21"/>
    <mergeCell ref="L22:N22"/>
    <mergeCell ref="O22:P22"/>
    <mergeCell ref="L23:N23"/>
    <mergeCell ref="O23:P23"/>
    <mergeCell ref="T22:U22"/>
    <mergeCell ref="T23:U23"/>
    <mergeCell ref="T24:U24"/>
    <mergeCell ref="T25:U25"/>
    <mergeCell ref="T26:U26"/>
    <mergeCell ref="T27:U27"/>
    <mergeCell ref="T28:U28"/>
    <mergeCell ref="L38:N38"/>
    <mergeCell ref="O38:P38"/>
    <mergeCell ref="T38:U38"/>
    <mergeCell ref="L42:N42"/>
    <mergeCell ref="O42:P42"/>
    <mergeCell ref="T42:U42"/>
    <mergeCell ref="T12:U12"/>
    <mergeCell ref="T13:U13"/>
    <mergeCell ref="T5:U5"/>
    <mergeCell ref="T6:U6"/>
    <mergeCell ref="T7:U7"/>
    <mergeCell ref="T8:U8"/>
    <mergeCell ref="T9:U9"/>
    <mergeCell ref="T10:U10"/>
    <mergeCell ref="T11:U11"/>
    <mergeCell ref="B1:C1"/>
    <mergeCell ref="D1:F1"/>
    <mergeCell ref="L1:N1"/>
    <mergeCell ref="O1:P1"/>
    <mergeCell ref="T1:U1"/>
    <mergeCell ref="D2:F2"/>
    <mergeCell ref="T2:U2"/>
    <mergeCell ref="L2:N2"/>
    <mergeCell ref="O2:P2"/>
    <mergeCell ref="L3:N3"/>
    <mergeCell ref="O3:P3"/>
    <mergeCell ref="T3:U3"/>
    <mergeCell ref="O4:P4"/>
    <mergeCell ref="T4:U4"/>
    <mergeCell ref="L4:N4"/>
    <mergeCell ref="L5:N5"/>
    <mergeCell ref="O5:P5"/>
    <mergeCell ref="L6:N6"/>
    <mergeCell ref="O6:P6"/>
    <mergeCell ref="L7:N7"/>
    <mergeCell ref="O7:P7"/>
    <mergeCell ref="B9:C9"/>
    <mergeCell ref="B10:C10"/>
    <mergeCell ref="B11:C11"/>
    <mergeCell ref="D10:F10"/>
    <mergeCell ref="D11:F11"/>
    <mergeCell ref="L8:N8"/>
    <mergeCell ref="O8:P8"/>
    <mergeCell ref="L9:N9"/>
    <mergeCell ref="O9:P9"/>
    <mergeCell ref="J10:K10"/>
    <mergeCell ref="L10:N10"/>
    <mergeCell ref="O10:P10"/>
    <mergeCell ref="J11:K11"/>
    <mergeCell ref="L11:N11"/>
    <mergeCell ref="O11:P11"/>
    <mergeCell ref="L12:N12"/>
    <mergeCell ref="O12:P12"/>
    <mergeCell ref="L13:N13"/>
    <mergeCell ref="O13:P13"/>
    <mergeCell ref="D30:F30"/>
    <mergeCell ref="D31:F31"/>
    <mergeCell ref="D23:F23"/>
    <mergeCell ref="D24:F24"/>
    <mergeCell ref="D25:F25"/>
    <mergeCell ref="D26:F26"/>
    <mergeCell ref="D27:F27"/>
    <mergeCell ref="D28:F28"/>
    <mergeCell ref="D29:F29"/>
    <mergeCell ref="L24:N24"/>
    <mergeCell ref="O24:P24"/>
    <mergeCell ref="L25:N25"/>
    <mergeCell ref="O25:P25"/>
    <mergeCell ref="L26:N26"/>
    <mergeCell ref="O26:P26"/>
    <mergeCell ref="O27:P27"/>
    <mergeCell ref="L27:N27"/>
    <mergeCell ref="L28:N28"/>
    <mergeCell ref="O28:P28"/>
    <mergeCell ref="L29:N29"/>
    <mergeCell ref="O29:P29"/>
    <mergeCell ref="L30:N30"/>
    <mergeCell ref="O30:P30"/>
    <mergeCell ref="T36:U36"/>
    <mergeCell ref="T37:U37"/>
    <mergeCell ref="T29:U29"/>
    <mergeCell ref="T30:U30"/>
    <mergeCell ref="T31:U31"/>
    <mergeCell ref="T32:U32"/>
    <mergeCell ref="T33:U33"/>
    <mergeCell ref="T34:U34"/>
    <mergeCell ref="T35:U35"/>
    <mergeCell ref="L50:N50"/>
    <mergeCell ref="O50:P50"/>
    <mergeCell ref="L51:N51"/>
    <mergeCell ref="O51:P51"/>
    <mergeCell ref="L52:N52"/>
    <mergeCell ref="O52:P52"/>
    <mergeCell ref="O53:P53"/>
    <mergeCell ref="L53:N53"/>
    <mergeCell ref="L54:N54"/>
    <mergeCell ref="O54:P54"/>
    <mergeCell ref="L55:N55"/>
    <mergeCell ref="O55:P55"/>
    <mergeCell ref="L56:N56"/>
    <mergeCell ref="O56:P56"/>
    <mergeCell ref="T62:U62"/>
    <mergeCell ref="T63:U63"/>
    <mergeCell ref="T55:U55"/>
    <mergeCell ref="T56:U56"/>
    <mergeCell ref="T57:U57"/>
    <mergeCell ref="T58:U58"/>
    <mergeCell ref="T59:U59"/>
    <mergeCell ref="T60:U60"/>
    <mergeCell ref="T61:U61"/>
    <mergeCell ref="B37:C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D44:F44"/>
    <mergeCell ref="B44:C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0:C50"/>
    <mergeCell ref="D50:F50"/>
    <mergeCell ref="D51:F51"/>
    <mergeCell ref="B51:C51"/>
    <mergeCell ref="B52:C52"/>
    <mergeCell ref="D52:F52"/>
    <mergeCell ref="B53:C53"/>
    <mergeCell ref="D53:F53"/>
    <mergeCell ref="B54:C54"/>
    <mergeCell ref="D54:F54"/>
    <mergeCell ref="B55:C55"/>
    <mergeCell ref="D55:F55"/>
    <mergeCell ref="B56:C56"/>
    <mergeCell ref="D56:F56"/>
    <mergeCell ref="B57:C57"/>
    <mergeCell ref="D57:F57"/>
    <mergeCell ref="D58:F58"/>
    <mergeCell ref="B58:C58"/>
    <mergeCell ref="B59:C59"/>
    <mergeCell ref="D59:F59"/>
    <mergeCell ref="B60:C60"/>
    <mergeCell ref="D60:F60"/>
    <mergeCell ref="B61:C61"/>
    <mergeCell ref="D61:F61"/>
    <mergeCell ref="B62:C62"/>
    <mergeCell ref="D62:F62"/>
    <mergeCell ref="B63:C63"/>
    <mergeCell ref="D63:F63"/>
    <mergeCell ref="B64:C64"/>
    <mergeCell ref="D64:F64"/>
    <mergeCell ref="D65:F65"/>
    <mergeCell ref="B65:C65"/>
    <mergeCell ref="B66:C66"/>
    <mergeCell ref="D66:F66"/>
    <mergeCell ref="B67:C67"/>
    <mergeCell ref="D67:F67"/>
    <mergeCell ref="B68:C68"/>
    <mergeCell ref="D68:F68"/>
    <mergeCell ref="B69:C69"/>
    <mergeCell ref="D69:F69"/>
    <mergeCell ref="B70:C70"/>
    <mergeCell ref="D70:F70"/>
    <mergeCell ref="B71:C71"/>
    <mergeCell ref="D71:F71"/>
    <mergeCell ref="D72:F72"/>
    <mergeCell ref="B72:C72"/>
    <mergeCell ref="B73:C73"/>
    <mergeCell ref="D73:F73"/>
    <mergeCell ref="B74:C74"/>
    <mergeCell ref="D74:F74"/>
    <mergeCell ref="B75:C75"/>
    <mergeCell ref="D75:F75"/>
    <mergeCell ref="B76:C76"/>
    <mergeCell ref="D76:F76"/>
    <mergeCell ref="B77:C77"/>
    <mergeCell ref="D77:F77"/>
    <mergeCell ref="B78:C78"/>
    <mergeCell ref="D78:F78"/>
    <mergeCell ref="D79:F79"/>
    <mergeCell ref="B79:C79"/>
    <mergeCell ref="B80:C80"/>
    <mergeCell ref="D80:F80"/>
    <mergeCell ref="B81:C81"/>
    <mergeCell ref="D81:F81"/>
    <mergeCell ref="B82:C82"/>
    <mergeCell ref="D82:F82"/>
    <mergeCell ref="B83:C83"/>
    <mergeCell ref="D83:F83"/>
    <mergeCell ref="B84:C84"/>
    <mergeCell ref="D84:F84"/>
    <mergeCell ref="B85:C85"/>
    <mergeCell ref="D85:F85"/>
    <mergeCell ref="D86:F86"/>
    <mergeCell ref="B86:C86"/>
    <mergeCell ref="B87:C87"/>
    <mergeCell ref="D87:F87"/>
    <mergeCell ref="B88:C88"/>
    <mergeCell ref="D88:F88"/>
    <mergeCell ref="B89:C89"/>
    <mergeCell ref="D89:F89"/>
    <mergeCell ref="B90:C90"/>
    <mergeCell ref="D90:F90"/>
    <mergeCell ref="B91:C91"/>
    <mergeCell ref="D91:F91"/>
    <mergeCell ref="B92:C92"/>
    <mergeCell ref="D92:F92"/>
    <mergeCell ref="D93:F93"/>
    <mergeCell ref="B93:C93"/>
    <mergeCell ref="B94:C94"/>
    <mergeCell ref="D94:F94"/>
    <mergeCell ref="B95:C95"/>
    <mergeCell ref="D95:F95"/>
    <mergeCell ref="B96:C96"/>
    <mergeCell ref="D96:F96"/>
    <mergeCell ref="B97:C97"/>
    <mergeCell ref="D97:F97"/>
    <mergeCell ref="B98:C98"/>
    <mergeCell ref="D98:F98"/>
    <mergeCell ref="B99:C99"/>
    <mergeCell ref="D99:F99"/>
    <mergeCell ref="D100:F100"/>
    <mergeCell ref="B100:C100"/>
    <mergeCell ref="B101:C101"/>
    <mergeCell ref="D101:F101"/>
    <mergeCell ref="B102:C102"/>
    <mergeCell ref="D102:F102"/>
    <mergeCell ref="B103:C103"/>
    <mergeCell ref="D103:F103"/>
    <mergeCell ref="B104:C104"/>
    <mergeCell ref="D104:F104"/>
    <mergeCell ref="B105:C105"/>
    <mergeCell ref="D105:F105"/>
    <mergeCell ref="B106:C106"/>
    <mergeCell ref="D106:F106"/>
    <mergeCell ref="D107:F107"/>
    <mergeCell ref="B107:C107"/>
    <mergeCell ref="B108:C108"/>
    <mergeCell ref="D108:F108"/>
    <mergeCell ref="B109:C109"/>
    <mergeCell ref="D109:F109"/>
    <mergeCell ref="B110:C110"/>
    <mergeCell ref="D110:F110"/>
    <mergeCell ref="B111:C111"/>
    <mergeCell ref="D111:F111"/>
    <mergeCell ref="B112:C112"/>
    <mergeCell ref="D112:F112"/>
    <mergeCell ref="B113:C113"/>
    <mergeCell ref="D113:F113"/>
    <mergeCell ref="D114:F114"/>
    <mergeCell ref="B114:C114"/>
    <mergeCell ref="B115:C115"/>
    <mergeCell ref="D115:F115"/>
    <mergeCell ref="B116:C116"/>
    <mergeCell ref="D116:F116"/>
    <mergeCell ref="B117:C117"/>
    <mergeCell ref="D117:F117"/>
    <mergeCell ref="B118:C118"/>
    <mergeCell ref="D118:F118"/>
    <mergeCell ref="B119:C119"/>
    <mergeCell ref="D119:F119"/>
    <mergeCell ref="B120:C120"/>
    <mergeCell ref="D120:F120"/>
    <mergeCell ref="D121:F121"/>
    <mergeCell ref="B121:C121"/>
    <mergeCell ref="B122:C122"/>
    <mergeCell ref="D122:F122"/>
    <mergeCell ref="B123:C123"/>
    <mergeCell ref="D123:F123"/>
    <mergeCell ref="B124:C124"/>
    <mergeCell ref="D124:F124"/>
    <mergeCell ref="B125:C125"/>
    <mergeCell ref="D125:F125"/>
    <mergeCell ref="B126:C126"/>
    <mergeCell ref="D126:F126"/>
    <mergeCell ref="B127:C127"/>
    <mergeCell ref="D127:F127"/>
    <mergeCell ref="D128:F128"/>
    <mergeCell ref="B128:C128"/>
    <mergeCell ref="B129:C129"/>
    <mergeCell ref="D129:F129"/>
    <mergeCell ref="B130:C130"/>
    <mergeCell ref="D130:F130"/>
    <mergeCell ref="B131:C131"/>
    <mergeCell ref="D131:F131"/>
    <mergeCell ref="B132:C132"/>
    <mergeCell ref="D132:F132"/>
    <mergeCell ref="B133:C133"/>
    <mergeCell ref="D133:F133"/>
    <mergeCell ref="B134:C134"/>
    <mergeCell ref="D134:F134"/>
    <mergeCell ref="D135:F135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L163:N163"/>
    <mergeCell ref="O163:P163"/>
    <mergeCell ref="J161:K161"/>
    <mergeCell ref="L161:N161"/>
    <mergeCell ref="O161:P161"/>
    <mergeCell ref="J162:K162"/>
    <mergeCell ref="L162:N162"/>
    <mergeCell ref="O162:P162"/>
    <mergeCell ref="J163:K163"/>
    <mergeCell ref="L166:N166"/>
    <mergeCell ref="O166:P166"/>
    <mergeCell ref="J164:K164"/>
    <mergeCell ref="L164:N164"/>
    <mergeCell ref="O164:P164"/>
    <mergeCell ref="J165:K165"/>
    <mergeCell ref="L165:N165"/>
    <mergeCell ref="O165:P165"/>
    <mergeCell ref="J166:K166"/>
    <mergeCell ref="L169:N169"/>
    <mergeCell ref="O169:P169"/>
    <mergeCell ref="J167:K167"/>
    <mergeCell ref="L167:N167"/>
    <mergeCell ref="O167:P167"/>
    <mergeCell ref="J168:K168"/>
    <mergeCell ref="L168:N168"/>
    <mergeCell ref="O168:P168"/>
    <mergeCell ref="J169:K169"/>
    <mergeCell ref="L172:N172"/>
    <mergeCell ref="O172:P172"/>
    <mergeCell ref="J170:K170"/>
    <mergeCell ref="L170:N170"/>
    <mergeCell ref="O170:P170"/>
    <mergeCell ref="J171:K171"/>
    <mergeCell ref="L171:N171"/>
    <mergeCell ref="O171:P171"/>
    <mergeCell ref="J172:K172"/>
    <mergeCell ref="L175:N175"/>
    <mergeCell ref="O175:P175"/>
    <mergeCell ref="J173:K173"/>
    <mergeCell ref="L173:N173"/>
    <mergeCell ref="O173:P173"/>
    <mergeCell ref="J174:K174"/>
    <mergeCell ref="L174:N174"/>
    <mergeCell ref="O174:P174"/>
    <mergeCell ref="J175:K175"/>
    <mergeCell ref="L178:N178"/>
    <mergeCell ref="O178:P178"/>
    <mergeCell ref="J176:K176"/>
    <mergeCell ref="L176:N176"/>
    <mergeCell ref="O176:P176"/>
    <mergeCell ref="J177:K177"/>
    <mergeCell ref="L177:N177"/>
    <mergeCell ref="O177:P177"/>
    <mergeCell ref="J178:K178"/>
    <mergeCell ref="L181:N181"/>
    <mergeCell ref="O181:P181"/>
    <mergeCell ref="J179:K179"/>
    <mergeCell ref="L179:N179"/>
    <mergeCell ref="O179:P179"/>
    <mergeCell ref="J180:K180"/>
    <mergeCell ref="L180:N180"/>
    <mergeCell ref="O180:P180"/>
    <mergeCell ref="J181:K181"/>
    <mergeCell ref="L184:N184"/>
    <mergeCell ref="O184:P184"/>
    <mergeCell ref="J182:K182"/>
    <mergeCell ref="L182:N182"/>
    <mergeCell ref="O182:P182"/>
    <mergeCell ref="J183:K183"/>
    <mergeCell ref="L183:N183"/>
    <mergeCell ref="O183:P183"/>
    <mergeCell ref="J184:K184"/>
    <mergeCell ref="L187:N187"/>
    <mergeCell ref="O187:P187"/>
    <mergeCell ref="J185:K185"/>
    <mergeCell ref="L185:N185"/>
    <mergeCell ref="O185:P185"/>
    <mergeCell ref="J186:K186"/>
    <mergeCell ref="L186:N186"/>
    <mergeCell ref="O186:P186"/>
    <mergeCell ref="J187:K187"/>
    <mergeCell ref="L190:N190"/>
    <mergeCell ref="O190:P190"/>
    <mergeCell ref="J188:K188"/>
    <mergeCell ref="L188:N188"/>
    <mergeCell ref="O188:P188"/>
    <mergeCell ref="J189:K189"/>
    <mergeCell ref="L189:N189"/>
    <mergeCell ref="O189:P189"/>
    <mergeCell ref="J190:K190"/>
    <mergeCell ref="L193:N193"/>
    <mergeCell ref="O193:P193"/>
    <mergeCell ref="J191:K191"/>
    <mergeCell ref="L191:N191"/>
    <mergeCell ref="O191:P191"/>
    <mergeCell ref="J192:K192"/>
    <mergeCell ref="L192:N192"/>
    <mergeCell ref="O192:P192"/>
    <mergeCell ref="J193:K193"/>
    <mergeCell ref="T66:U66"/>
    <mergeCell ref="T67:U67"/>
    <mergeCell ref="L65:N65"/>
    <mergeCell ref="O65:P65"/>
    <mergeCell ref="T65:U65"/>
    <mergeCell ref="L66:N66"/>
    <mergeCell ref="O66:P66"/>
    <mergeCell ref="L67:N67"/>
    <mergeCell ref="O67:P67"/>
    <mergeCell ref="T69:U69"/>
    <mergeCell ref="T70:U70"/>
    <mergeCell ref="L68:N68"/>
    <mergeCell ref="O68:P68"/>
    <mergeCell ref="T68:U68"/>
    <mergeCell ref="L69:N69"/>
    <mergeCell ref="O69:P69"/>
    <mergeCell ref="L70:N70"/>
    <mergeCell ref="O70:P70"/>
    <mergeCell ref="T72:U72"/>
    <mergeCell ref="T73:U73"/>
    <mergeCell ref="L71:N71"/>
    <mergeCell ref="O71:P71"/>
    <mergeCell ref="T71:U71"/>
    <mergeCell ref="L72:N72"/>
    <mergeCell ref="O72:P72"/>
    <mergeCell ref="L73:N73"/>
    <mergeCell ref="O73:P73"/>
    <mergeCell ref="T75:U75"/>
    <mergeCell ref="T76:U76"/>
    <mergeCell ref="L74:N74"/>
    <mergeCell ref="O74:P74"/>
    <mergeCell ref="T74:U74"/>
    <mergeCell ref="L75:N75"/>
    <mergeCell ref="O75:P75"/>
    <mergeCell ref="L76:N76"/>
    <mergeCell ref="O76:P76"/>
    <mergeCell ref="T78:U78"/>
    <mergeCell ref="T79:U79"/>
    <mergeCell ref="L77:N77"/>
    <mergeCell ref="O77:P77"/>
    <mergeCell ref="T77:U77"/>
    <mergeCell ref="L78:N78"/>
    <mergeCell ref="O78:P78"/>
    <mergeCell ref="L79:N79"/>
    <mergeCell ref="O79:P79"/>
    <mergeCell ref="T81:U81"/>
    <mergeCell ref="T82:U82"/>
    <mergeCell ref="L80:N80"/>
    <mergeCell ref="O80:P80"/>
    <mergeCell ref="T80:U80"/>
    <mergeCell ref="L81:N81"/>
    <mergeCell ref="O81:P81"/>
    <mergeCell ref="L82:N82"/>
    <mergeCell ref="O82:P82"/>
    <mergeCell ref="L83:N83"/>
    <mergeCell ref="O83:P83"/>
    <mergeCell ref="T83:U83"/>
    <mergeCell ref="L84:N84"/>
    <mergeCell ref="O84:P84"/>
    <mergeCell ref="L85:N85"/>
    <mergeCell ref="O85:P85"/>
    <mergeCell ref="T84:U84"/>
    <mergeCell ref="T85:U85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U184"/>
    <mergeCell ref="T185:U185"/>
    <mergeCell ref="T186:U186"/>
    <mergeCell ref="T187:U187"/>
    <mergeCell ref="T188:U188"/>
    <mergeCell ref="T189:U189"/>
    <mergeCell ref="T190:U190"/>
    <mergeCell ref="T191:U191"/>
    <mergeCell ref="T192:U192"/>
    <mergeCell ref="L805:N805"/>
    <mergeCell ref="O805:P805"/>
    <mergeCell ref="J803:K803"/>
    <mergeCell ref="L803:N803"/>
    <mergeCell ref="O803:P803"/>
    <mergeCell ref="J804:K804"/>
    <mergeCell ref="L804:N804"/>
    <mergeCell ref="O804:P804"/>
    <mergeCell ref="J805:K805"/>
    <mergeCell ref="L154:N154"/>
    <mergeCell ref="O154:P154"/>
    <mergeCell ref="J150:K150"/>
    <mergeCell ref="J151:K151"/>
    <mergeCell ref="J152:K152"/>
    <mergeCell ref="J153:K153"/>
    <mergeCell ref="L153:N153"/>
    <mergeCell ref="O153:P153"/>
    <mergeCell ref="J154:K154"/>
    <mergeCell ref="L157:N157"/>
    <mergeCell ref="O157:P157"/>
    <mergeCell ref="J155:K155"/>
    <mergeCell ref="L155:N155"/>
    <mergeCell ref="O155:P155"/>
    <mergeCell ref="J156:K156"/>
    <mergeCell ref="L156:N156"/>
    <mergeCell ref="O156:P156"/>
    <mergeCell ref="J157:K157"/>
    <mergeCell ref="L160:N160"/>
    <mergeCell ref="O160:P160"/>
    <mergeCell ref="J158:K158"/>
    <mergeCell ref="L158:N158"/>
    <mergeCell ref="O158:P158"/>
    <mergeCell ref="J159:K159"/>
    <mergeCell ref="L159:N159"/>
    <mergeCell ref="O159:P159"/>
    <mergeCell ref="J160:K160"/>
    <mergeCell ref="J806:K806"/>
    <mergeCell ref="L806:N806"/>
    <mergeCell ref="O806:P806"/>
    <mergeCell ref="L784:N784"/>
    <mergeCell ref="O784:P784"/>
    <mergeCell ref="J782:K782"/>
    <mergeCell ref="L782:N782"/>
    <mergeCell ref="O782:P782"/>
    <mergeCell ref="J783:K783"/>
    <mergeCell ref="L783:N783"/>
    <mergeCell ref="O783:P783"/>
    <mergeCell ref="J784:K784"/>
    <mergeCell ref="L787:N787"/>
    <mergeCell ref="O787:P787"/>
    <mergeCell ref="J785:K785"/>
    <mergeCell ref="L785:N785"/>
    <mergeCell ref="O785:P785"/>
    <mergeCell ref="J786:K786"/>
    <mergeCell ref="L786:N786"/>
    <mergeCell ref="O786:P786"/>
    <mergeCell ref="J787:K787"/>
    <mergeCell ref="L790:N790"/>
    <mergeCell ref="O790:P790"/>
    <mergeCell ref="J788:K788"/>
    <mergeCell ref="L788:N788"/>
    <mergeCell ref="O788:P788"/>
    <mergeCell ref="J789:K789"/>
    <mergeCell ref="L789:N789"/>
    <mergeCell ref="O789:P789"/>
    <mergeCell ref="J790:K790"/>
    <mergeCell ref="L793:N793"/>
    <mergeCell ref="O793:P793"/>
    <mergeCell ref="J791:K791"/>
    <mergeCell ref="L791:N791"/>
    <mergeCell ref="O791:P791"/>
    <mergeCell ref="J792:K792"/>
    <mergeCell ref="L792:N792"/>
    <mergeCell ref="O792:P792"/>
    <mergeCell ref="J793:K793"/>
    <mergeCell ref="L796:N796"/>
    <mergeCell ref="O796:P796"/>
    <mergeCell ref="J794:K794"/>
    <mergeCell ref="L794:N794"/>
    <mergeCell ref="O794:P794"/>
    <mergeCell ref="J795:K795"/>
    <mergeCell ref="L795:N795"/>
    <mergeCell ref="O795:P795"/>
    <mergeCell ref="J796:K796"/>
    <mergeCell ref="L799:N799"/>
    <mergeCell ref="O799:P799"/>
    <mergeCell ref="J797:K797"/>
    <mergeCell ref="L797:N797"/>
    <mergeCell ref="O797:P797"/>
    <mergeCell ref="J798:K798"/>
    <mergeCell ref="L798:N798"/>
    <mergeCell ref="O798:P798"/>
    <mergeCell ref="J799:K799"/>
    <mergeCell ref="L802:N802"/>
    <mergeCell ref="O802:P802"/>
    <mergeCell ref="J800:K800"/>
    <mergeCell ref="L800:N800"/>
    <mergeCell ref="O800:P800"/>
    <mergeCell ref="J801:K801"/>
    <mergeCell ref="L801:N801"/>
    <mergeCell ref="O801:P801"/>
    <mergeCell ref="J802:K802"/>
    <mergeCell ref="L637:N637"/>
    <mergeCell ref="O637:P637"/>
    <mergeCell ref="J635:K635"/>
    <mergeCell ref="L635:N635"/>
    <mergeCell ref="O635:P635"/>
    <mergeCell ref="J636:K636"/>
    <mergeCell ref="L636:N636"/>
    <mergeCell ref="O636:P636"/>
    <mergeCell ref="J637:K637"/>
    <mergeCell ref="L640:N640"/>
    <mergeCell ref="O640:P640"/>
    <mergeCell ref="J638:K638"/>
    <mergeCell ref="L638:N638"/>
    <mergeCell ref="O638:P638"/>
    <mergeCell ref="J639:K639"/>
    <mergeCell ref="L639:N639"/>
    <mergeCell ref="O639:P639"/>
    <mergeCell ref="J640:K640"/>
    <mergeCell ref="L643:N643"/>
    <mergeCell ref="O643:P643"/>
    <mergeCell ref="J641:K641"/>
    <mergeCell ref="L641:N641"/>
    <mergeCell ref="O641:P641"/>
    <mergeCell ref="J642:K642"/>
    <mergeCell ref="L642:N642"/>
    <mergeCell ref="O642:P642"/>
    <mergeCell ref="J643:K643"/>
    <mergeCell ref="L646:N646"/>
    <mergeCell ref="O646:P646"/>
    <mergeCell ref="J644:K644"/>
    <mergeCell ref="L644:N644"/>
    <mergeCell ref="O644:P644"/>
    <mergeCell ref="J645:K645"/>
    <mergeCell ref="L645:N645"/>
    <mergeCell ref="O645:P645"/>
    <mergeCell ref="J646:K646"/>
    <mergeCell ref="L649:N649"/>
    <mergeCell ref="O649:P649"/>
    <mergeCell ref="J647:K647"/>
    <mergeCell ref="L647:N647"/>
    <mergeCell ref="O647:P647"/>
    <mergeCell ref="J648:K648"/>
    <mergeCell ref="L648:N648"/>
    <mergeCell ref="O648:P648"/>
    <mergeCell ref="J649:K649"/>
    <mergeCell ref="L652:N652"/>
    <mergeCell ref="O652:P652"/>
    <mergeCell ref="J650:K650"/>
    <mergeCell ref="L650:N650"/>
    <mergeCell ref="O650:P650"/>
    <mergeCell ref="J651:K651"/>
    <mergeCell ref="L651:N651"/>
    <mergeCell ref="O651:P651"/>
    <mergeCell ref="J652:K652"/>
    <mergeCell ref="L655:N655"/>
    <mergeCell ref="O655:P655"/>
    <mergeCell ref="J653:K653"/>
    <mergeCell ref="L653:N653"/>
    <mergeCell ref="O653:P653"/>
    <mergeCell ref="J654:K654"/>
    <mergeCell ref="L654:N654"/>
    <mergeCell ref="O654:P654"/>
    <mergeCell ref="J655:K655"/>
    <mergeCell ref="L658:N658"/>
    <mergeCell ref="O658:P658"/>
    <mergeCell ref="J656:K656"/>
    <mergeCell ref="L656:N656"/>
    <mergeCell ref="O656:P656"/>
    <mergeCell ref="J657:K657"/>
    <mergeCell ref="L657:N657"/>
    <mergeCell ref="O657:P657"/>
    <mergeCell ref="J658:K658"/>
    <mergeCell ref="L661:N661"/>
    <mergeCell ref="O661:P661"/>
    <mergeCell ref="J659:K659"/>
    <mergeCell ref="L659:N659"/>
    <mergeCell ref="O659:P659"/>
    <mergeCell ref="J660:K660"/>
    <mergeCell ref="L660:N660"/>
    <mergeCell ref="O660:P660"/>
    <mergeCell ref="J661:K661"/>
    <mergeCell ref="L664:N664"/>
    <mergeCell ref="O664:P664"/>
    <mergeCell ref="J662:K662"/>
    <mergeCell ref="L662:N662"/>
    <mergeCell ref="O662:P662"/>
    <mergeCell ref="J663:K663"/>
    <mergeCell ref="L663:N663"/>
    <mergeCell ref="O663:P663"/>
    <mergeCell ref="J664:K664"/>
    <mergeCell ref="L667:N667"/>
    <mergeCell ref="O667:P667"/>
    <mergeCell ref="J665:K665"/>
    <mergeCell ref="L665:N665"/>
    <mergeCell ref="O665:P665"/>
    <mergeCell ref="J666:K666"/>
    <mergeCell ref="L666:N666"/>
    <mergeCell ref="O666:P666"/>
    <mergeCell ref="J667:K667"/>
    <mergeCell ref="L670:N670"/>
    <mergeCell ref="O670:P670"/>
    <mergeCell ref="J668:K668"/>
    <mergeCell ref="L668:N668"/>
    <mergeCell ref="O668:P668"/>
    <mergeCell ref="J669:K669"/>
    <mergeCell ref="L669:N669"/>
    <mergeCell ref="O669:P669"/>
    <mergeCell ref="J670:K670"/>
    <mergeCell ref="L673:N673"/>
    <mergeCell ref="O673:P673"/>
    <mergeCell ref="J671:K671"/>
    <mergeCell ref="L671:N671"/>
    <mergeCell ref="O671:P671"/>
    <mergeCell ref="J672:K672"/>
    <mergeCell ref="L672:N672"/>
    <mergeCell ref="O672:P672"/>
    <mergeCell ref="J673:K673"/>
    <mergeCell ref="L676:N676"/>
    <mergeCell ref="O676:P676"/>
    <mergeCell ref="J674:K674"/>
    <mergeCell ref="L674:N674"/>
    <mergeCell ref="O674:P674"/>
    <mergeCell ref="J675:K675"/>
    <mergeCell ref="L675:N675"/>
    <mergeCell ref="O675:P675"/>
    <mergeCell ref="J676:K676"/>
    <mergeCell ref="L679:N679"/>
    <mergeCell ref="O679:P679"/>
    <mergeCell ref="J677:K677"/>
    <mergeCell ref="L677:N677"/>
    <mergeCell ref="O677:P677"/>
    <mergeCell ref="J678:K678"/>
    <mergeCell ref="L678:N678"/>
    <mergeCell ref="O678:P678"/>
    <mergeCell ref="J679:K679"/>
    <mergeCell ref="L682:N682"/>
    <mergeCell ref="O682:P682"/>
    <mergeCell ref="J680:K680"/>
    <mergeCell ref="L680:N680"/>
    <mergeCell ref="O680:P680"/>
    <mergeCell ref="J681:K681"/>
    <mergeCell ref="L681:N681"/>
    <mergeCell ref="O681:P681"/>
    <mergeCell ref="J682:K682"/>
    <mergeCell ref="L685:N685"/>
    <mergeCell ref="O685:P685"/>
    <mergeCell ref="J683:K683"/>
    <mergeCell ref="L683:N683"/>
    <mergeCell ref="O683:P683"/>
    <mergeCell ref="J684:K684"/>
    <mergeCell ref="L684:N684"/>
    <mergeCell ref="O684:P684"/>
    <mergeCell ref="J685:K685"/>
    <mergeCell ref="L688:N688"/>
    <mergeCell ref="O688:P688"/>
    <mergeCell ref="J686:K686"/>
    <mergeCell ref="L686:N686"/>
    <mergeCell ref="O686:P686"/>
    <mergeCell ref="J687:K687"/>
    <mergeCell ref="L687:N687"/>
    <mergeCell ref="O687:P687"/>
    <mergeCell ref="J688:K688"/>
    <mergeCell ref="L691:N691"/>
    <mergeCell ref="O691:P691"/>
    <mergeCell ref="J689:K689"/>
    <mergeCell ref="L689:N689"/>
    <mergeCell ref="O689:P689"/>
    <mergeCell ref="J690:K690"/>
    <mergeCell ref="L690:N690"/>
    <mergeCell ref="O690:P690"/>
    <mergeCell ref="J691:K691"/>
    <mergeCell ref="L694:N694"/>
    <mergeCell ref="O694:P694"/>
    <mergeCell ref="J692:K692"/>
    <mergeCell ref="L692:N692"/>
    <mergeCell ref="O692:P692"/>
    <mergeCell ref="J693:K693"/>
    <mergeCell ref="L693:N693"/>
    <mergeCell ref="O693:P693"/>
    <mergeCell ref="J694:K694"/>
    <mergeCell ref="L697:N697"/>
    <mergeCell ref="O697:P697"/>
    <mergeCell ref="J695:K695"/>
    <mergeCell ref="L695:N695"/>
    <mergeCell ref="O695:P695"/>
    <mergeCell ref="J696:K696"/>
    <mergeCell ref="L696:N696"/>
    <mergeCell ref="O696:P696"/>
    <mergeCell ref="J697:K697"/>
    <mergeCell ref="L700:N700"/>
    <mergeCell ref="O700:P700"/>
    <mergeCell ref="J698:K698"/>
    <mergeCell ref="L698:N698"/>
    <mergeCell ref="O698:P698"/>
    <mergeCell ref="J699:K699"/>
    <mergeCell ref="L699:N699"/>
    <mergeCell ref="O699:P699"/>
    <mergeCell ref="J700:K700"/>
    <mergeCell ref="L703:N703"/>
    <mergeCell ref="O703:P703"/>
    <mergeCell ref="J701:K701"/>
    <mergeCell ref="L701:N701"/>
    <mergeCell ref="O701:P701"/>
    <mergeCell ref="J702:K702"/>
    <mergeCell ref="L702:N702"/>
    <mergeCell ref="O702:P702"/>
    <mergeCell ref="J703:K703"/>
    <mergeCell ref="L706:N706"/>
    <mergeCell ref="O706:P706"/>
    <mergeCell ref="J704:K704"/>
    <mergeCell ref="L704:N704"/>
    <mergeCell ref="O704:P704"/>
    <mergeCell ref="J705:K705"/>
    <mergeCell ref="L705:N705"/>
    <mergeCell ref="O705:P705"/>
    <mergeCell ref="J706:K706"/>
    <mergeCell ref="L709:N709"/>
    <mergeCell ref="O709:P709"/>
    <mergeCell ref="J707:K707"/>
    <mergeCell ref="L707:N707"/>
    <mergeCell ref="O707:P707"/>
    <mergeCell ref="J708:K708"/>
    <mergeCell ref="L708:N708"/>
    <mergeCell ref="O708:P708"/>
    <mergeCell ref="J709:K709"/>
    <mergeCell ref="L712:N712"/>
    <mergeCell ref="O712:P712"/>
    <mergeCell ref="J710:K710"/>
    <mergeCell ref="L710:N710"/>
    <mergeCell ref="O710:P710"/>
    <mergeCell ref="J711:K711"/>
    <mergeCell ref="L711:N711"/>
    <mergeCell ref="O711:P711"/>
    <mergeCell ref="J712:K712"/>
    <mergeCell ref="L715:N715"/>
    <mergeCell ref="O715:P715"/>
    <mergeCell ref="J713:K713"/>
    <mergeCell ref="L713:N713"/>
    <mergeCell ref="O713:P713"/>
    <mergeCell ref="J714:K714"/>
    <mergeCell ref="L714:N714"/>
    <mergeCell ref="O714:P714"/>
    <mergeCell ref="J715:K715"/>
    <mergeCell ref="L718:N718"/>
    <mergeCell ref="O718:P718"/>
    <mergeCell ref="J716:K716"/>
    <mergeCell ref="L716:N716"/>
    <mergeCell ref="O716:P716"/>
    <mergeCell ref="J717:K717"/>
    <mergeCell ref="L717:N717"/>
    <mergeCell ref="O717:P717"/>
    <mergeCell ref="J718:K718"/>
    <mergeCell ref="L721:N721"/>
    <mergeCell ref="O721:P721"/>
    <mergeCell ref="J719:K719"/>
    <mergeCell ref="L719:N719"/>
    <mergeCell ref="O719:P719"/>
    <mergeCell ref="J720:K720"/>
    <mergeCell ref="L720:N720"/>
    <mergeCell ref="O720:P720"/>
    <mergeCell ref="J721:K721"/>
    <mergeCell ref="L724:N724"/>
    <mergeCell ref="O724:P724"/>
    <mergeCell ref="J722:K722"/>
    <mergeCell ref="L722:N722"/>
    <mergeCell ref="O722:P722"/>
    <mergeCell ref="J723:K723"/>
    <mergeCell ref="L723:N723"/>
    <mergeCell ref="O723:P723"/>
    <mergeCell ref="J724:K724"/>
    <mergeCell ref="L727:N727"/>
    <mergeCell ref="O727:P727"/>
    <mergeCell ref="J725:K725"/>
    <mergeCell ref="L725:N725"/>
    <mergeCell ref="O725:P725"/>
    <mergeCell ref="J726:K726"/>
    <mergeCell ref="L726:N726"/>
    <mergeCell ref="O726:P726"/>
    <mergeCell ref="J727:K727"/>
    <mergeCell ref="L730:N730"/>
    <mergeCell ref="O730:P730"/>
    <mergeCell ref="J728:K728"/>
    <mergeCell ref="L728:N728"/>
    <mergeCell ref="O728:P728"/>
    <mergeCell ref="J729:K729"/>
    <mergeCell ref="L729:N729"/>
    <mergeCell ref="O729:P729"/>
    <mergeCell ref="J730:K730"/>
    <mergeCell ref="L733:N733"/>
    <mergeCell ref="O733:P733"/>
    <mergeCell ref="J731:K731"/>
    <mergeCell ref="L731:N731"/>
    <mergeCell ref="O731:P731"/>
    <mergeCell ref="J732:K732"/>
    <mergeCell ref="L732:N732"/>
    <mergeCell ref="O732:P732"/>
    <mergeCell ref="J733:K733"/>
    <mergeCell ref="L736:N736"/>
    <mergeCell ref="O736:P736"/>
    <mergeCell ref="J734:K734"/>
    <mergeCell ref="L734:N734"/>
    <mergeCell ref="O734:P734"/>
    <mergeCell ref="J735:K735"/>
    <mergeCell ref="L735:N735"/>
    <mergeCell ref="O735:P735"/>
    <mergeCell ref="J736:K736"/>
    <mergeCell ref="L739:N739"/>
    <mergeCell ref="O739:P739"/>
    <mergeCell ref="J737:K737"/>
    <mergeCell ref="L737:N737"/>
    <mergeCell ref="O737:P737"/>
    <mergeCell ref="J738:K738"/>
    <mergeCell ref="L738:N738"/>
    <mergeCell ref="O738:P738"/>
    <mergeCell ref="J739:K739"/>
    <mergeCell ref="L742:N742"/>
    <mergeCell ref="O742:P742"/>
    <mergeCell ref="J740:K740"/>
    <mergeCell ref="L740:N740"/>
    <mergeCell ref="O740:P740"/>
    <mergeCell ref="J741:K741"/>
    <mergeCell ref="L741:N741"/>
    <mergeCell ref="O741:P741"/>
    <mergeCell ref="J742:K742"/>
    <mergeCell ref="L745:N745"/>
    <mergeCell ref="O745:P745"/>
    <mergeCell ref="J743:K743"/>
    <mergeCell ref="L743:N743"/>
    <mergeCell ref="O743:P743"/>
    <mergeCell ref="J744:K744"/>
    <mergeCell ref="L744:N744"/>
    <mergeCell ref="O744:P744"/>
    <mergeCell ref="J745:K745"/>
    <mergeCell ref="L748:N748"/>
    <mergeCell ref="O748:P748"/>
    <mergeCell ref="J746:K746"/>
    <mergeCell ref="L746:N746"/>
    <mergeCell ref="O746:P746"/>
    <mergeCell ref="J747:K747"/>
    <mergeCell ref="L747:N747"/>
    <mergeCell ref="O747:P747"/>
    <mergeCell ref="J748:K748"/>
    <mergeCell ref="L751:N751"/>
    <mergeCell ref="O751:P751"/>
    <mergeCell ref="J749:K749"/>
    <mergeCell ref="L749:N749"/>
    <mergeCell ref="O749:P749"/>
    <mergeCell ref="J750:K750"/>
    <mergeCell ref="L750:N750"/>
    <mergeCell ref="O750:P750"/>
    <mergeCell ref="J751:K751"/>
    <mergeCell ref="L754:N754"/>
    <mergeCell ref="O754:P754"/>
    <mergeCell ref="J752:K752"/>
    <mergeCell ref="L752:N752"/>
    <mergeCell ref="O752:P752"/>
    <mergeCell ref="J753:K753"/>
    <mergeCell ref="L753:N753"/>
    <mergeCell ref="O753:P753"/>
    <mergeCell ref="J754:K754"/>
    <mergeCell ref="L757:N757"/>
    <mergeCell ref="O757:P757"/>
    <mergeCell ref="J755:K755"/>
    <mergeCell ref="L755:N755"/>
    <mergeCell ref="O755:P755"/>
    <mergeCell ref="J756:K756"/>
    <mergeCell ref="L756:N756"/>
    <mergeCell ref="O756:P756"/>
    <mergeCell ref="J757:K757"/>
    <mergeCell ref="L760:N760"/>
    <mergeCell ref="O760:P760"/>
    <mergeCell ref="J758:K758"/>
    <mergeCell ref="L758:N758"/>
    <mergeCell ref="O758:P758"/>
    <mergeCell ref="J759:K759"/>
    <mergeCell ref="L759:N759"/>
    <mergeCell ref="O759:P759"/>
    <mergeCell ref="J760:K760"/>
    <mergeCell ref="L763:N763"/>
    <mergeCell ref="O763:P763"/>
    <mergeCell ref="J761:K761"/>
    <mergeCell ref="L761:N761"/>
    <mergeCell ref="O761:P761"/>
    <mergeCell ref="J762:K762"/>
    <mergeCell ref="L762:N762"/>
    <mergeCell ref="O762:P762"/>
    <mergeCell ref="J763:K763"/>
    <mergeCell ref="L766:N766"/>
    <mergeCell ref="O766:P766"/>
    <mergeCell ref="J764:K764"/>
    <mergeCell ref="L764:N764"/>
    <mergeCell ref="O764:P764"/>
    <mergeCell ref="J765:K765"/>
    <mergeCell ref="L765:N765"/>
    <mergeCell ref="O765:P765"/>
    <mergeCell ref="J766:K766"/>
    <mergeCell ref="L769:N769"/>
    <mergeCell ref="O769:P769"/>
    <mergeCell ref="J767:K767"/>
    <mergeCell ref="L767:N767"/>
    <mergeCell ref="O767:P767"/>
    <mergeCell ref="J768:K768"/>
    <mergeCell ref="L768:N768"/>
    <mergeCell ref="O768:P768"/>
    <mergeCell ref="J769:K769"/>
    <mergeCell ref="L772:N772"/>
    <mergeCell ref="O772:P772"/>
    <mergeCell ref="J770:K770"/>
    <mergeCell ref="L770:N770"/>
    <mergeCell ref="O770:P770"/>
    <mergeCell ref="J771:K771"/>
    <mergeCell ref="L771:N771"/>
    <mergeCell ref="O771:P771"/>
    <mergeCell ref="J772:K772"/>
    <mergeCell ref="L775:N775"/>
    <mergeCell ref="O775:P775"/>
    <mergeCell ref="J773:K773"/>
    <mergeCell ref="L773:N773"/>
    <mergeCell ref="O773:P773"/>
    <mergeCell ref="J774:K774"/>
    <mergeCell ref="L774:N774"/>
    <mergeCell ref="O774:P774"/>
    <mergeCell ref="J775:K775"/>
    <mergeCell ref="L778:N778"/>
    <mergeCell ref="O778:P778"/>
    <mergeCell ref="J776:K776"/>
    <mergeCell ref="L776:N776"/>
    <mergeCell ref="O776:P776"/>
    <mergeCell ref="J777:K777"/>
    <mergeCell ref="L777:N777"/>
    <mergeCell ref="O777:P777"/>
    <mergeCell ref="J778:K778"/>
    <mergeCell ref="L781:N781"/>
    <mergeCell ref="O781:P781"/>
    <mergeCell ref="J779:K779"/>
    <mergeCell ref="L779:N779"/>
    <mergeCell ref="O779:P779"/>
    <mergeCell ref="J780:K780"/>
    <mergeCell ref="L780:N780"/>
    <mergeCell ref="O780:P780"/>
    <mergeCell ref="J781:K781"/>
    <mergeCell ref="B821:C821"/>
    <mergeCell ref="B822:C822"/>
    <mergeCell ref="D822:F822"/>
    <mergeCell ref="B823:C823"/>
    <mergeCell ref="D823:F823"/>
    <mergeCell ref="B824:C824"/>
    <mergeCell ref="D824:F824"/>
    <mergeCell ref="B825:C825"/>
    <mergeCell ref="D825:F825"/>
    <mergeCell ref="B826:C826"/>
    <mergeCell ref="D826:F826"/>
    <mergeCell ref="B827:C827"/>
    <mergeCell ref="D827:F827"/>
    <mergeCell ref="D828:F828"/>
    <mergeCell ref="B828:C828"/>
    <mergeCell ref="B829:C829"/>
    <mergeCell ref="D829:F829"/>
    <mergeCell ref="B830:C830"/>
    <mergeCell ref="D830:F830"/>
    <mergeCell ref="B831:C831"/>
    <mergeCell ref="D831:F831"/>
    <mergeCell ref="B832:C832"/>
    <mergeCell ref="D832:F832"/>
    <mergeCell ref="B833:C833"/>
    <mergeCell ref="D833:F833"/>
    <mergeCell ref="B834:C834"/>
    <mergeCell ref="D834:F834"/>
    <mergeCell ref="D835:F835"/>
    <mergeCell ref="B835:C835"/>
    <mergeCell ref="B836:C836"/>
    <mergeCell ref="D836:F836"/>
    <mergeCell ref="B837:C837"/>
    <mergeCell ref="D837:F837"/>
    <mergeCell ref="B838:C838"/>
    <mergeCell ref="D838:F838"/>
    <mergeCell ref="B839:C839"/>
    <mergeCell ref="D839:F839"/>
    <mergeCell ref="B840:C840"/>
    <mergeCell ref="D840:F840"/>
    <mergeCell ref="B841:C841"/>
    <mergeCell ref="D841:F841"/>
    <mergeCell ref="D842:F842"/>
    <mergeCell ref="B842:C842"/>
    <mergeCell ref="B843:C843"/>
    <mergeCell ref="D843:F843"/>
    <mergeCell ref="B844:C844"/>
    <mergeCell ref="D844:F844"/>
    <mergeCell ref="B845:C845"/>
    <mergeCell ref="D845:F845"/>
    <mergeCell ref="B846:C846"/>
    <mergeCell ref="D846:F846"/>
    <mergeCell ref="B847:C847"/>
    <mergeCell ref="D847:F847"/>
    <mergeCell ref="B848:C848"/>
    <mergeCell ref="D848:F848"/>
    <mergeCell ref="D849:F849"/>
    <mergeCell ref="B849:C849"/>
    <mergeCell ref="B850:C850"/>
    <mergeCell ref="D850:F850"/>
    <mergeCell ref="B851:C851"/>
    <mergeCell ref="D851:F851"/>
    <mergeCell ref="B852:C852"/>
    <mergeCell ref="D852:F852"/>
    <mergeCell ref="B853:C853"/>
    <mergeCell ref="D853:F853"/>
    <mergeCell ref="B854:C854"/>
    <mergeCell ref="D854:F854"/>
    <mergeCell ref="B855:C855"/>
    <mergeCell ref="D855:F855"/>
    <mergeCell ref="D856:F856"/>
    <mergeCell ref="B856:C856"/>
    <mergeCell ref="B857:C857"/>
    <mergeCell ref="D857:F857"/>
    <mergeCell ref="B858:C858"/>
    <mergeCell ref="D858:F858"/>
    <mergeCell ref="B859:C859"/>
    <mergeCell ref="D859:F859"/>
    <mergeCell ref="B860:C860"/>
    <mergeCell ref="D860:F860"/>
    <mergeCell ref="B861:C861"/>
    <mergeCell ref="D861:F861"/>
    <mergeCell ref="B862:C862"/>
    <mergeCell ref="D862:F862"/>
    <mergeCell ref="D863:F863"/>
    <mergeCell ref="B863:C863"/>
    <mergeCell ref="B864:C864"/>
    <mergeCell ref="D864:F864"/>
    <mergeCell ref="B865:C865"/>
    <mergeCell ref="D865:F865"/>
    <mergeCell ref="B866:C866"/>
    <mergeCell ref="D866:F866"/>
    <mergeCell ref="B867:C867"/>
    <mergeCell ref="D867:F867"/>
    <mergeCell ref="B868:C868"/>
    <mergeCell ref="D868:F868"/>
    <mergeCell ref="B869:C869"/>
    <mergeCell ref="D869:F869"/>
    <mergeCell ref="D870:F870"/>
    <mergeCell ref="B870:C870"/>
    <mergeCell ref="B871:C871"/>
    <mergeCell ref="D871:F871"/>
    <mergeCell ref="B872:C872"/>
    <mergeCell ref="D872:F872"/>
    <mergeCell ref="B873:C873"/>
    <mergeCell ref="D873:F873"/>
    <mergeCell ref="B874:C874"/>
    <mergeCell ref="D874:F874"/>
    <mergeCell ref="B875:C875"/>
    <mergeCell ref="D875:F875"/>
    <mergeCell ref="B876:C876"/>
    <mergeCell ref="D876:F876"/>
    <mergeCell ref="D877:F877"/>
    <mergeCell ref="B877:C877"/>
    <mergeCell ref="B878:C878"/>
    <mergeCell ref="D878:F878"/>
    <mergeCell ref="B879:C879"/>
    <mergeCell ref="D879:F879"/>
    <mergeCell ref="B880:C880"/>
    <mergeCell ref="D880:F880"/>
    <mergeCell ref="B881:C881"/>
    <mergeCell ref="D881:F881"/>
    <mergeCell ref="B882:C882"/>
    <mergeCell ref="D882:F882"/>
    <mergeCell ref="B883:C883"/>
    <mergeCell ref="D883:F883"/>
    <mergeCell ref="D884:F884"/>
    <mergeCell ref="B884:C884"/>
    <mergeCell ref="B885:C885"/>
    <mergeCell ref="D885:F885"/>
    <mergeCell ref="B886:C886"/>
    <mergeCell ref="D886:F886"/>
    <mergeCell ref="B887:C887"/>
    <mergeCell ref="D887:F887"/>
    <mergeCell ref="B888:C888"/>
    <mergeCell ref="D888:F888"/>
    <mergeCell ref="B889:C889"/>
    <mergeCell ref="D889:F889"/>
    <mergeCell ref="B890:C890"/>
    <mergeCell ref="D890:F890"/>
    <mergeCell ref="D891:F891"/>
    <mergeCell ref="B891:C891"/>
    <mergeCell ref="B892:C892"/>
    <mergeCell ref="D892:F892"/>
    <mergeCell ref="B893:C893"/>
    <mergeCell ref="D893:F893"/>
    <mergeCell ref="B894:C894"/>
    <mergeCell ref="D894:F894"/>
    <mergeCell ref="B895:C895"/>
    <mergeCell ref="D895:F895"/>
    <mergeCell ref="B896:C896"/>
    <mergeCell ref="D896:F896"/>
    <mergeCell ref="B897:C897"/>
    <mergeCell ref="D897:F897"/>
    <mergeCell ref="D898:F898"/>
    <mergeCell ref="B898:C898"/>
    <mergeCell ref="B899:C899"/>
    <mergeCell ref="D899:F899"/>
    <mergeCell ref="B900:C900"/>
    <mergeCell ref="D900:F900"/>
    <mergeCell ref="B901:C901"/>
    <mergeCell ref="D901:F901"/>
    <mergeCell ref="B902:C902"/>
    <mergeCell ref="D902:F902"/>
    <mergeCell ref="B903:C903"/>
    <mergeCell ref="D903:F903"/>
    <mergeCell ref="B904:C904"/>
    <mergeCell ref="D904:F904"/>
    <mergeCell ref="D905:F905"/>
    <mergeCell ref="B905:C905"/>
    <mergeCell ref="B906:C906"/>
    <mergeCell ref="D906:F906"/>
    <mergeCell ref="B907:C907"/>
    <mergeCell ref="D907:F907"/>
    <mergeCell ref="B908:C908"/>
    <mergeCell ref="D908:F908"/>
    <mergeCell ref="B909:C909"/>
    <mergeCell ref="D909:F909"/>
    <mergeCell ref="B910:C910"/>
    <mergeCell ref="D910:F910"/>
    <mergeCell ref="B911:C911"/>
    <mergeCell ref="D911:F911"/>
    <mergeCell ref="D912:F912"/>
    <mergeCell ref="B912:C912"/>
    <mergeCell ref="B913:C913"/>
    <mergeCell ref="D913:F913"/>
    <mergeCell ref="B914:C914"/>
    <mergeCell ref="D914:F914"/>
    <mergeCell ref="B915:C915"/>
    <mergeCell ref="D915:F915"/>
    <mergeCell ref="B916:C916"/>
    <mergeCell ref="D916:F916"/>
    <mergeCell ref="B917:C917"/>
    <mergeCell ref="D917:F917"/>
    <mergeCell ref="B918:C918"/>
    <mergeCell ref="D918:F918"/>
    <mergeCell ref="D919:F919"/>
    <mergeCell ref="B29:C29"/>
    <mergeCell ref="B30:C30"/>
    <mergeCell ref="B31:C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D37:F37"/>
    <mergeCell ref="B968:C968"/>
    <mergeCell ref="B969:C969"/>
    <mergeCell ref="D969:F969"/>
    <mergeCell ref="B970:C970"/>
    <mergeCell ref="D970:F970"/>
    <mergeCell ref="B971:C971"/>
    <mergeCell ref="D971:F971"/>
    <mergeCell ref="B972:C972"/>
    <mergeCell ref="D972:F972"/>
    <mergeCell ref="B973:C973"/>
    <mergeCell ref="D973:F973"/>
    <mergeCell ref="B974:C974"/>
    <mergeCell ref="D974:F974"/>
    <mergeCell ref="D975:F975"/>
    <mergeCell ref="B975:C975"/>
    <mergeCell ref="B976:C976"/>
    <mergeCell ref="D976:F976"/>
    <mergeCell ref="B977:C977"/>
    <mergeCell ref="D977:F977"/>
    <mergeCell ref="B978:C978"/>
    <mergeCell ref="D978:F978"/>
    <mergeCell ref="B979:C979"/>
    <mergeCell ref="D979:F979"/>
    <mergeCell ref="B980:C980"/>
    <mergeCell ref="D980:F980"/>
    <mergeCell ref="B981:C981"/>
    <mergeCell ref="D981:F981"/>
    <mergeCell ref="D982:F982"/>
    <mergeCell ref="B982:C982"/>
    <mergeCell ref="B983:C983"/>
    <mergeCell ref="D983:F983"/>
    <mergeCell ref="B984:C984"/>
    <mergeCell ref="D984:F984"/>
    <mergeCell ref="B985:C985"/>
    <mergeCell ref="D985:F985"/>
    <mergeCell ref="B986:C986"/>
    <mergeCell ref="D986:F986"/>
    <mergeCell ref="B987:C987"/>
    <mergeCell ref="D987:F987"/>
    <mergeCell ref="B988:C988"/>
    <mergeCell ref="D988:F988"/>
    <mergeCell ref="D989:F989"/>
    <mergeCell ref="B989:C989"/>
    <mergeCell ref="B990:C990"/>
    <mergeCell ref="D990:F990"/>
    <mergeCell ref="B991:C991"/>
    <mergeCell ref="D991:F991"/>
    <mergeCell ref="B992:C992"/>
    <mergeCell ref="D992:F992"/>
    <mergeCell ref="B993:C993"/>
    <mergeCell ref="D993:F993"/>
    <mergeCell ref="B994:C994"/>
    <mergeCell ref="D994:F994"/>
    <mergeCell ref="B995:C995"/>
    <mergeCell ref="D995:F995"/>
    <mergeCell ref="D996:F996"/>
    <mergeCell ref="B2:C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D9:F9"/>
    <mergeCell ref="B12:C12"/>
    <mergeCell ref="D12:F12"/>
    <mergeCell ref="B13:C13"/>
    <mergeCell ref="D13:F13"/>
    <mergeCell ref="B14:C14"/>
    <mergeCell ref="D14:F14"/>
    <mergeCell ref="D15:F15"/>
    <mergeCell ref="B15:C15"/>
    <mergeCell ref="B16:C16"/>
    <mergeCell ref="B17:C17"/>
    <mergeCell ref="B18:C18"/>
    <mergeCell ref="B19:C19"/>
    <mergeCell ref="B20:C20"/>
    <mergeCell ref="B21:C21"/>
    <mergeCell ref="D16:F16"/>
    <mergeCell ref="D17:F17"/>
    <mergeCell ref="D18:F18"/>
    <mergeCell ref="D19:F19"/>
    <mergeCell ref="D20:F20"/>
    <mergeCell ref="D21:F21"/>
    <mergeCell ref="D22:F22"/>
    <mergeCell ref="B22:C22"/>
    <mergeCell ref="B23:C23"/>
    <mergeCell ref="B24:C24"/>
    <mergeCell ref="B25:C25"/>
    <mergeCell ref="B26:C26"/>
    <mergeCell ref="B27:C27"/>
    <mergeCell ref="B28:C28"/>
    <mergeCell ref="B1000:C1000"/>
    <mergeCell ref="D1000:F1000"/>
    <mergeCell ref="B996:C996"/>
    <mergeCell ref="B997:C997"/>
    <mergeCell ref="D997:F997"/>
    <mergeCell ref="B998:C998"/>
    <mergeCell ref="D998:F998"/>
    <mergeCell ref="B999:C999"/>
    <mergeCell ref="D999:F999"/>
    <mergeCell ref="B919:C919"/>
    <mergeCell ref="B920:C920"/>
    <mergeCell ref="D920:F920"/>
    <mergeCell ref="B921:C921"/>
    <mergeCell ref="D921:F921"/>
    <mergeCell ref="B922:C922"/>
    <mergeCell ref="D922:F922"/>
    <mergeCell ref="B923:C923"/>
    <mergeCell ref="D923:F923"/>
    <mergeCell ref="B924:C924"/>
    <mergeCell ref="D924:F924"/>
    <mergeCell ref="B925:C925"/>
    <mergeCell ref="D925:F925"/>
    <mergeCell ref="D926:F926"/>
    <mergeCell ref="B926:C926"/>
    <mergeCell ref="B927:C927"/>
    <mergeCell ref="D927:F927"/>
    <mergeCell ref="B928:C928"/>
    <mergeCell ref="D928:F928"/>
    <mergeCell ref="B929:C929"/>
    <mergeCell ref="D929:F929"/>
    <mergeCell ref="B930:C930"/>
    <mergeCell ref="D930:F930"/>
    <mergeCell ref="B931:C931"/>
    <mergeCell ref="D931:F931"/>
    <mergeCell ref="B932:C932"/>
    <mergeCell ref="D932:F932"/>
    <mergeCell ref="D933:F933"/>
    <mergeCell ref="B933:C933"/>
    <mergeCell ref="B934:C934"/>
    <mergeCell ref="D934:F934"/>
    <mergeCell ref="B935:C935"/>
    <mergeCell ref="D935:F935"/>
    <mergeCell ref="B936:C936"/>
    <mergeCell ref="D936:F936"/>
    <mergeCell ref="B937:C937"/>
    <mergeCell ref="D937:F937"/>
    <mergeCell ref="B938:C938"/>
    <mergeCell ref="D938:F938"/>
    <mergeCell ref="B939:C939"/>
    <mergeCell ref="D939:F939"/>
    <mergeCell ref="D940:F940"/>
    <mergeCell ref="B940:C940"/>
    <mergeCell ref="B941:C941"/>
    <mergeCell ref="D941:F941"/>
    <mergeCell ref="B942:C942"/>
    <mergeCell ref="D942:F942"/>
    <mergeCell ref="B943:C943"/>
    <mergeCell ref="D943:F943"/>
    <mergeCell ref="B944:C944"/>
    <mergeCell ref="D944:F944"/>
    <mergeCell ref="B945:C945"/>
    <mergeCell ref="D945:F945"/>
    <mergeCell ref="B946:C946"/>
    <mergeCell ref="D946:F946"/>
    <mergeCell ref="D947:F947"/>
    <mergeCell ref="B947:C947"/>
    <mergeCell ref="B948:C948"/>
    <mergeCell ref="D948:F948"/>
    <mergeCell ref="B949:C949"/>
    <mergeCell ref="D949:F949"/>
    <mergeCell ref="B950:C950"/>
    <mergeCell ref="D950:F950"/>
    <mergeCell ref="B951:C951"/>
    <mergeCell ref="D951:F951"/>
    <mergeCell ref="B952:C952"/>
    <mergeCell ref="D952:F952"/>
    <mergeCell ref="B953:C953"/>
    <mergeCell ref="D953:F953"/>
    <mergeCell ref="D954:F954"/>
    <mergeCell ref="B954:C954"/>
    <mergeCell ref="B955:C955"/>
    <mergeCell ref="D955:F955"/>
    <mergeCell ref="B956:C956"/>
    <mergeCell ref="D956:F956"/>
    <mergeCell ref="B957:C957"/>
    <mergeCell ref="D957:F957"/>
    <mergeCell ref="B958:C958"/>
    <mergeCell ref="D958:F958"/>
    <mergeCell ref="B959:C959"/>
    <mergeCell ref="D959:F959"/>
    <mergeCell ref="B960:C960"/>
    <mergeCell ref="D960:F960"/>
    <mergeCell ref="D961:F961"/>
    <mergeCell ref="B961:C961"/>
    <mergeCell ref="B962:C962"/>
    <mergeCell ref="D962:F962"/>
    <mergeCell ref="B963:C963"/>
    <mergeCell ref="D963:F963"/>
    <mergeCell ref="B964:C964"/>
    <mergeCell ref="D964:F964"/>
    <mergeCell ref="B965:C965"/>
    <mergeCell ref="D965:F965"/>
    <mergeCell ref="B966:C966"/>
    <mergeCell ref="D966:F966"/>
    <mergeCell ref="B967:C967"/>
    <mergeCell ref="D967:F967"/>
    <mergeCell ref="D968:F968"/>
    <mergeCell ref="B478:C478"/>
    <mergeCell ref="B479:C479"/>
    <mergeCell ref="D479:F479"/>
    <mergeCell ref="B480:C480"/>
    <mergeCell ref="D480:F480"/>
    <mergeCell ref="B481:C481"/>
    <mergeCell ref="D481:F481"/>
    <mergeCell ref="B482:C482"/>
    <mergeCell ref="D482:F482"/>
    <mergeCell ref="B483:C483"/>
    <mergeCell ref="D483:F483"/>
    <mergeCell ref="B484:C484"/>
    <mergeCell ref="D484:F484"/>
    <mergeCell ref="D485:F485"/>
    <mergeCell ref="B485:C485"/>
    <mergeCell ref="B486:C486"/>
    <mergeCell ref="D486:F486"/>
    <mergeCell ref="B487:C487"/>
    <mergeCell ref="D487:F487"/>
    <mergeCell ref="B488:C488"/>
    <mergeCell ref="D488:F488"/>
    <mergeCell ref="B489:C489"/>
    <mergeCell ref="D489:F489"/>
    <mergeCell ref="B490:C490"/>
    <mergeCell ref="D490:F490"/>
    <mergeCell ref="B491:C491"/>
    <mergeCell ref="D491:F491"/>
    <mergeCell ref="D492:F492"/>
    <mergeCell ref="B492:C492"/>
    <mergeCell ref="B493:C493"/>
    <mergeCell ref="D493:F493"/>
    <mergeCell ref="B494:C494"/>
    <mergeCell ref="D494:F494"/>
    <mergeCell ref="B495:C495"/>
    <mergeCell ref="D495:F495"/>
    <mergeCell ref="B496:C496"/>
    <mergeCell ref="D496:F496"/>
    <mergeCell ref="B497:C497"/>
    <mergeCell ref="D497:F497"/>
    <mergeCell ref="B498:C498"/>
    <mergeCell ref="D498:F498"/>
    <mergeCell ref="D499:F499"/>
    <mergeCell ref="B499:C499"/>
    <mergeCell ref="B500:C500"/>
    <mergeCell ref="D500:F500"/>
    <mergeCell ref="B501:C501"/>
    <mergeCell ref="D501:F501"/>
    <mergeCell ref="B502:C502"/>
    <mergeCell ref="D502:F502"/>
    <mergeCell ref="B503:C503"/>
    <mergeCell ref="D503:F503"/>
    <mergeCell ref="B504:C504"/>
    <mergeCell ref="D504:F504"/>
    <mergeCell ref="B505:C505"/>
    <mergeCell ref="D505:F505"/>
    <mergeCell ref="D506:F506"/>
    <mergeCell ref="B506:C506"/>
    <mergeCell ref="B507:C507"/>
    <mergeCell ref="D507:F507"/>
    <mergeCell ref="B508:C508"/>
    <mergeCell ref="D508:F508"/>
    <mergeCell ref="B509:C509"/>
    <mergeCell ref="D509:F509"/>
    <mergeCell ref="B510:C510"/>
    <mergeCell ref="D510:F510"/>
    <mergeCell ref="B511:C511"/>
    <mergeCell ref="D511:F511"/>
    <mergeCell ref="B512:C512"/>
    <mergeCell ref="D512:F512"/>
    <mergeCell ref="D513:F513"/>
    <mergeCell ref="B513:C513"/>
    <mergeCell ref="B514:C514"/>
    <mergeCell ref="D514:F514"/>
    <mergeCell ref="B515:C515"/>
    <mergeCell ref="D515:F515"/>
    <mergeCell ref="B516:C516"/>
    <mergeCell ref="D516:F516"/>
    <mergeCell ref="B517:C517"/>
    <mergeCell ref="D517:F517"/>
    <mergeCell ref="B518:C518"/>
    <mergeCell ref="D518:F518"/>
    <mergeCell ref="B519:C519"/>
    <mergeCell ref="D519:F519"/>
    <mergeCell ref="D520:F520"/>
    <mergeCell ref="B520:C520"/>
    <mergeCell ref="B521:C521"/>
    <mergeCell ref="D521:F521"/>
    <mergeCell ref="B522:C522"/>
    <mergeCell ref="D522:F522"/>
    <mergeCell ref="B523:C523"/>
    <mergeCell ref="D523:F523"/>
    <mergeCell ref="B524:C524"/>
    <mergeCell ref="D524:F524"/>
    <mergeCell ref="B525:C525"/>
    <mergeCell ref="D525:F525"/>
    <mergeCell ref="B526:C526"/>
    <mergeCell ref="D526:F526"/>
    <mergeCell ref="D527:F527"/>
    <mergeCell ref="B527:C527"/>
    <mergeCell ref="B528:C528"/>
    <mergeCell ref="D528:F528"/>
    <mergeCell ref="B529:C529"/>
    <mergeCell ref="D529:F529"/>
    <mergeCell ref="B530:C530"/>
    <mergeCell ref="D530:F530"/>
    <mergeCell ref="B531:C531"/>
    <mergeCell ref="D531:F531"/>
    <mergeCell ref="B532:C532"/>
    <mergeCell ref="D532:F532"/>
    <mergeCell ref="B533:C533"/>
    <mergeCell ref="D533:F533"/>
    <mergeCell ref="D534:F534"/>
    <mergeCell ref="B534:C534"/>
    <mergeCell ref="B535:C535"/>
    <mergeCell ref="D535:F535"/>
    <mergeCell ref="B536:C536"/>
    <mergeCell ref="D536:F536"/>
    <mergeCell ref="B537:C537"/>
    <mergeCell ref="D537:F537"/>
    <mergeCell ref="B538:C538"/>
    <mergeCell ref="D538:F538"/>
    <mergeCell ref="B539:C539"/>
    <mergeCell ref="D539:F539"/>
    <mergeCell ref="B540:C540"/>
    <mergeCell ref="D540:F540"/>
    <mergeCell ref="D541:F541"/>
    <mergeCell ref="B541:C541"/>
    <mergeCell ref="B542:C542"/>
    <mergeCell ref="D542:F542"/>
    <mergeCell ref="B543:C543"/>
    <mergeCell ref="D543:F543"/>
    <mergeCell ref="B544:C544"/>
    <mergeCell ref="D544:F544"/>
    <mergeCell ref="B545:C545"/>
    <mergeCell ref="D545:F545"/>
    <mergeCell ref="B546:C546"/>
    <mergeCell ref="D546:F546"/>
    <mergeCell ref="B547:C547"/>
    <mergeCell ref="D547:F547"/>
    <mergeCell ref="D548:F548"/>
    <mergeCell ref="B548:C548"/>
    <mergeCell ref="B549:C549"/>
    <mergeCell ref="D549:F549"/>
    <mergeCell ref="B550:C550"/>
    <mergeCell ref="D550:F550"/>
    <mergeCell ref="B551:C551"/>
    <mergeCell ref="D551:F551"/>
    <mergeCell ref="B552:C552"/>
    <mergeCell ref="D552:F552"/>
    <mergeCell ref="B553:C553"/>
    <mergeCell ref="D553:F553"/>
    <mergeCell ref="B554:C554"/>
    <mergeCell ref="D554:F554"/>
    <mergeCell ref="D555:F555"/>
    <mergeCell ref="B555:C555"/>
    <mergeCell ref="B556:C556"/>
    <mergeCell ref="D556:F556"/>
    <mergeCell ref="B557:C557"/>
    <mergeCell ref="D557:F557"/>
    <mergeCell ref="B558:C558"/>
    <mergeCell ref="D558:F558"/>
    <mergeCell ref="B559:C559"/>
    <mergeCell ref="D559:F559"/>
    <mergeCell ref="B560:C560"/>
    <mergeCell ref="D560:F560"/>
    <mergeCell ref="B561:C561"/>
    <mergeCell ref="D561:F561"/>
    <mergeCell ref="D562:F562"/>
    <mergeCell ref="B562:C562"/>
    <mergeCell ref="B563:C563"/>
    <mergeCell ref="D563:F563"/>
    <mergeCell ref="B564:C564"/>
    <mergeCell ref="D564:F564"/>
    <mergeCell ref="B565:C565"/>
    <mergeCell ref="D565:F565"/>
    <mergeCell ref="B566:C566"/>
    <mergeCell ref="D566:F566"/>
    <mergeCell ref="B567:C567"/>
    <mergeCell ref="D567:F567"/>
    <mergeCell ref="B568:C568"/>
    <mergeCell ref="D568:F568"/>
    <mergeCell ref="D569:F569"/>
    <mergeCell ref="B569:C569"/>
    <mergeCell ref="B570:C570"/>
    <mergeCell ref="D570:F570"/>
    <mergeCell ref="B571:C571"/>
    <mergeCell ref="D571:F571"/>
    <mergeCell ref="B572:C572"/>
    <mergeCell ref="D572:F572"/>
    <mergeCell ref="B573:C573"/>
    <mergeCell ref="D573:F573"/>
    <mergeCell ref="B574:C574"/>
    <mergeCell ref="D574:F574"/>
    <mergeCell ref="B575:C575"/>
    <mergeCell ref="D575:F575"/>
    <mergeCell ref="D576:F576"/>
    <mergeCell ref="B576:C576"/>
    <mergeCell ref="B577:C577"/>
    <mergeCell ref="D577:F577"/>
    <mergeCell ref="B578:C578"/>
    <mergeCell ref="D578:F578"/>
    <mergeCell ref="B579:C579"/>
    <mergeCell ref="D579:F579"/>
    <mergeCell ref="B580:C580"/>
    <mergeCell ref="D580:F580"/>
    <mergeCell ref="B581:C581"/>
    <mergeCell ref="D581:F581"/>
    <mergeCell ref="B582:C582"/>
    <mergeCell ref="D582:F582"/>
    <mergeCell ref="D583:F583"/>
    <mergeCell ref="B583:C583"/>
    <mergeCell ref="B584:C584"/>
    <mergeCell ref="D584:F584"/>
    <mergeCell ref="B585:C585"/>
    <mergeCell ref="D585:F585"/>
    <mergeCell ref="B586:C586"/>
    <mergeCell ref="D586:F586"/>
    <mergeCell ref="B587:C587"/>
    <mergeCell ref="D587:F587"/>
    <mergeCell ref="B588:C588"/>
    <mergeCell ref="D588:F588"/>
    <mergeCell ref="B589:C589"/>
    <mergeCell ref="D589:F589"/>
    <mergeCell ref="D590:F590"/>
    <mergeCell ref="B590:C590"/>
    <mergeCell ref="B591:C591"/>
    <mergeCell ref="D591:F591"/>
    <mergeCell ref="B592:C592"/>
    <mergeCell ref="D592:F592"/>
    <mergeCell ref="B593:C593"/>
    <mergeCell ref="D593:F593"/>
    <mergeCell ref="B594:C594"/>
    <mergeCell ref="D594:F594"/>
    <mergeCell ref="B595:C595"/>
    <mergeCell ref="D595:F595"/>
    <mergeCell ref="B596:C596"/>
    <mergeCell ref="D596:F596"/>
    <mergeCell ref="D597:F597"/>
    <mergeCell ref="B597:C597"/>
    <mergeCell ref="B598:C598"/>
    <mergeCell ref="D598:F598"/>
    <mergeCell ref="B599:C599"/>
    <mergeCell ref="D599:F599"/>
    <mergeCell ref="B600:C600"/>
    <mergeCell ref="D600:F600"/>
    <mergeCell ref="B601:C601"/>
    <mergeCell ref="D601:F601"/>
    <mergeCell ref="B602:C602"/>
    <mergeCell ref="D602:F602"/>
    <mergeCell ref="B603:C603"/>
    <mergeCell ref="D603:F603"/>
    <mergeCell ref="D604:F604"/>
    <mergeCell ref="B604:C604"/>
    <mergeCell ref="B605:C605"/>
    <mergeCell ref="D605:F605"/>
    <mergeCell ref="B606:C606"/>
    <mergeCell ref="D606:F606"/>
    <mergeCell ref="B607:C607"/>
    <mergeCell ref="D607:F607"/>
    <mergeCell ref="B608:C608"/>
    <mergeCell ref="D608:F608"/>
    <mergeCell ref="B609:C609"/>
    <mergeCell ref="D609:F609"/>
    <mergeCell ref="B610:C610"/>
    <mergeCell ref="D610:F610"/>
    <mergeCell ref="D611:F611"/>
    <mergeCell ref="B611:C611"/>
    <mergeCell ref="B612:C612"/>
    <mergeCell ref="D612:F612"/>
    <mergeCell ref="B613:C613"/>
    <mergeCell ref="D613:F613"/>
    <mergeCell ref="B614:C614"/>
    <mergeCell ref="D614:F614"/>
    <mergeCell ref="B615:C615"/>
    <mergeCell ref="D615:F615"/>
    <mergeCell ref="B616:C616"/>
    <mergeCell ref="D616:F616"/>
    <mergeCell ref="B617:C617"/>
    <mergeCell ref="D617:F617"/>
    <mergeCell ref="D618:F618"/>
    <mergeCell ref="B618:C618"/>
    <mergeCell ref="B619:C619"/>
    <mergeCell ref="D619:F619"/>
    <mergeCell ref="B620:C620"/>
    <mergeCell ref="D620:F620"/>
    <mergeCell ref="B621:C621"/>
    <mergeCell ref="D621:F621"/>
    <mergeCell ref="B622:C622"/>
    <mergeCell ref="D622:F622"/>
    <mergeCell ref="B623:C623"/>
    <mergeCell ref="D623:F623"/>
    <mergeCell ref="B624:C624"/>
    <mergeCell ref="D624:F624"/>
    <mergeCell ref="D625:F625"/>
    <mergeCell ref="B625:C625"/>
    <mergeCell ref="B626:C626"/>
    <mergeCell ref="D626:F626"/>
    <mergeCell ref="B627:C627"/>
    <mergeCell ref="D627:F627"/>
    <mergeCell ref="B628:C628"/>
    <mergeCell ref="D628:F628"/>
    <mergeCell ref="B629:C629"/>
    <mergeCell ref="D629:F629"/>
    <mergeCell ref="B630:C630"/>
    <mergeCell ref="D630:F630"/>
    <mergeCell ref="B631:C631"/>
    <mergeCell ref="D631:F631"/>
    <mergeCell ref="D632:F632"/>
    <mergeCell ref="B632:C632"/>
    <mergeCell ref="B633:C633"/>
    <mergeCell ref="D633:F633"/>
    <mergeCell ref="B634:C634"/>
    <mergeCell ref="D634:F634"/>
    <mergeCell ref="B635:C635"/>
    <mergeCell ref="D635:F635"/>
    <mergeCell ref="B636:C636"/>
    <mergeCell ref="D636:F636"/>
    <mergeCell ref="B637:C637"/>
    <mergeCell ref="D637:F637"/>
    <mergeCell ref="B638:C638"/>
    <mergeCell ref="D638:F638"/>
    <mergeCell ref="D639:F639"/>
    <mergeCell ref="B639:C639"/>
    <mergeCell ref="B640:C640"/>
    <mergeCell ref="D640:F640"/>
    <mergeCell ref="B641:C641"/>
    <mergeCell ref="D641:F641"/>
    <mergeCell ref="B642:C642"/>
    <mergeCell ref="D642:F642"/>
    <mergeCell ref="B643:C643"/>
    <mergeCell ref="D643:F643"/>
    <mergeCell ref="B644:C644"/>
    <mergeCell ref="D644:F644"/>
    <mergeCell ref="B645:C645"/>
    <mergeCell ref="D645:F645"/>
    <mergeCell ref="D646:F646"/>
    <mergeCell ref="B646:C646"/>
    <mergeCell ref="B647:C647"/>
    <mergeCell ref="D647:F647"/>
    <mergeCell ref="B648:C648"/>
    <mergeCell ref="D648:F648"/>
    <mergeCell ref="B649:C649"/>
    <mergeCell ref="D649:F649"/>
    <mergeCell ref="B650:C650"/>
    <mergeCell ref="D650:F650"/>
    <mergeCell ref="B651:C651"/>
    <mergeCell ref="D651:F651"/>
    <mergeCell ref="B652:C652"/>
    <mergeCell ref="D652:F652"/>
    <mergeCell ref="D653:F653"/>
    <mergeCell ref="B653:C653"/>
    <mergeCell ref="B654:C654"/>
    <mergeCell ref="D654:F654"/>
    <mergeCell ref="B655:C655"/>
    <mergeCell ref="D655:F655"/>
    <mergeCell ref="B656:C656"/>
    <mergeCell ref="D656:F656"/>
    <mergeCell ref="B657:C657"/>
    <mergeCell ref="D657:F657"/>
    <mergeCell ref="B658:C658"/>
    <mergeCell ref="D658:F658"/>
    <mergeCell ref="B659:C659"/>
    <mergeCell ref="D659:F659"/>
    <mergeCell ref="D660:F660"/>
    <mergeCell ref="B660:C660"/>
    <mergeCell ref="B661:C661"/>
    <mergeCell ref="D661:F661"/>
    <mergeCell ref="B662:C662"/>
    <mergeCell ref="D662:F662"/>
    <mergeCell ref="B663:C663"/>
    <mergeCell ref="D663:F663"/>
    <mergeCell ref="B664:C664"/>
    <mergeCell ref="D664:F664"/>
    <mergeCell ref="B665:C665"/>
    <mergeCell ref="D665:F665"/>
    <mergeCell ref="B666:C666"/>
    <mergeCell ref="D666:F666"/>
    <mergeCell ref="D667:F667"/>
    <mergeCell ref="B667:C667"/>
    <mergeCell ref="B668:C668"/>
    <mergeCell ref="D668:F668"/>
    <mergeCell ref="B669:C669"/>
    <mergeCell ref="D669:F669"/>
    <mergeCell ref="B670:C670"/>
    <mergeCell ref="D670:F670"/>
    <mergeCell ref="B671:C671"/>
    <mergeCell ref="D671:F671"/>
    <mergeCell ref="B672:C672"/>
    <mergeCell ref="D672:F672"/>
    <mergeCell ref="B673:C673"/>
    <mergeCell ref="D673:F673"/>
    <mergeCell ref="D674:F674"/>
    <mergeCell ref="B674:C674"/>
    <mergeCell ref="B675:C675"/>
    <mergeCell ref="D675:F675"/>
    <mergeCell ref="B676:C676"/>
    <mergeCell ref="D676:F676"/>
    <mergeCell ref="B677:C677"/>
    <mergeCell ref="D677:F677"/>
    <mergeCell ref="B678:C678"/>
    <mergeCell ref="D678:F678"/>
    <mergeCell ref="B679:C679"/>
    <mergeCell ref="D679:F679"/>
    <mergeCell ref="B680:C680"/>
    <mergeCell ref="D680:F680"/>
    <mergeCell ref="D681:F681"/>
    <mergeCell ref="B681:C681"/>
    <mergeCell ref="B682:C682"/>
    <mergeCell ref="D682:F682"/>
    <mergeCell ref="B683:C683"/>
    <mergeCell ref="D683:F683"/>
    <mergeCell ref="B684:C684"/>
    <mergeCell ref="D684:F684"/>
    <mergeCell ref="B685:C685"/>
    <mergeCell ref="D685:F685"/>
    <mergeCell ref="B686:C686"/>
    <mergeCell ref="D686:F686"/>
    <mergeCell ref="B687:C687"/>
    <mergeCell ref="D687:F687"/>
    <mergeCell ref="D688:F688"/>
    <mergeCell ref="B688:C688"/>
    <mergeCell ref="B689:C689"/>
    <mergeCell ref="D689:F689"/>
    <mergeCell ref="B690:C690"/>
    <mergeCell ref="D690:F690"/>
    <mergeCell ref="B691:C691"/>
    <mergeCell ref="D691:F691"/>
    <mergeCell ref="B692:C692"/>
    <mergeCell ref="D692:F692"/>
    <mergeCell ref="B693:C693"/>
    <mergeCell ref="D693:F693"/>
    <mergeCell ref="B694:C694"/>
    <mergeCell ref="D694:F694"/>
    <mergeCell ref="D695:F695"/>
    <mergeCell ref="B695:C695"/>
    <mergeCell ref="B696:C696"/>
    <mergeCell ref="D696:F696"/>
    <mergeCell ref="B697:C697"/>
    <mergeCell ref="D697:F697"/>
    <mergeCell ref="B698:C698"/>
    <mergeCell ref="D698:F698"/>
    <mergeCell ref="B699:C699"/>
    <mergeCell ref="D699:F699"/>
    <mergeCell ref="B700:C700"/>
    <mergeCell ref="D700:F700"/>
    <mergeCell ref="B701:C701"/>
    <mergeCell ref="D701:F701"/>
    <mergeCell ref="D702:F702"/>
    <mergeCell ref="B702:C702"/>
    <mergeCell ref="B703:C703"/>
    <mergeCell ref="D703:F703"/>
    <mergeCell ref="B704:C704"/>
    <mergeCell ref="D704:F704"/>
    <mergeCell ref="B705:C705"/>
    <mergeCell ref="D705:F705"/>
    <mergeCell ref="B706:C706"/>
    <mergeCell ref="D706:F706"/>
    <mergeCell ref="B707:C707"/>
    <mergeCell ref="D707:F707"/>
    <mergeCell ref="B708:C708"/>
    <mergeCell ref="D708:F708"/>
    <mergeCell ref="D709:F709"/>
    <mergeCell ref="B709:C709"/>
    <mergeCell ref="B710:C710"/>
    <mergeCell ref="D710:F710"/>
    <mergeCell ref="B711:C711"/>
    <mergeCell ref="D711:F711"/>
    <mergeCell ref="B712:C712"/>
    <mergeCell ref="D712:F712"/>
    <mergeCell ref="B713:C713"/>
    <mergeCell ref="D713:F713"/>
    <mergeCell ref="B714:C714"/>
    <mergeCell ref="D714:F714"/>
    <mergeCell ref="B715:C715"/>
    <mergeCell ref="D715:F715"/>
    <mergeCell ref="D716:F716"/>
    <mergeCell ref="B716:C716"/>
    <mergeCell ref="B717:C717"/>
    <mergeCell ref="D717:F717"/>
    <mergeCell ref="B718:C718"/>
    <mergeCell ref="D718:F718"/>
    <mergeCell ref="B719:C719"/>
    <mergeCell ref="D719:F719"/>
    <mergeCell ref="B720:C720"/>
    <mergeCell ref="D720:F720"/>
    <mergeCell ref="B721:C721"/>
    <mergeCell ref="D721:F721"/>
    <mergeCell ref="B722:C722"/>
    <mergeCell ref="D722:F722"/>
    <mergeCell ref="D723:F723"/>
    <mergeCell ref="B723:C723"/>
    <mergeCell ref="B724:C724"/>
    <mergeCell ref="D724:F724"/>
    <mergeCell ref="B725:C725"/>
    <mergeCell ref="D725:F725"/>
    <mergeCell ref="B726:C726"/>
    <mergeCell ref="D726:F726"/>
    <mergeCell ref="B727:C727"/>
    <mergeCell ref="D727:F727"/>
    <mergeCell ref="B728:C728"/>
    <mergeCell ref="D728:F728"/>
    <mergeCell ref="B729:C729"/>
    <mergeCell ref="D729:F729"/>
    <mergeCell ref="D730:F730"/>
    <mergeCell ref="B730:C730"/>
    <mergeCell ref="B731:C731"/>
    <mergeCell ref="D731:F731"/>
    <mergeCell ref="B732:C732"/>
    <mergeCell ref="D732:F732"/>
    <mergeCell ref="B733:C733"/>
    <mergeCell ref="D733:F733"/>
    <mergeCell ref="B734:C734"/>
    <mergeCell ref="D734:F734"/>
    <mergeCell ref="B735:C735"/>
    <mergeCell ref="D735:F735"/>
    <mergeCell ref="B736:C736"/>
    <mergeCell ref="D736:F736"/>
    <mergeCell ref="D737:F737"/>
    <mergeCell ref="B737:C737"/>
    <mergeCell ref="B738:C738"/>
    <mergeCell ref="D738:F738"/>
    <mergeCell ref="B739:C739"/>
    <mergeCell ref="D739:F739"/>
    <mergeCell ref="B740:C740"/>
    <mergeCell ref="D740:F740"/>
    <mergeCell ref="B741:C741"/>
    <mergeCell ref="D741:F741"/>
    <mergeCell ref="B742:C742"/>
    <mergeCell ref="D742:F742"/>
    <mergeCell ref="B743:C743"/>
    <mergeCell ref="D743:F743"/>
    <mergeCell ref="D744:F744"/>
    <mergeCell ref="B744:C744"/>
    <mergeCell ref="B745:C745"/>
    <mergeCell ref="D745:F745"/>
    <mergeCell ref="B746:C746"/>
    <mergeCell ref="D746:F746"/>
    <mergeCell ref="B747:C747"/>
    <mergeCell ref="D747:F747"/>
    <mergeCell ref="B748:C748"/>
    <mergeCell ref="D748:F748"/>
    <mergeCell ref="B749:C749"/>
    <mergeCell ref="D749:F749"/>
    <mergeCell ref="B750:C750"/>
    <mergeCell ref="D750:F750"/>
    <mergeCell ref="D751:F751"/>
    <mergeCell ref="B751:C751"/>
    <mergeCell ref="B752:C752"/>
    <mergeCell ref="D752:F752"/>
    <mergeCell ref="B753:C753"/>
    <mergeCell ref="D753:F753"/>
    <mergeCell ref="B754:C754"/>
    <mergeCell ref="D754:F754"/>
    <mergeCell ref="B755:C755"/>
    <mergeCell ref="D755:F755"/>
    <mergeCell ref="B756:C756"/>
    <mergeCell ref="D756:F756"/>
    <mergeCell ref="B757:C757"/>
    <mergeCell ref="D757:F757"/>
    <mergeCell ref="D758:F758"/>
    <mergeCell ref="B758:C758"/>
    <mergeCell ref="B759:C759"/>
    <mergeCell ref="D759:F759"/>
    <mergeCell ref="B760:C760"/>
    <mergeCell ref="D760:F760"/>
    <mergeCell ref="B761:C761"/>
    <mergeCell ref="D761:F761"/>
    <mergeCell ref="B762:C762"/>
    <mergeCell ref="D762:F762"/>
    <mergeCell ref="B763:C763"/>
    <mergeCell ref="D763:F763"/>
    <mergeCell ref="B764:C764"/>
    <mergeCell ref="D764:F764"/>
    <mergeCell ref="D765:F765"/>
    <mergeCell ref="B765:C765"/>
    <mergeCell ref="B766:C766"/>
    <mergeCell ref="D766:F766"/>
    <mergeCell ref="B767:C767"/>
    <mergeCell ref="D767:F767"/>
    <mergeCell ref="B768:C768"/>
    <mergeCell ref="D768:F768"/>
    <mergeCell ref="B769:C769"/>
    <mergeCell ref="D769:F769"/>
    <mergeCell ref="B770:C770"/>
    <mergeCell ref="D770:F770"/>
    <mergeCell ref="B771:C771"/>
    <mergeCell ref="D771:F771"/>
    <mergeCell ref="D772:F772"/>
    <mergeCell ref="B772:C772"/>
    <mergeCell ref="B773:C773"/>
    <mergeCell ref="D773:F773"/>
    <mergeCell ref="B774:C774"/>
    <mergeCell ref="D774:F774"/>
    <mergeCell ref="B775:C775"/>
    <mergeCell ref="D775:F775"/>
    <mergeCell ref="B776:C776"/>
    <mergeCell ref="D776:F776"/>
    <mergeCell ref="B777:C777"/>
    <mergeCell ref="D777:F777"/>
    <mergeCell ref="B778:C778"/>
    <mergeCell ref="D778:F778"/>
    <mergeCell ref="D779:F779"/>
    <mergeCell ref="B779:C779"/>
    <mergeCell ref="B780:C780"/>
    <mergeCell ref="D780:F780"/>
    <mergeCell ref="B781:C781"/>
    <mergeCell ref="D781:F781"/>
    <mergeCell ref="B782:C782"/>
    <mergeCell ref="D782:F782"/>
    <mergeCell ref="B783:C783"/>
    <mergeCell ref="D783:F783"/>
    <mergeCell ref="B784:C784"/>
    <mergeCell ref="D784:F784"/>
    <mergeCell ref="B785:C785"/>
    <mergeCell ref="D785:F785"/>
    <mergeCell ref="D786:F786"/>
    <mergeCell ref="B786:C786"/>
    <mergeCell ref="B787:C787"/>
    <mergeCell ref="D787:F787"/>
    <mergeCell ref="B788:C788"/>
    <mergeCell ref="D788:F788"/>
    <mergeCell ref="B789:C789"/>
    <mergeCell ref="D789:F789"/>
    <mergeCell ref="B790:C790"/>
    <mergeCell ref="D790:F790"/>
    <mergeCell ref="B791:C791"/>
    <mergeCell ref="D791:F791"/>
    <mergeCell ref="B792:C792"/>
    <mergeCell ref="D792:F792"/>
    <mergeCell ref="D793:F793"/>
    <mergeCell ref="B793:C793"/>
    <mergeCell ref="B794:C794"/>
    <mergeCell ref="D794:F794"/>
    <mergeCell ref="B795:C795"/>
    <mergeCell ref="D795:F795"/>
    <mergeCell ref="B796:C796"/>
    <mergeCell ref="D796:F796"/>
    <mergeCell ref="B797:C797"/>
    <mergeCell ref="D797:F797"/>
    <mergeCell ref="B798:C798"/>
    <mergeCell ref="D798:F798"/>
    <mergeCell ref="B799:C799"/>
    <mergeCell ref="D799:F799"/>
    <mergeCell ref="D800:F800"/>
    <mergeCell ref="B800:C800"/>
    <mergeCell ref="B801:C801"/>
    <mergeCell ref="D801:F801"/>
    <mergeCell ref="B802:C802"/>
    <mergeCell ref="D802:F802"/>
    <mergeCell ref="B803:C803"/>
    <mergeCell ref="D803:F803"/>
    <mergeCell ref="B804:C804"/>
    <mergeCell ref="D804:F804"/>
    <mergeCell ref="B805:C805"/>
    <mergeCell ref="D805:F805"/>
    <mergeCell ref="B806:C806"/>
    <mergeCell ref="D806:F806"/>
    <mergeCell ref="D807:F807"/>
    <mergeCell ref="B807:C807"/>
    <mergeCell ref="B808:C808"/>
    <mergeCell ref="D808:F808"/>
    <mergeCell ref="B809:C809"/>
    <mergeCell ref="D809:F809"/>
    <mergeCell ref="B810:C810"/>
    <mergeCell ref="D810:F810"/>
    <mergeCell ref="B811:C811"/>
    <mergeCell ref="D811:F811"/>
    <mergeCell ref="B812:C812"/>
    <mergeCell ref="D812:F812"/>
    <mergeCell ref="B813:C813"/>
    <mergeCell ref="D813:F813"/>
    <mergeCell ref="D814:F814"/>
    <mergeCell ref="B814:C814"/>
    <mergeCell ref="B815:C815"/>
    <mergeCell ref="D815:F815"/>
    <mergeCell ref="B816:C816"/>
    <mergeCell ref="D816:F816"/>
    <mergeCell ref="B817:C817"/>
    <mergeCell ref="D817:F817"/>
    <mergeCell ref="B818:C818"/>
    <mergeCell ref="D818:F818"/>
    <mergeCell ref="B819:C819"/>
    <mergeCell ref="D819:F819"/>
    <mergeCell ref="B820:C820"/>
    <mergeCell ref="D820:F820"/>
    <mergeCell ref="D821:F821"/>
    <mergeCell ref="T102:U102"/>
    <mergeCell ref="T103:U103"/>
    <mergeCell ref="L101:N101"/>
    <mergeCell ref="O101:P101"/>
    <mergeCell ref="T101:U101"/>
    <mergeCell ref="L102:N102"/>
    <mergeCell ref="O102:P102"/>
    <mergeCell ref="L103:N103"/>
    <mergeCell ref="O103:P103"/>
    <mergeCell ref="T105:U105"/>
    <mergeCell ref="T106:U106"/>
    <mergeCell ref="L104:N104"/>
    <mergeCell ref="O104:P104"/>
    <mergeCell ref="T104:U104"/>
    <mergeCell ref="L105:N105"/>
    <mergeCell ref="O105:P105"/>
    <mergeCell ref="L106:N106"/>
    <mergeCell ref="O106:P106"/>
    <mergeCell ref="L129:N129"/>
    <mergeCell ref="O129:P129"/>
    <mergeCell ref="T129:U129"/>
    <mergeCell ref="L130:N130"/>
    <mergeCell ref="O130:P130"/>
    <mergeCell ref="L131:N131"/>
    <mergeCell ref="O131:P131"/>
    <mergeCell ref="L132:N132"/>
    <mergeCell ref="O132:P132"/>
    <mergeCell ref="L133:N133"/>
    <mergeCell ref="O133:P133"/>
    <mergeCell ref="L134:N134"/>
    <mergeCell ref="O134:P134"/>
    <mergeCell ref="O135:P135"/>
    <mergeCell ref="T130:U130"/>
    <mergeCell ref="T131:U131"/>
    <mergeCell ref="T132:U132"/>
    <mergeCell ref="T133:U133"/>
    <mergeCell ref="T134:U134"/>
    <mergeCell ref="T135:U135"/>
    <mergeCell ref="T136:U136"/>
    <mergeCell ref="L135:N135"/>
    <mergeCell ref="L136:N136"/>
    <mergeCell ref="O136:P136"/>
    <mergeCell ref="L137:N137"/>
    <mergeCell ref="O137:P137"/>
    <mergeCell ref="L138:N138"/>
    <mergeCell ref="O138:P138"/>
    <mergeCell ref="T137:U137"/>
    <mergeCell ref="T138:U138"/>
    <mergeCell ref="T139:U139"/>
    <mergeCell ref="T140:U140"/>
    <mergeCell ref="T141:U141"/>
    <mergeCell ref="T142:U142"/>
    <mergeCell ref="T143:U143"/>
    <mergeCell ref="T87:U87"/>
    <mergeCell ref="T88:U88"/>
    <mergeCell ref="L86:N86"/>
    <mergeCell ref="O86:P86"/>
    <mergeCell ref="T86:U86"/>
    <mergeCell ref="L87:N87"/>
    <mergeCell ref="O87:P87"/>
    <mergeCell ref="L88:N88"/>
    <mergeCell ref="O88:P88"/>
    <mergeCell ref="T90:U90"/>
    <mergeCell ref="T91:U91"/>
    <mergeCell ref="L89:N89"/>
    <mergeCell ref="O89:P89"/>
    <mergeCell ref="T89:U89"/>
    <mergeCell ref="L90:N90"/>
    <mergeCell ref="O90:P90"/>
    <mergeCell ref="L91:N91"/>
    <mergeCell ref="O91:P91"/>
    <mergeCell ref="T93:U93"/>
    <mergeCell ref="T94:U94"/>
    <mergeCell ref="L92:N92"/>
    <mergeCell ref="O92:P92"/>
    <mergeCell ref="T92:U92"/>
    <mergeCell ref="L93:N93"/>
    <mergeCell ref="O93:P93"/>
    <mergeCell ref="L94:N94"/>
    <mergeCell ref="O94:P94"/>
    <mergeCell ref="T96:U96"/>
    <mergeCell ref="T97:U97"/>
    <mergeCell ref="L95:N95"/>
    <mergeCell ref="O95:P95"/>
    <mergeCell ref="T95:U95"/>
    <mergeCell ref="L96:N96"/>
    <mergeCell ref="O96:P96"/>
    <mergeCell ref="L97:N97"/>
    <mergeCell ref="O97:P97"/>
    <mergeCell ref="T99:U99"/>
    <mergeCell ref="T100:U100"/>
    <mergeCell ref="L98:N98"/>
    <mergeCell ref="O98:P98"/>
    <mergeCell ref="T98:U98"/>
    <mergeCell ref="L99:N99"/>
    <mergeCell ref="O99:P99"/>
    <mergeCell ref="L100:N100"/>
    <mergeCell ref="O100:P100"/>
    <mergeCell ref="L139:N139"/>
    <mergeCell ref="O139:P139"/>
    <mergeCell ref="L140:N140"/>
    <mergeCell ref="O140:P140"/>
    <mergeCell ref="L141:N141"/>
    <mergeCell ref="O141:P141"/>
    <mergeCell ref="O142:P142"/>
    <mergeCell ref="L142:N142"/>
    <mergeCell ref="L143:N143"/>
    <mergeCell ref="O143:P143"/>
    <mergeCell ref="L144:N144"/>
    <mergeCell ref="O144:P144"/>
    <mergeCell ref="L145:N145"/>
    <mergeCell ref="O145:P145"/>
    <mergeCell ref="L149:N149"/>
    <mergeCell ref="L150:N150"/>
    <mergeCell ref="O150:P150"/>
    <mergeCell ref="L151:N151"/>
    <mergeCell ref="O151:P151"/>
    <mergeCell ref="L152:N152"/>
    <mergeCell ref="O152:P152"/>
    <mergeCell ref="L146:N146"/>
    <mergeCell ref="O146:P146"/>
    <mergeCell ref="L147:N147"/>
    <mergeCell ref="O147:P147"/>
    <mergeCell ref="L148:N148"/>
    <mergeCell ref="O148:P148"/>
    <mergeCell ref="O149:P149"/>
    <mergeCell ref="T151:U151"/>
    <mergeCell ref="T152:U152"/>
    <mergeCell ref="T144:U144"/>
    <mergeCell ref="T145:U145"/>
    <mergeCell ref="T146:U146"/>
    <mergeCell ref="T147:U147"/>
    <mergeCell ref="T148:U148"/>
    <mergeCell ref="T149:U149"/>
    <mergeCell ref="T150:U150"/>
    <mergeCell ref="L196:N196"/>
    <mergeCell ref="O196:P196"/>
    <mergeCell ref="J194:K194"/>
    <mergeCell ref="L194:N194"/>
    <mergeCell ref="O194:P194"/>
    <mergeCell ref="J195:K195"/>
    <mergeCell ref="L195:N195"/>
    <mergeCell ref="O195:P195"/>
    <mergeCell ref="J196:K196"/>
    <mergeCell ref="L199:N199"/>
    <mergeCell ref="O199:P199"/>
    <mergeCell ref="J197:K197"/>
    <mergeCell ref="L197:N197"/>
    <mergeCell ref="O197:P197"/>
    <mergeCell ref="J198:K198"/>
    <mergeCell ref="L198:N198"/>
    <mergeCell ref="O198:P198"/>
    <mergeCell ref="J199:K199"/>
    <mergeCell ref="L202:N202"/>
    <mergeCell ref="O202:P202"/>
    <mergeCell ref="J200:K200"/>
    <mergeCell ref="L200:N200"/>
    <mergeCell ref="O200:P200"/>
    <mergeCell ref="J201:K201"/>
    <mergeCell ref="L201:N201"/>
    <mergeCell ref="O201:P201"/>
    <mergeCell ref="J202:K202"/>
    <mergeCell ref="L205:N205"/>
    <mergeCell ref="O205:P205"/>
    <mergeCell ref="J203:K203"/>
    <mergeCell ref="L203:N203"/>
    <mergeCell ref="O203:P203"/>
    <mergeCell ref="J204:K204"/>
    <mergeCell ref="L204:N204"/>
    <mergeCell ref="O204:P204"/>
    <mergeCell ref="J205:K205"/>
    <mergeCell ref="L208:N208"/>
    <mergeCell ref="O208:P208"/>
    <mergeCell ref="J206:K206"/>
    <mergeCell ref="L206:N206"/>
    <mergeCell ref="O206:P206"/>
    <mergeCell ref="J207:K207"/>
    <mergeCell ref="L207:N207"/>
    <mergeCell ref="O207:P207"/>
    <mergeCell ref="J208:K208"/>
    <mergeCell ref="L211:N211"/>
    <mergeCell ref="O211:P211"/>
    <mergeCell ref="J209:K209"/>
    <mergeCell ref="L209:N209"/>
    <mergeCell ref="O209:P209"/>
    <mergeCell ref="J210:K210"/>
    <mergeCell ref="L210:N210"/>
    <mergeCell ref="O210:P210"/>
    <mergeCell ref="J211:K211"/>
    <mergeCell ref="L214:N214"/>
    <mergeCell ref="O214:P214"/>
    <mergeCell ref="J212:K212"/>
    <mergeCell ref="L212:N212"/>
    <mergeCell ref="O212:P212"/>
    <mergeCell ref="J213:K213"/>
    <mergeCell ref="L213:N213"/>
    <mergeCell ref="O213:P213"/>
    <mergeCell ref="J214:K214"/>
    <mergeCell ref="L217:N217"/>
    <mergeCell ref="O217:P217"/>
    <mergeCell ref="J215:K215"/>
    <mergeCell ref="L215:N215"/>
    <mergeCell ref="O215:P215"/>
    <mergeCell ref="J216:K216"/>
    <mergeCell ref="L216:N216"/>
    <mergeCell ref="O216:P216"/>
    <mergeCell ref="J217:K217"/>
    <mergeCell ref="L220:N220"/>
    <mergeCell ref="O220:P220"/>
    <mergeCell ref="J218:K218"/>
    <mergeCell ref="L218:N218"/>
    <mergeCell ref="O218:P218"/>
    <mergeCell ref="J219:K219"/>
    <mergeCell ref="L219:N219"/>
    <mergeCell ref="O219:P219"/>
    <mergeCell ref="J220:K220"/>
    <mergeCell ref="L223:N223"/>
    <mergeCell ref="O223:P223"/>
    <mergeCell ref="J221:K221"/>
    <mergeCell ref="L221:N221"/>
    <mergeCell ref="O221:P221"/>
    <mergeCell ref="J222:K222"/>
    <mergeCell ref="L222:N222"/>
    <mergeCell ref="O222:P222"/>
    <mergeCell ref="J223:K223"/>
    <mergeCell ref="L226:N226"/>
    <mergeCell ref="O226:P226"/>
    <mergeCell ref="J224:K224"/>
    <mergeCell ref="L224:N224"/>
    <mergeCell ref="O224:P224"/>
    <mergeCell ref="J225:K225"/>
    <mergeCell ref="L225:N225"/>
    <mergeCell ref="O225:P225"/>
    <mergeCell ref="J226:K226"/>
    <mergeCell ref="L229:N229"/>
    <mergeCell ref="O229:P229"/>
    <mergeCell ref="J227:K227"/>
    <mergeCell ref="L227:N227"/>
    <mergeCell ref="O227:P227"/>
    <mergeCell ref="J228:K228"/>
    <mergeCell ref="L228:N228"/>
    <mergeCell ref="O228:P228"/>
    <mergeCell ref="J229:K229"/>
    <mergeCell ref="L232:N232"/>
    <mergeCell ref="O232:P232"/>
    <mergeCell ref="J230:K230"/>
    <mergeCell ref="L230:N230"/>
    <mergeCell ref="O230:P230"/>
    <mergeCell ref="J231:K231"/>
    <mergeCell ref="L231:N231"/>
    <mergeCell ref="O231:P231"/>
    <mergeCell ref="J232:K232"/>
    <mergeCell ref="L235:N235"/>
    <mergeCell ref="O235:P235"/>
    <mergeCell ref="J233:K233"/>
    <mergeCell ref="L233:N233"/>
    <mergeCell ref="O233:P233"/>
    <mergeCell ref="J234:K234"/>
    <mergeCell ref="L234:N234"/>
    <mergeCell ref="O234:P234"/>
    <mergeCell ref="J235:K235"/>
    <mergeCell ref="L238:N238"/>
    <mergeCell ref="O238:P238"/>
    <mergeCell ref="J236:K236"/>
    <mergeCell ref="L236:N236"/>
    <mergeCell ref="O236:P236"/>
    <mergeCell ref="J237:K237"/>
    <mergeCell ref="L237:N237"/>
    <mergeCell ref="O237:P237"/>
    <mergeCell ref="J238:K238"/>
    <mergeCell ref="L241:N241"/>
    <mergeCell ref="O241:P241"/>
    <mergeCell ref="J239:K239"/>
    <mergeCell ref="L239:N239"/>
    <mergeCell ref="O239:P239"/>
    <mergeCell ref="J240:K240"/>
    <mergeCell ref="L240:N240"/>
    <mergeCell ref="O240:P240"/>
    <mergeCell ref="J241:K241"/>
    <mergeCell ref="L244:N244"/>
    <mergeCell ref="O244:P244"/>
    <mergeCell ref="J242:K242"/>
    <mergeCell ref="L242:N242"/>
    <mergeCell ref="O242:P242"/>
    <mergeCell ref="J243:K243"/>
    <mergeCell ref="L243:N243"/>
    <mergeCell ref="O243:P243"/>
    <mergeCell ref="J244:K244"/>
    <mergeCell ref="L247:N247"/>
    <mergeCell ref="O247:P247"/>
    <mergeCell ref="J245:K245"/>
    <mergeCell ref="L245:N245"/>
    <mergeCell ref="O245:P245"/>
    <mergeCell ref="J246:K246"/>
    <mergeCell ref="L246:N246"/>
    <mergeCell ref="O246:P246"/>
    <mergeCell ref="J247:K247"/>
    <mergeCell ref="L250:N250"/>
    <mergeCell ref="O250:P250"/>
    <mergeCell ref="J248:K248"/>
    <mergeCell ref="L248:N248"/>
    <mergeCell ref="O248:P248"/>
    <mergeCell ref="J249:K249"/>
    <mergeCell ref="L249:N249"/>
    <mergeCell ref="O249:P249"/>
    <mergeCell ref="J250:K250"/>
    <mergeCell ref="L253:N253"/>
    <mergeCell ref="O253:P253"/>
    <mergeCell ref="J251:K251"/>
    <mergeCell ref="L251:N251"/>
    <mergeCell ref="O251:P251"/>
    <mergeCell ref="J252:K252"/>
    <mergeCell ref="L252:N252"/>
    <mergeCell ref="O252:P252"/>
    <mergeCell ref="J253:K253"/>
    <mergeCell ref="L256:N256"/>
    <mergeCell ref="O256:P256"/>
    <mergeCell ref="J254:K254"/>
    <mergeCell ref="L254:N254"/>
    <mergeCell ref="O254:P254"/>
    <mergeCell ref="J255:K255"/>
    <mergeCell ref="L255:N255"/>
    <mergeCell ref="O255:P255"/>
    <mergeCell ref="J256:K256"/>
    <mergeCell ref="L259:N259"/>
    <mergeCell ref="O259:P259"/>
    <mergeCell ref="J257:K257"/>
    <mergeCell ref="L257:N257"/>
    <mergeCell ref="O257:P257"/>
    <mergeCell ref="J258:K258"/>
    <mergeCell ref="L258:N258"/>
    <mergeCell ref="O258:P258"/>
    <mergeCell ref="J259:K259"/>
    <mergeCell ref="L262:N262"/>
    <mergeCell ref="O262:P262"/>
    <mergeCell ref="J260:K260"/>
    <mergeCell ref="L260:N260"/>
    <mergeCell ref="O260:P260"/>
    <mergeCell ref="J261:K261"/>
    <mergeCell ref="L261:N261"/>
    <mergeCell ref="O261:P261"/>
    <mergeCell ref="J262:K262"/>
    <mergeCell ref="L265:N265"/>
    <mergeCell ref="O265:P265"/>
    <mergeCell ref="J263:K263"/>
    <mergeCell ref="L263:N263"/>
    <mergeCell ref="O263:P263"/>
    <mergeCell ref="J264:K264"/>
    <mergeCell ref="L264:N264"/>
    <mergeCell ref="O264:P264"/>
    <mergeCell ref="J265:K265"/>
    <mergeCell ref="L268:N268"/>
    <mergeCell ref="O268:P268"/>
    <mergeCell ref="J266:K266"/>
    <mergeCell ref="L266:N266"/>
    <mergeCell ref="O266:P266"/>
    <mergeCell ref="J267:K267"/>
    <mergeCell ref="L267:N267"/>
    <mergeCell ref="O267:P267"/>
    <mergeCell ref="J268:K268"/>
    <mergeCell ref="L271:N271"/>
    <mergeCell ref="O271:P271"/>
    <mergeCell ref="J269:K269"/>
    <mergeCell ref="L269:N269"/>
    <mergeCell ref="O269:P269"/>
    <mergeCell ref="J270:K270"/>
    <mergeCell ref="L270:N270"/>
    <mergeCell ref="O270:P270"/>
    <mergeCell ref="J271:K271"/>
    <mergeCell ref="L274:N274"/>
    <mergeCell ref="O274:P274"/>
    <mergeCell ref="J272:K272"/>
    <mergeCell ref="L272:N272"/>
    <mergeCell ref="O272:P272"/>
    <mergeCell ref="J273:K273"/>
    <mergeCell ref="L273:N273"/>
    <mergeCell ref="O273:P273"/>
    <mergeCell ref="J274:K274"/>
    <mergeCell ref="L277:N277"/>
    <mergeCell ref="O277:P277"/>
    <mergeCell ref="J275:K275"/>
    <mergeCell ref="L275:N275"/>
    <mergeCell ref="O275:P275"/>
    <mergeCell ref="J276:K276"/>
    <mergeCell ref="L276:N276"/>
    <mergeCell ref="O276:P276"/>
    <mergeCell ref="J277:K277"/>
    <mergeCell ref="L280:N280"/>
    <mergeCell ref="O280:P280"/>
    <mergeCell ref="J278:K278"/>
    <mergeCell ref="L278:N278"/>
    <mergeCell ref="O278:P278"/>
    <mergeCell ref="J279:K279"/>
    <mergeCell ref="L279:N279"/>
    <mergeCell ref="O279:P279"/>
    <mergeCell ref="J280:K280"/>
    <mergeCell ref="L283:N283"/>
    <mergeCell ref="O283:P283"/>
    <mergeCell ref="J281:K281"/>
    <mergeCell ref="L281:N281"/>
    <mergeCell ref="O281:P281"/>
    <mergeCell ref="J282:K282"/>
    <mergeCell ref="L282:N282"/>
    <mergeCell ref="O282:P282"/>
    <mergeCell ref="J283:K283"/>
    <mergeCell ref="L286:N286"/>
    <mergeCell ref="O286:P286"/>
    <mergeCell ref="J284:K284"/>
    <mergeCell ref="L284:N284"/>
    <mergeCell ref="O284:P284"/>
    <mergeCell ref="J285:K285"/>
    <mergeCell ref="L285:N285"/>
    <mergeCell ref="O285:P285"/>
    <mergeCell ref="J286:K286"/>
    <mergeCell ref="L289:N289"/>
    <mergeCell ref="O289:P289"/>
    <mergeCell ref="J287:K287"/>
    <mergeCell ref="L287:N287"/>
    <mergeCell ref="O287:P287"/>
    <mergeCell ref="J288:K288"/>
    <mergeCell ref="L288:N288"/>
    <mergeCell ref="O288:P288"/>
    <mergeCell ref="J289:K289"/>
    <mergeCell ref="L292:N292"/>
    <mergeCell ref="O292:P292"/>
    <mergeCell ref="J290:K290"/>
    <mergeCell ref="L290:N290"/>
    <mergeCell ref="O290:P290"/>
    <mergeCell ref="J291:K291"/>
    <mergeCell ref="L291:N291"/>
    <mergeCell ref="O291:P291"/>
    <mergeCell ref="J292:K292"/>
    <mergeCell ref="L295:N295"/>
    <mergeCell ref="O295:P295"/>
    <mergeCell ref="J293:K293"/>
    <mergeCell ref="L293:N293"/>
    <mergeCell ref="O293:P293"/>
    <mergeCell ref="J294:K294"/>
    <mergeCell ref="L294:N294"/>
    <mergeCell ref="O294:P294"/>
    <mergeCell ref="J295:K295"/>
    <mergeCell ref="L298:N298"/>
    <mergeCell ref="O298:P298"/>
    <mergeCell ref="J296:K296"/>
    <mergeCell ref="L296:N296"/>
    <mergeCell ref="O296:P296"/>
    <mergeCell ref="J297:K297"/>
    <mergeCell ref="L297:N297"/>
    <mergeCell ref="O297:P297"/>
    <mergeCell ref="J298:K298"/>
    <mergeCell ref="L301:N301"/>
    <mergeCell ref="O301:P301"/>
    <mergeCell ref="J299:K299"/>
    <mergeCell ref="L299:N299"/>
    <mergeCell ref="O299:P299"/>
    <mergeCell ref="J300:K300"/>
    <mergeCell ref="L300:N300"/>
    <mergeCell ref="O300:P300"/>
    <mergeCell ref="J301:K301"/>
    <mergeCell ref="L304:N304"/>
    <mergeCell ref="O304:P304"/>
    <mergeCell ref="J302:K302"/>
    <mergeCell ref="L302:N302"/>
    <mergeCell ref="O302:P302"/>
    <mergeCell ref="J303:K303"/>
    <mergeCell ref="L303:N303"/>
    <mergeCell ref="O303:P303"/>
    <mergeCell ref="J304:K304"/>
    <mergeCell ref="L307:N307"/>
    <mergeCell ref="O307:P307"/>
    <mergeCell ref="J305:K305"/>
    <mergeCell ref="L305:N305"/>
    <mergeCell ref="O305:P305"/>
    <mergeCell ref="J306:K306"/>
    <mergeCell ref="L306:N306"/>
    <mergeCell ref="O306:P306"/>
    <mergeCell ref="J307:K307"/>
    <mergeCell ref="L310:N310"/>
    <mergeCell ref="O310:P310"/>
    <mergeCell ref="J308:K308"/>
    <mergeCell ref="L308:N308"/>
    <mergeCell ref="O308:P308"/>
    <mergeCell ref="J309:K309"/>
    <mergeCell ref="L309:N309"/>
    <mergeCell ref="O309:P309"/>
    <mergeCell ref="J310:K310"/>
    <mergeCell ref="L313:N313"/>
    <mergeCell ref="O313:P313"/>
    <mergeCell ref="J311:K311"/>
    <mergeCell ref="L311:N311"/>
    <mergeCell ref="O311:P311"/>
    <mergeCell ref="J312:K312"/>
    <mergeCell ref="L312:N312"/>
    <mergeCell ref="O312:P312"/>
    <mergeCell ref="J313:K313"/>
    <mergeCell ref="L316:N316"/>
    <mergeCell ref="O316:P316"/>
    <mergeCell ref="J314:K314"/>
    <mergeCell ref="L314:N314"/>
    <mergeCell ref="O314:P314"/>
    <mergeCell ref="J315:K315"/>
    <mergeCell ref="L315:N315"/>
    <mergeCell ref="O315:P315"/>
    <mergeCell ref="J316:K316"/>
    <mergeCell ref="L319:N319"/>
    <mergeCell ref="O319:P319"/>
    <mergeCell ref="J317:K317"/>
    <mergeCell ref="L317:N317"/>
    <mergeCell ref="O317:P317"/>
    <mergeCell ref="J318:K318"/>
    <mergeCell ref="L318:N318"/>
    <mergeCell ref="O318:P318"/>
    <mergeCell ref="J319:K319"/>
    <mergeCell ref="L322:N322"/>
    <mergeCell ref="O322:P322"/>
    <mergeCell ref="J320:K320"/>
    <mergeCell ref="L320:N320"/>
    <mergeCell ref="O320:P320"/>
    <mergeCell ref="J321:K321"/>
    <mergeCell ref="L321:N321"/>
    <mergeCell ref="O321:P321"/>
    <mergeCell ref="J322:K322"/>
    <mergeCell ref="L325:N325"/>
    <mergeCell ref="O325:P325"/>
    <mergeCell ref="J323:K323"/>
    <mergeCell ref="L323:N323"/>
    <mergeCell ref="O323:P323"/>
    <mergeCell ref="J324:K324"/>
    <mergeCell ref="L324:N324"/>
    <mergeCell ref="O324:P324"/>
    <mergeCell ref="J325:K325"/>
    <mergeCell ref="L328:N328"/>
    <mergeCell ref="O328:P328"/>
    <mergeCell ref="J326:K326"/>
    <mergeCell ref="L326:N326"/>
    <mergeCell ref="O326:P326"/>
    <mergeCell ref="J327:K327"/>
    <mergeCell ref="L327:N327"/>
    <mergeCell ref="O327:P327"/>
    <mergeCell ref="J328:K328"/>
    <mergeCell ref="L331:N331"/>
    <mergeCell ref="O331:P331"/>
    <mergeCell ref="J329:K329"/>
    <mergeCell ref="L329:N329"/>
    <mergeCell ref="O329:P329"/>
    <mergeCell ref="J330:K330"/>
    <mergeCell ref="L330:N330"/>
    <mergeCell ref="O330:P330"/>
    <mergeCell ref="J331:K331"/>
    <mergeCell ref="L334:N334"/>
    <mergeCell ref="O334:P334"/>
    <mergeCell ref="J332:K332"/>
    <mergeCell ref="L332:N332"/>
    <mergeCell ref="O332:P332"/>
    <mergeCell ref="J333:K333"/>
    <mergeCell ref="L333:N333"/>
    <mergeCell ref="O333:P333"/>
    <mergeCell ref="J334:K334"/>
    <mergeCell ref="L337:N337"/>
    <mergeCell ref="O337:P337"/>
    <mergeCell ref="J335:K335"/>
    <mergeCell ref="L335:N335"/>
    <mergeCell ref="O335:P335"/>
    <mergeCell ref="J336:K336"/>
    <mergeCell ref="L336:N336"/>
    <mergeCell ref="O336:P336"/>
    <mergeCell ref="J337:K337"/>
    <mergeCell ref="L340:N340"/>
    <mergeCell ref="O340:P340"/>
    <mergeCell ref="J338:K338"/>
    <mergeCell ref="L338:N338"/>
    <mergeCell ref="O338:P338"/>
    <mergeCell ref="J339:K339"/>
    <mergeCell ref="L339:N339"/>
    <mergeCell ref="O339:P339"/>
    <mergeCell ref="J340:K340"/>
    <mergeCell ref="L343:N343"/>
    <mergeCell ref="O343:P343"/>
    <mergeCell ref="J341:K341"/>
    <mergeCell ref="L341:N341"/>
    <mergeCell ref="O341:P341"/>
    <mergeCell ref="J342:K342"/>
    <mergeCell ref="L342:N342"/>
    <mergeCell ref="O342:P342"/>
    <mergeCell ref="J343:K343"/>
    <mergeCell ref="L346:N346"/>
    <mergeCell ref="O346:P346"/>
    <mergeCell ref="J344:K344"/>
    <mergeCell ref="L344:N344"/>
    <mergeCell ref="O344:P344"/>
    <mergeCell ref="J345:K345"/>
    <mergeCell ref="L345:N345"/>
    <mergeCell ref="O345:P345"/>
    <mergeCell ref="J346:K346"/>
    <mergeCell ref="L349:N349"/>
    <mergeCell ref="O349:P349"/>
    <mergeCell ref="J347:K347"/>
    <mergeCell ref="L347:N347"/>
    <mergeCell ref="O347:P347"/>
    <mergeCell ref="J348:K348"/>
    <mergeCell ref="L348:N348"/>
    <mergeCell ref="O348:P348"/>
    <mergeCell ref="J349:K349"/>
    <mergeCell ref="L352:N352"/>
    <mergeCell ref="O352:P352"/>
    <mergeCell ref="J350:K350"/>
    <mergeCell ref="L350:N350"/>
    <mergeCell ref="O350:P350"/>
    <mergeCell ref="J351:K351"/>
    <mergeCell ref="L351:N351"/>
    <mergeCell ref="O351:P351"/>
    <mergeCell ref="J352:K352"/>
    <mergeCell ref="L355:N355"/>
    <mergeCell ref="O355:P355"/>
    <mergeCell ref="J353:K353"/>
    <mergeCell ref="L353:N353"/>
    <mergeCell ref="O353:P353"/>
    <mergeCell ref="J354:K354"/>
    <mergeCell ref="L354:N354"/>
    <mergeCell ref="O354:P354"/>
    <mergeCell ref="J355:K355"/>
    <mergeCell ref="L358:N358"/>
    <mergeCell ref="O358:P358"/>
    <mergeCell ref="J356:K356"/>
    <mergeCell ref="L356:N356"/>
    <mergeCell ref="O356:P356"/>
    <mergeCell ref="J357:K357"/>
    <mergeCell ref="L357:N357"/>
    <mergeCell ref="O357:P357"/>
    <mergeCell ref="J358:K358"/>
    <mergeCell ref="L361:N361"/>
    <mergeCell ref="O361:P361"/>
    <mergeCell ref="J359:K359"/>
    <mergeCell ref="L359:N359"/>
    <mergeCell ref="O359:P359"/>
    <mergeCell ref="J360:K360"/>
    <mergeCell ref="L360:N360"/>
    <mergeCell ref="O360:P360"/>
    <mergeCell ref="J361:K361"/>
    <mergeCell ref="L364:N364"/>
    <mergeCell ref="O364:P364"/>
    <mergeCell ref="J362:K362"/>
    <mergeCell ref="L362:N362"/>
    <mergeCell ref="O362:P362"/>
    <mergeCell ref="J363:K363"/>
    <mergeCell ref="L363:N363"/>
    <mergeCell ref="O363:P363"/>
    <mergeCell ref="J364:K364"/>
    <mergeCell ref="L367:N367"/>
    <mergeCell ref="O367:P367"/>
    <mergeCell ref="J365:K365"/>
    <mergeCell ref="L365:N365"/>
    <mergeCell ref="O365:P365"/>
    <mergeCell ref="J366:K366"/>
    <mergeCell ref="L366:N366"/>
    <mergeCell ref="O366:P366"/>
    <mergeCell ref="J367:K367"/>
    <mergeCell ref="L370:N370"/>
    <mergeCell ref="O370:P370"/>
    <mergeCell ref="J368:K368"/>
    <mergeCell ref="L368:N368"/>
    <mergeCell ref="O368:P368"/>
    <mergeCell ref="J369:K369"/>
    <mergeCell ref="L369:N369"/>
    <mergeCell ref="O369:P369"/>
    <mergeCell ref="J370:K370"/>
    <mergeCell ref="L373:N373"/>
    <mergeCell ref="O373:P373"/>
    <mergeCell ref="J371:K371"/>
    <mergeCell ref="L371:N371"/>
    <mergeCell ref="O371:P371"/>
    <mergeCell ref="J372:K372"/>
    <mergeCell ref="L372:N372"/>
    <mergeCell ref="O372:P372"/>
    <mergeCell ref="J373:K373"/>
    <mergeCell ref="L376:N376"/>
    <mergeCell ref="O376:P376"/>
    <mergeCell ref="J374:K374"/>
    <mergeCell ref="L374:N374"/>
    <mergeCell ref="O374:P374"/>
    <mergeCell ref="J375:K375"/>
    <mergeCell ref="L375:N375"/>
    <mergeCell ref="O375:P375"/>
    <mergeCell ref="J376:K376"/>
    <mergeCell ref="L379:N379"/>
    <mergeCell ref="O379:P379"/>
    <mergeCell ref="J377:K377"/>
    <mergeCell ref="L377:N377"/>
    <mergeCell ref="O377:P377"/>
    <mergeCell ref="J378:K378"/>
    <mergeCell ref="L378:N378"/>
    <mergeCell ref="O378:P378"/>
    <mergeCell ref="J379:K379"/>
    <mergeCell ref="L382:N382"/>
    <mergeCell ref="O382:P382"/>
    <mergeCell ref="J380:K380"/>
    <mergeCell ref="L380:N380"/>
    <mergeCell ref="O380:P380"/>
    <mergeCell ref="J381:K381"/>
    <mergeCell ref="L381:N381"/>
    <mergeCell ref="O381:P381"/>
    <mergeCell ref="J382:K382"/>
    <mergeCell ref="L385:N385"/>
    <mergeCell ref="O385:P385"/>
    <mergeCell ref="J383:K383"/>
    <mergeCell ref="L383:N383"/>
    <mergeCell ref="O383:P383"/>
    <mergeCell ref="J384:K384"/>
    <mergeCell ref="L384:N384"/>
    <mergeCell ref="O384:P384"/>
    <mergeCell ref="J385:K385"/>
    <mergeCell ref="L388:N388"/>
    <mergeCell ref="O388:P388"/>
    <mergeCell ref="J386:K386"/>
    <mergeCell ref="L386:N386"/>
    <mergeCell ref="O386:P386"/>
    <mergeCell ref="J387:K387"/>
    <mergeCell ref="L387:N387"/>
    <mergeCell ref="O387:P387"/>
    <mergeCell ref="J388:K388"/>
    <mergeCell ref="L391:N391"/>
    <mergeCell ref="O391:P391"/>
    <mergeCell ref="J389:K389"/>
    <mergeCell ref="L389:N389"/>
    <mergeCell ref="O389:P389"/>
    <mergeCell ref="J390:K390"/>
    <mergeCell ref="L390:N390"/>
    <mergeCell ref="O390:P390"/>
    <mergeCell ref="J391:K391"/>
    <mergeCell ref="L394:N394"/>
    <mergeCell ref="O394:P394"/>
    <mergeCell ref="J392:K392"/>
    <mergeCell ref="L392:N392"/>
    <mergeCell ref="O392:P392"/>
    <mergeCell ref="J393:K393"/>
    <mergeCell ref="L393:N393"/>
    <mergeCell ref="O393:P393"/>
    <mergeCell ref="J394:K394"/>
    <mergeCell ref="L397:N397"/>
    <mergeCell ref="O397:P397"/>
    <mergeCell ref="J395:K395"/>
    <mergeCell ref="L395:N395"/>
    <mergeCell ref="O395:P395"/>
    <mergeCell ref="J396:K396"/>
    <mergeCell ref="L396:N396"/>
    <mergeCell ref="O396:P396"/>
    <mergeCell ref="J397:K397"/>
    <mergeCell ref="L400:N400"/>
    <mergeCell ref="O400:P400"/>
    <mergeCell ref="J398:K398"/>
    <mergeCell ref="L398:N398"/>
    <mergeCell ref="O398:P398"/>
    <mergeCell ref="J399:K399"/>
    <mergeCell ref="L399:N399"/>
    <mergeCell ref="O399:P399"/>
    <mergeCell ref="J400:K400"/>
    <mergeCell ref="L403:N403"/>
    <mergeCell ref="O403:P403"/>
    <mergeCell ref="J401:K401"/>
    <mergeCell ref="L401:N401"/>
    <mergeCell ref="O401:P401"/>
    <mergeCell ref="J402:K402"/>
    <mergeCell ref="L402:N402"/>
    <mergeCell ref="O402:P402"/>
    <mergeCell ref="J403:K403"/>
    <mergeCell ref="L406:N406"/>
    <mergeCell ref="O406:P406"/>
    <mergeCell ref="J404:K404"/>
    <mergeCell ref="L404:N404"/>
    <mergeCell ref="O404:P404"/>
    <mergeCell ref="J405:K405"/>
    <mergeCell ref="L405:N405"/>
    <mergeCell ref="O405:P405"/>
    <mergeCell ref="J406:K406"/>
    <mergeCell ref="L409:N409"/>
    <mergeCell ref="O409:P409"/>
    <mergeCell ref="J407:K407"/>
    <mergeCell ref="L407:N407"/>
    <mergeCell ref="O407:P407"/>
    <mergeCell ref="J408:K408"/>
    <mergeCell ref="L408:N408"/>
    <mergeCell ref="O408:P408"/>
    <mergeCell ref="J409:K409"/>
    <mergeCell ref="L412:N412"/>
    <mergeCell ref="O412:P412"/>
    <mergeCell ref="J410:K410"/>
    <mergeCell ref="L410:N410"/>
    <mergeCell ref="O410:P410"/>
    <mergeCell ref="J411:K411"/>
    <mergeCell ref="L411:N411"/>
    <mergeCell ref="O411:P411"/>
    <mergeCell ref="J412:K412"/>
    <mergeCell ref="L415:N415"/>
    <mergeCell ref="O415:P415"/>
    <mergeCell ref="J413:K413"/>
    <mergeCell ref="L413:N413"/>
    <mergeCell ref="O413:P413"/>
    <mergeCell ref="J414:K414"/>
    <mergeCell ref="L414:N414"/>
    <mergeCell ref="O414:P414"/>
    <mergeCell ref="J415:K415"/>
    <mergeCell ref="L418:N418"/>
    <mergeCell ref="O418:P418"/>
    <mergeCell ref="J416:K416"/>
    <mergeCell ref="L416:N416"/>
    <mergeCell ref="O416:P416"/>
    <mergeCell ref="J417:K417"/>
    <mergeCell ref="L417:N417"/>
    <mergeCell ref="O417:P417"/>
    <mergeCell ref="J418:K418"/>
    <mergeCell ref="L421:N421"/>
    <mergeCell ref="O421:P421"/>
    <mergeCell ref="J419:K419"/>
    <mergeCell ref="L419:N419"/>
    <mergeCell ref="O419:P419"/>
    <mergeCell ref="J420:K420"/>
    <mergeCell ref="L420:N420"/>
    <mergeCell ref="O420:P420"/>
    <mergeCell ref="J421:K421"/>
    <mergeCell ref="L424:N424"/>
    <mergeCell ref="O424:P424"/>
    <mergeCell ref="J422:K422"/>
    <mergeCell ref="L422:N422"/>
    <mergeCell ref="O422:P422"/>
    <mergeCell ref="J423:K423"/>
    <mergeCell ref="L423:N423"/>
    <mergeCell ref="O423:P423"/>
    <mergeCell ref="J424:K424"/>
    <mergeCell ref="L427:N427"/>
    <mergeCell ref="O427:P427"/>
    <mergeCell ref="J425:K425"/>
    <mergeCell ref="L425:N425"/>
    <mergeCell ref="O425:P425"/>
    <mergeCell ref="J426:K426"/>
    <mergeCell ref="L426:N426"/>
    <mergeCell ref="O426:P426"/>
    <mergeCell ref="J427:K427"/>
    <mergeCell ref="L430:N430"/>
    <mergeCell ref="O430:P430"/>
    <mergeCell ref="J428:K428"/>
    <mergeCell ref="L428:N428"/>
    <mergeCell ref="O428:P428"/>
    <mergeCell ref="J429:K429"/>
    <mergeCell ref="L429:N429"/>
    <mergeCell ref="O429:P429"/>
    <mergeCell ref="J430:K430"/>
    <mergeCell ref="L433:N433"/>
    <mergeCell ref="O433:P433"/>
    <mergeCell ref="J431:K431"/>
    <mergeCell ref="L431:N431"/>
    <mergeCell ref="O431:P431"/>
    <mergeCell ref="J432:K432"/>
    <mergeCell ref="L432:N432"/>
    <mergeCell ref="O432:P432"/>
    <mergeCell ref="J433:K433"/>
    <mergeCell ref="L436:N436"/>
    <mergeCell ref="O436:P436"/>
    <mergeCell ref="J434:K434"/>
    <mergeCell ref="L434:N434"/>
    <mergeCell ref="O434:P434"/>
    <mergeCell ref="J435:K435"/>
    <mergeCell ref="L435:N435"/>
    <mergeCell ref="O435:P435"/>
    <mergeCell ref="J436:K436"/>
    <mergeCell ref="L439:N439"/>
    <mergeCell ref="O439:P439"/>
    <mergeCell ref="J437:K437"/>
    <mergeCell ref="L437:N437"/>
    <mergeCell ref="O437:P437"/>
    <mergeCell ref="J438:K438"/>
    <mergeCell ref="L438:N438"/>
    <mergeCell ref="O438:P438"/>
    <mergeCell ref="J439:K439"/>
    <mergeCell ref="L442:N442"/>
    <mergeCell ref="O442:P442"/>
    <mergeCell ref="J440:K440"/>
    <mergeCell ref="L440:N440"/>
    <mergeCell ref="O440:P440"/>
    <mergeCell ref="J441:K441"/>
    <mergeCell ref="L441:N441"/>
    <mergeCell ref="O441:P441"/>
    <mergeCell ref="J442:K442"/>
    <mergeCell ref="L445:N445"/>
    <mergeCell ref="O445:P445"/>
    <mergeCell ref="J443:K443"/>
    <mergeCell ref="L443:N443"/>
    <mergeCell ref="O443:P443"/>
    <mergeCell ref="J444:K444"/>
    <mergeCell ref="L444:N444"/>
    <mergeCell ref="O444:P444"/>
    <mergeCell ref="J445:K445"/>
    <mergeCell ref="L448:N448"/>
    <mergeCell ref="O448:P448"/>
    <mergeCell ref="J446:K446"/>
    <mergeCell ref="L446:N446"/>
    <mergeCell ref="O446:P446"/>
    <mergeCell ref="J447:K447"/>
    <mergeCell ref="L447:N447"/>
    <mergeCell ref="O447:P447"/>
    <mergeCell ref="J448:K448"/>
    <mergeCell ref="L451:N451"/>
    <mergeCell ref="O451:P451"/>
    <mergeCell ref="J449:K449"/>
    <mergeCell ref="L449:N449"/>
    <mergeCell ref="O449:P449"/>
    <mergeCell ref="J450:K450"/>
    <mergeCell ref="L450:N450"/>
    <mergeCell ref="O450:P450"/>
    <mergeCell ref="J451:K451"/>
    <mergeCell ref="L454:N454"/>
    <mergeCell ref="O454:P454"/>
    <mergeCell ref="J452:K452"/>
    <mergeCell ref="L452:N452"/>
    <mergeCell ref="O452:P452"/>
    <mergeCell ref="J453:K453"/>
    <mergeCell ref="L453:N453"/>
    <mergeCell ref="O453:P453"/>
    <mergeCell ref="J454:K454"/>
    <mergeCell ref="L457:N457"/>
    <mergeCell ref="O457:P457"/>
    <mergeCell ref="J455:K455"/>
    <mergeCell ref="L455:N455"/>
    <mergeCell ref="O455:P455"/>
    <mergeCell ref="J456:K456"/>
    <mergeCell ref="L456:N456"/>
    <mergeCell ref="O456:P456"/>
    <mergeCell ref="J457:K457"/>
    <mergeCell ref="L460:N460"/>
    <mergeCell ref="O460:P460"/>
    <mergeCell ref="J458:K458"/>
    <mergeCell ref="L458:N458"/>
    <mergeCell ref="O458:P458"/>
    <mergeCell ref="J459:K459"/>
    <mergeCell ref="L459:N459"/>
    <mergeCell ref="O459:P459"/>
    <mergeCell ref="J460:K460"/>
    <mergeCell ref="L463:N463"/>
    <mergeCell ref="O463:P463"/>
    <mergeCell ref="J461:K461"/>
    <mergeCell ref="L461:N461"/>
    <mergeCell ref="O461:P461"/>
    <mergeCell ref="J462:K462"/>
    <mergeCell ref="L462:N462"/>
    <mergeCell ref="O462:P462"/>
    <mergeCell ref="J463:K463"/>
    <mergeCell ref="L466:N466"/>
    <mergeCell ref="O466:P466"/>
    <mergeCell ref="J464:K464"/>
    <mergeCell ref="L464:N464"/>
    <mergeCell ref="O464:P464"/>
    <mergeCell ref="J465:K465"/>
    <mergeCell ref="L465:N465"/>
    <mergeCell ref="O465:P465"/>
    <mergeCell ref="J466:K466"/>
    <mergeCell ref="L469:N469"/>
    <mergeCell ref="O469:P469"/>
    <mergeCell ref="J467:K467"/>
    <mergeCell ref="L467:N467"/>
    <mergeCell ref="O467:P467"/>
    <mergeCell ref="J468:K468"/>
    <mergeCell ref="L468:N468"/>
    <mergeCell ref="O468:P468"/>
    <mergeCell ref="J469:K469"/>
    <mergeCell ref="L472:N472"/>
    <mergeCell ref="O472:P472"/>
    <mergeCell ref="J470:K470"/>
    <mergeCell ref="L470:N470"/>
    <mergeCell ref="O470:P470"/>
    <mergeCell ref="J471:K471"/>
    <mergeCell ref="L471:N471"/>
    <mergeCell ref="O471:P471"/>
    <mergeCell ref="J472:K472"/>
    <mergeCell ref="L475:N475"/>
    <mergeCell ref="O475:P475"/>
    <mergeCell ref="J473:K473"/>
    <mergeCell ref="L473:N473"/>
    <mergeCell ref="O473:P473"/>
    <mergeCell ref="J474:K474"/>
    <mergeCell ref="L474:N474"/>
    <mergeCell ref="O474:P474"/>
    <mergeCell ref="J475:K475"/>
    <mergeCell ref="L478:N478"/>
    <mergeCell ref="O478:P478"/>
    <mergeCell ref="J476:K476"/>
    <mergeCell ref="L476:N476"/>
    <mergeCell ref="O476:P476"/>
    <mergeCell ref="J477:K477"/>
    <mergeCell ref="L477:N477"/>
    <mergeCell ref="O477:P477"/>
    <mergeCell ref="J478:K478"/>
    <mergeCell ref="L481:N481"/>
    <mergeCell ref="O481:P481"/>
    <mergeCell ref="J479:K479"/>
    <mergeCell ref="L479:N479"/>
    <mergeCell ref="O479:P479"/>
    <mergeCell ref="J480:K480"/>
    <mergeCell ref="L480:N480"/>
    <mergeCell ref="O480:P480"/>
    <mergeCell ref="J481:K481"/>
    <mergeCell ref="L484:N484"/>
    <mergeCell ref="O484:P484"/>
    <mergeCell ref="J482:K482"/>
    <mergeCell ref="L482:N482"/>
    <mergeCell ref="O482:P482"/>
    <mergeCell ref="J483:K483"/>
    <mergeCell ref="L483:N483"/>
    <mergeCell ref="O483:P483"/>
    <mergeCell ref="J484:K484"/>
    <mergeCell ref="L487:N487"/>
    <mergeCell ref="O487:P487"/>
    <mergeCell ref="J485:K485"/>
    <mergeCell ref="L485:N485"/>
    <mergeCell ref="O485:P485"/>
    <mergeCell ref="J486:K486"/>
    <mergeCell ref="L486:N486"/>
    <mergeCell ref="O486:P486"/>
    <mergeCell ref="J487:K487"/>
    <mergeCell ref="B135:C135"/>
    <mergeCell ref="B136:C136"/>
    <mergeCell ref="D136:F136"/>
    <mergeCell ref="B137:C137"/>
    <mergeCell ref="D137:F137"/>
    <mergeCell ref="B138:C138"/>
    <mergeCell ref="D138:F138"/>
    <mergeCell ref="B139:C139"/>
    <mergeCell ref="D139:F139"/>
    <mergeCell ref="B140:C140"/>
    <mergeCell ref="D140:F140"/>
    <mergeCell ref="B141:C141"/>
    <mergeCell ref="D141:F141"/>
    <mergeCell ref="D142:F142"/>
    <mergeCell ref="B142:C142"/>
    <mergeCell ref="B143:C143"/>
    <mergeCell ref="D143:F143"/>
    <mergeCell ref="B144:C144"/>
    <mergeCell ref="D144:F144"/>
    <mergeCell ref="B145:C145"/>
    <mergeCell ref="D145:F145"/>
    <mergeCell ref="B146:C146"/>
    <mergeCell ref="D146:F146"/>
    <mergeCell ref="B147:C147"/>
    <mergeCell ref="D147:F147"/>
    <mergeCell ref="B148:C148"/>
    <mergeCell ref="D148:F148"/>
    <mergeCell ref="D149:F149"/>
    <mergeCell ref="B149:C149"/>
    <mergeCell ref="B150:C150"/>
    <mergeCell ref="D150:F150"/>
    <mergeCell ref="B151:C151"/>
    <mergeCell ref="D151:F151"/>
    <mergeCell ref="B152:C152"/>
    <mergeCell ref="D152:F152"/>
    <mergeCell ref="B153:C153"/>
    <mergeCell ref="D153:F153"/>
    <mergeCell ref="B154:C154"/>
    <mergeCell ref="D154:F154"/>
    <mergeCell ref="B155:C155"/>
    <mergeCell ref="D155:F155"/>
    <mergeCell ref="D156:F156"/>
    <mergeCell ref="B156:C156"/>
    <mergeCell ref="B157:C157"/>
    <mergeCell ref="D157:F157"/>
    <mergeCell ref="B158:C158"/>
    <mergeCell ref="D158:F158"/>
    <mergeCell ref="B159:C159"/>
    <mergeCell ref="D159:F159"/>
    <mergeCell ref="B160:C160"/>
    <mergeCell ref="D160:F160"/>
    <mergeCell ref="B161:C161"/>
    <mergeCell ref="D161:F161"/>
    <mergeCell ref="B162:C162"/>
    <mergeCell ref="D162:F162"/>
    <mergeCell ref="D163:F163"/>
    <mergeCell ref="B163:C163"/>
    <mergeCell ref="B164:C164"/>
    <mergeCell ref="D164:F164"/>
    <mergeCell ref="B165:C165"/>
    <mergeCell ref="D165:F165"/>
    <mergeCell ref="B166:C166"/>
    <mergeCell ref="D166:F166"/>
    <mergeCell ref="B167:C167"/>
    <mergeCell ref="D167:F167"/>
    <mergeCell ref="B168:C168"/>
    <mergeCell ref="D168:F168"/>
    <mergeCell ref="B169:C169"/>
    <mergeCell ref="D169:F169"/>
    <mergeCell ref="D170:F170"/>
    <mergeCell ref="B170:C170"/>
    <mergeCell ref="B171:C171"/>
    <mergeCell ref="D171:F171"/>
    <mergeCell ref="B172:C172"/>
    <mergeCell ref="D172:F172"/>
    <mergeCell ref="B173:C173"/>
    <mergeCell ref="D173:F173"/>
    <mergeCell ref="B174:C174"/>
    <mergeCell ref="D174:F174"/>
    <mergeCell ref="B175:C175"/>
    <mergeCell ref="D175:F175"/>
    <mergeCell ref="B176:C176"/>
    <mergeCell ref="D176:F176"/>
    <mergeCell ref="D177:F177"/>
    <mergeCell ref="B177:C177"/>
    <mergeCell ref="B178:C178"/>
    <mergeCell ref="D178:F178"/>
    <mergeCell ref="B179:C179"/>
    <mergeCell ref="D179:F179"/>
    <mergeCell ref="B180:C180"/>
    <mergeCell ref="D180:F180"/>
    <mergeCell ref="B181:C181"/>
    <mergeCell ref="D181:F181"/>
    <mergeCell ref="B182:C182"/>
    <mergeCell ref="D182:F182"/>
    <mergeCell ref="B183:C183"/>
    <mergeCell ref="D183:F183"/>
    <mergeCell ref="D184:F184"/>
    <mergeCell ref="B184:C184"/>
    <mergeCell ref="B185:C185"/>
    <mergeCell ref="D185:F185"/>
    <mergeCell ref="B186:C186"/>
    <mergeCell ref="D186:F186"/>
    <mergeCell ref="B187:C187"/>
    <mergeCell ref="D187:F187"/>
    <mergeCell ref="B188:C188"/>
    <mergeCell ref="D188:F188"/>
    <mergeCell ref="B189:C189"/>
    <mergeCell ref="D189:F189"/>
    <mergeCell ref="B190:C190"/>
    <mergeCell ref="D190:F190"/>
    <mergeCell ref="D191:F191"/>
    <mergeCell ref="B191:C191"/>
    <mergeCell ref="B192:C192"/>
    <mergeCell ref="D192:F192"/>
    <mergeCell ref="B193:C193"/>
    <mergeCell ref="D193:F193"/>
    <mergeCell ref="B194:C194"/>
    <mergeCell ref="D194:F194"/>
    <mergeCell ref="B195:C195"/>
    <mergeCell ref="D195:F195"/>
    <mergeCell ref="B196:C196"/>
    <mergeCell ref="D196:F196"/>
    <mergeCell ref="B197:C197"/>
    <mergeCell ref="D197:F197"/>
    <mergeCell ref="D198:F198"/>
    <mergeCell ref="B198:C198"/>
    <mergeCell ref="B199:C199"/>
    <mergeCell ref="D199:F199"/>
    <mergeCell ref="B200:C200"/>
    <mergeCell ref="D200:F200"/>
    <mergeCell ref="B201:C201"/>
    <mergeCell ref="D201:F201"/>
    <mergeCell ref="B202:C202"/>
    <mergeCell ref="D202:F202"/>
    <mergeCell ref="B203:C203"/>
    <mergeCell ref="D203:F203"/>
    <mergeCell ref="B204:C204"/>
    <mergeCell ref="D204:F204"/>
    <mergeCell ref="D205:F205"/>
    <mergeCell ref="B205:C205"/>
    <mergeCell ref="B206:C206"/>
    <mergeCell ref="D206:F206"/>
    <mergeCell ref="B207:C207"/>
    <mergeCell ref="D207:F207"/>
    <mergeCell ref="B208:C208"/>
    <mergeCell ref="D208:F208"/>
    <mergeCell ref="B209:C209"/>
    <mergeCell ref="D209:F209"/>
    <mergeCell ref="B210:C210"/>
    <mergeCell ref="D210:F210"/>
    <mergeCell ref="B211:C211"/>
    <mergeCell ref="D211:F211"/>
    <mergeCell ref="D212:F212"/>
    <mergeCell ref="B212:C212"/>
    <mergeCell ref="B213:C213"/>
    <mergeCell ref="D213:F213"/>
    <mergeCell ref="B214:C214"/>
    <mergeCell ref="D214:F214"/>
    <mergeCell ref="B215:C215"/>
    <mergeCell ref="D215:F215"/>
    <mergeCell ref="B216:C216"/>
    <mergeCell ref="D216:F216"/>
    <mergeCell ref="B217:C217"/>
    <mergeCell ref="D217:F217"/>
    <mergeCell ref="B218:C218"/>
    <mergeCell ref="D218:F218"/>
    <mergeCell ref="D219:F219"/>
    <mergeCell ref="B219:C219"/>
    <mergeCell ref="B220:C220"/>
    <mergeCell ref="D220:F220"/>
    <mergeCell ref="B221:C221"/>
    <mergeCell ref="D221:F221"/>
    <mergeCell ref="B222:C222"/>
    <mergeCell ref="D222:F222"/>
    <mergeCell ref="B223:C223"/>
    <mergeCell ref="D223:F223"/>
    <mergeCell ref="B224:C224"/>
    <mergeCell ref="D224:F224"/>
    <mergeCell ref="B225:C225"/>
    <mergeCell ref="D225:F225"/>
    <mergeCell ref="D226:F226"/>
    <mergeCell ref="B226:C226"/>
    <mergeCell ref="B227:C227"/>
    <mergeCell ref="D227:F227"/>
    <mergeCell ref="B228:C228"/>
    <mergeCell ref="D228:F228"/>
    <mergeCell ref="B229:C229"/>
    <mergeCell ref="D229:F229"/>
    <mergeCell ref="B230:C230"/>
    <mergeCell ref="D230:F230"/>
    <mergeCell ref="B231:C231"/>
    <mergeCell ref="D231:F231"/>
    <mergeCell ref="B232:C232"/>
    <mergeCell ref="D232:F232"/>
    <mergeCell ref="D233:F233"/>
    <mergeCell ref="B233:C233"/>
    <mergeCell ref="B234:C234"/>
    <mergeCell ref="D234:F234"/>
    <mergeCell ref="B235:C235"/>
    <mergeCell ref="D235:F235"/>
    <mergeCell ref="B236:C236"/>
    <mergeCell ref="D236:F236"/>
    <mergeCell ref="B237:C237"/>
    <mergeCell ref="D237:F237"/>
    <mergeCell ref="B238:C238"/>
    <mergeCell ref="D238:F238"/>
    <mergeCell ref="B239:C239"/>
    <mergeCell ref="D239:F239"/>
    <mergeCell ref="D240:F240"/>
    <mergeCell ref="B240:C240"/>
    <mergeCell ref="B241:C241"/>
    <mergeCell ref="D241:F241"/>
    <mergeCell ref="B242:C242"/>
    <mergeCell ref="D242:F242"/>
    <mergeCell ref="B243:C243"/>
    <mergeCell ref="D243:F243"/>
    <mergeCell ref="B244:C244"/>
    <mergeCell ref="D244:F244"/>
    <mergeCell ref="B245:C245"/>
    <mergeCell ref="D245:F245"/>
    <mergeCell ref="B246:C246"/>
    <mergeCell ref="D246:F246"/>
    <mergeCell ref="D247:F247"/>
    <mergeCell ref="B247:C247"/>
    <mergeCell ref="B248:C248"/>
    <mergeCell ref="D248:F248"/>
    <mergeCell ref="B249:C249"/>
    <mergeCell ref="D249:F249"/>
    <mergeCell ref="B250:C250"/>
    <mergeCell ref="D250:F250"/>
    <mergeCell ref="B251:C251"/>
    <mergeCell ref="D251:F251"/>
    <mergeCell ref="B252:C252"/>
    <mergeCell ref="D252:F252"/>
    <mergeCell ref="B253:C253"/>
    <mergeCell ref="D253:F253"/>
    <mergeCell ref="D254:F254"/>
    <mergeCell ref="B254:C254"/>
    <mergeCell ref="B255:C255"/>
    <mergeCell ref="D255:F255"/>
    <mergeCell ref="B256:C256"/>
    <mergeCell ref="D256:F256"/>
    <mergeCell ref="B257:C257"/>
    <mergeCell ref="D257:F257"/>
    <mergeCell ref="B258:C258"/>
    <mergeCell ref="D258:F258"/>
    <mergeCell ref="B259:C259"/>
    <mergeCell ref="D259:F259"/>
    <mergeCell ref="B260:C260"/>
    <mergeCell ref="D260:F260"/>
    <mergeCell ref="D261:F261"/>
    <mergeCell ref="B261:C261"/>
    <mergeCell ref="B262:C262"/>
    <mergeCell ref="D262:F262"/>
    <mergeCell ref="B263:C263"/>
    <mergeCell ref="D263:F263"/>
    <mergeCell ref="B264:C264"/>
    <mergeCell ref="D264:F264"/>
    <mergeCell ref="B265:C265"/>
    <mergeCell ref="D265:F265"/>
    <mergeCell ref="B266:C266"/>
    <mergeCell ref="D266:F266"/>
    <mergeCell ref="B267:C267"/>
    <mergeCell ref="D267:F267"/>
    <mergeCell ref="D268:F268"/>
    <mergeCell ref="B268:C268"/>
    <mergeCell ref="B269:C269"/>
    <mergeCell ref="D269:F269"/>
    <mergeCell ref="B270:C270"/>
    <mergeCell ref="D270:F270"/>
    <mergeCell ref="B271:C271"/>
    <mergeCell ref="D271:F271"/>
    <mergeCell ref="B272:C272"/>
    <mergeCell ref="D272:F272"/>
    <mergeCell ref="B273:C273"/>
    <mergeCell ref="D273:F273"/>
    <mergeCell ref="B274:C274"/>
    <mergeCell ref="D274:F274"/>
    <mergeCell ref="D275:F275"/>
    <mergeCell ref="B275:C275"/>
    <mergeCell ref="B276:C276"/>
    <mergeCell ref="D276:F276"/>
    <mergeCell ref="B277:C277"/>
    <mergeCell ref="D277:F277"/>
    <mergeCell ref="B278:C278"/>
    <mergeCell ref="D278:F278"/>
    <mergeCell ref="B279:C279"/>
    <mergeCell ref="D279:F279"/>
    <mergeCell ref="B280:C280"/>
    <mergeCell ref="D280:F280"/>
    <mergeCell ref="B281:C281"/>
    <mergeCell ref="D281:F281"/>
    <mergeCell ref="D282:F282"/>
    <mergeCell ref="B282:C282"/>
    <mergeCell ref="B283:C283"/>
    <mergeCell ref="D283:F283"/>
    <mergeCell ref="B284:C284"/>
    <mergeCell ref="D284:F284"/>
    <mergeCell ref="B285:C285"/>
    <mergeCell ref="D285:F285"/>
    <mergeCell ref="B286:C286"/>
    <mergeCell ref="D286:F286"/>
    <mergeCell ref="B287:C287"/>
    <mergeCell ref="D287:F287"/>
    <mergeCell ref="B288:C288"/>
    <mergeCell ref="D288:F288"/>
    <mergeCell ref="D289:F289"/>
    <mergeCell ref="B289:C289"/>
    <mergeCell ref="B290:C290"/>
    <mergeCell ref="D290:F290"/>
    <mergeCell ref="B291:C291"/>
    <mergeCell ref="D291:F291"/>
    <mergeCell ref="B292:C292"/>
    <mergeCell ref="D292:F292"/>
    <mergeCell ref="B293:C293"/>
    <mergeCell ref="D293:F293"/>
    <mergeCell ref="B294:C294"/>
    <mergeCell ref="D294:F294"/>
    <mergeCell ref="B295:C295"/>
    <mergeCell ref="D295:F295"/>
    <mergeCell ref="D296:F296"/>
    <mergeCell ref="B296:C296"/>
    <mergeCell ref="B297:C297"/>
    <mergeCell ref="D297:F297"/>
    <mergeCell ref="B298:C298"/>
    <mergeCell ref="D298:F298"/>
    <mergeCell ref="B299:C299"/>
    <mergeCell ref="D299:F299"/>
    <mergeCell ref="B300:C300"/>
    <mergeCell ref="D300:F300"/>
    <mergeCell ref="B301:C301"/>
    <mergeCell ref="D301:F301"/>
    <mergeCell ref="B302:C302"/>
    <mergeCell ref="D302:F302"/>
    <mergeCell ref="D303:F303"/>
    <mergeCell ref="B303:C303"/>
    <mergeCell ref="B304:C304"/>
    <mergeCell ref="D304:F304"/>
    <mergeCell ref="B305:C305"/>
    <mergeCell ref="D305:F305"/>
    <mergeCell ref="B306:C306"/>
    <mergeCell ref="D306:F306"/>
    <mergeCell ref="B307:C307"/>
    <mergeCell ref="D307:F307"/>
    <mergeCell ref="B308:C308"/>
    <mergeCell ref="D308:F308"/>
    <mergeCell ref="B309:C309"/>
    <mergeCell ref="D309:F309"/>
    <mergeCell ref="D310:F310"/>
    <mergeCell ref="B310:C310"/>
    <mergeCell ref="B311:C311"/>
    <mergeCell ref="D311:F311"/>
    <mergeCell ref="B312:C312"/>
    <mergeCell ref="D312:F312"/>
    <mergeCell ref="B313:C313"/>
    <mergeCell ref="D313:F313"/>
    <mergeCell ref="B314:C314"/>
    <mergeCell ref="D314:F314"/>
    <mergeCell ref="B315:C315"/>
    <mergeCell ref="D315:F315"/>
    <mergeCell ref="B316:C316"/>
    <mergeCell ref="D316:F316"/>
    <mergeCell ref="D317:F317"/>
    <mergeCell ref="B317:C317"/>
    <mergeCell ref="B318:C318"/>
    <mergeCell ref="D318:F318"/>
    <mergeCell ref="B319:C319"/>
    <mergeCell ref="D319:F319"/>
    <mergeCell ref="B320:C320"/>
    <mergeCell ref="D320:F320"/>
    <mergeCell ref="B321:C321"/>
    <mergeCell ref="D321:F321"/>
    <mergeCell ref="B322:C322"/>
    <mergeCell ref="D322:F322"/>
    <mergeCell ref="B323:C323"/>
    <mergeCell ref="D323:F323"/>
    <mergeCell ref="D324:F324"/>
    <mergeCell ref="B324:C324"/>
    <mergeCell ref="B325:C325"/>
    <mergeCell ref="D325:F325"/>
    <mergeCell ref="B326:C326"/>
    <mergeCell ref="D326:F326"/>
    <mergeCell ref="B327:C327"/>
    <mergeCell ref="D327:F327"/>
    <mergeCell ref="B328:C328"/>
    <mergeCell ref="D328:F328"/>
    <mergeCell ref="B329:C329"/>
    <mergeCell ref="D329:F329"/>
    <mergeCell ref="B330:C330"/>
    <mergeCell ref="D330:F330"/>
    <mergeCell ref="D331:F331"/>
    <mergeCell ref="B331:C331"/>
    <mergeCell ref="B332:C332"/>
    <mergeCell ref="D332:F332"/>
    <mergeCell ref="B333:C333"/>
    <mergeCell ref="D333:F333"/>
    <mergeCell ref="B334:C334"/>
    <mergeCell ref="D334:F334"/>
    <mergeCell ref="B335:C335"/>
    <mergeCell ref="D335:F335"/>
    <mergeCell ref="B336:C336"/>
    <mergeCell ref="D336:F336"/>
    <mergeCell ref="B337:C337"/>
    <mergeCell ref="D337:F337"/>
    <mergeCell ref="D338:F338"/>
    <mergeCell ref="B338:C338"/>
    <mergeCell ref="B339:C339"/>
    <mergeCell ref="D339:F339"/>
    <mergeCell ref="B340:C340"/>
    <mergeCell ref="D340:F340"/>
    <mergeCell ref="B341:C341"/>
    <mergeCell ref="D341:F341"/>
    <mergeCell ref="B342:C342"/>
    <mergeCell ref="D342:F342"/>
    <mergeCell ref="B343:C343"/>
    <mergeCell ref="D343:F343"/>
    <mergeCell ref="B344:C344"/>
    <mergeCell ref="D344:F344"/>
    <mergeCell ref="D345:F345"/>
    <mergeCell ref="B345:C345"/>
    <mergeCell ref="B346:C346"/>
    <mergeCell ref="D346:F346"/>
    <mergeCell ref="B347:C347"/>
    <mergeCell ref="D347:F347"/>
    <mergeCell ref="B348:C348"/>
    <mergeCell ref="D348:F348"/>
    <mergeCell ref="B349:C349"/>
    <mergeCell ref="D349:F349"/>
    <mergeCell ref="B350:C350"/>
    <mergeCell ref="D350:F350"/>
    <mergeCell ref="B351:C351"/>
    <mergeCell ref="D351:F351"/>
    <mergeCell ref="D352:F352"/>
    <mergeCell ref="B352:C352"/>
    <mergeCell ref="B353:C353"/>
    <mergeCell ref="D353:F353"/>
    <mergeCell ref="B354:C354"/>
    <mergeCell ref="D354:F354"/>
    <mergeCell ref="B355:C355"/>
    <mergeCell ref="D355:F355"/>
    <mergeCell ref="B356:C356"/>
    <mergeCell ref="D356:F356"/>
    <mergeCell ref="B357:C357"/>
    <mergeCell ref="D357:F357"/>
    <mergeCell ref="B358:C358"/>
    <mergeCell ref="D358:F358"/>
    <mergeCell ref="D359:F359"/>
    <mergeCell ref="B359:C359"/>
    <mergeCell ref="B360:C360"/>
    <mergeCell ref="D360:F360"/>
    <mergeCell ref="B361:C361"/>
    <mergeCell ref="D361:F361"/>
    <mergeCell ref="B362:C362"/>
    <mergeCell ref="D362:F362"/>
    <mergeCell ref="B363:C363"/>
    <mergeCell ref="D363:F363"/>
    <mergeCell ref="B364:C364"/>
    <mergeCell ref="D364:F364"/>
    <mergeCell ref="B365:C365"/>
    <mergeCell ref="D365:F365"/>
    <mergeCell ref="D366:F366"/>
    <mergeCell ref="B366:C366"/>
    <mergeCell ref="B367:C367"/>
    <mergeCell ref="D367:F367"/>
    <mergeCell ref="B368:C368"/>
    <mergeCell ref="D368:F368"/>
    <mergeCell ref="B369:C369"/>
    <mergeCell ref="D369:F369"/>
    <mergeCell ref="B370:C370"/>
    <mergeCell ref="D370:F370"/>
    <mergeCell ref="B371:C371"/>
    <mergeCell ref="D371:F371"/>
    <mergeCell ref="B372:C372"/>
    <mergeCell ref="D372:F372"/>
    <mergeCell ref="D373:F373"/>
    <mergeCell ref="B373:C373"/>
    <mergeCell ref="B374:C374"/>
    <mergeCell ref="D374:F374"/>
    <mergeCell ref="B375:C375"/>
    <mergeCell ref="D375:F375"/>
    <mergeCell ref="B376:C376"/>
    <mergeCell ref="D376:F376"/>
    <mergeCell ref="B377:C377"/>
    <mergeCell ref="D377:F377"/>
    <mergeCell ref="B378:C378"/>
    <mergeCell ref="D378:F378"/>
    <mergeCell ref="B379:C379"/>
    <mergeCell ref="D379:F379"/>
    <mergeCell ref="D380:F380"/>
    <mergeCell ref="B380:C380"/>
    <mergeCell ref="B381:C381"/>
    <mergeCell ref="D381:F381"/>
    <mergeCell ref="B382:C382"/>
    <mergeCell ref="D382:F382"/>
    <mergeCell ref="B383:C383"/>
    <mergeCell ref="D383:F383"/>
    <mergeCell ref="B384:C384"/>
    <mergeCell ref="D384:F384"/>
    <mergeCell ref="B385:C385"/>
    <mergeCell ref="D385:F385"/>
    <mergeCell ref="B386:C386"/>
    <mergeCell ref="D386:F386"/>
    <mergeCell ref="D387:F387"/>
    <mergeCell ref="B387:C387"/>
    <mergeCell ref="B388:C388"/>
    <mergeCell ref="D388:F388"/>
    <mergeCell ref="B389:C389"/>
    <mergeCell ref="D389:F389"/>
    <mergeCell ref="B390:C390"/>
    <mergeCell ref="D390:F390"/>
    <mergeCell ref="B391:C391"/>
    <mergeCell ref="D391:F391"/>
    <mergeCell ref="B392:C392"/>
    <mergeCell ref="D392:F392"/>
    <mergeCell ref="B393:C393"/>
    <mergeCell ref="D393:F393"/>
    <mergeCell ref="D394:F394"/>
    <mergeCell ref="B394:C394"/>
    <mergeCell ref="B395:C395"/>
    <mergeCell ref="D395:F395"/>
    <mergeCell ref="B396:C396"/>
    <mergeCell ref="D396:F396"/>
    <mergeCell ref="B397:C397"/>
    <mergeCell ref="D397:F397"/>
    <mergeCell ref="B398:C398"/>
    <mergeCell ref="D398:F398"/>
    <mergeCell ref="B399:C399"/>
    <mergeCell ref="D399:F399"/>
    <mergeCell ref="B400:C400"/>
    <mergeCell ref="D400:F400"/>
    <mergeCell ref="D401:F401"/>
    <mergeCell ref="B401:C401"/>
    <mergeCell ref="B402:C402"/>
    <mergeCell ref="D402:F402"/>
    <mergeCell ref="B403:C403"/>
    <mergeCell ref="D403:F403"/>
    <mergeCell ref="B404:C404"/>
    <mergeCell ref="D404:F404"/>
    <mergeCell ref="B405:C405"/>
    <mergeCell ref="D405:F405"/>
    <mergeCell ref="B406:C406"/>
    <mergeCell ref="D406:F406"/>
    <mergeCell ref="B407:C407"/>
    <mergeCell ref="D407:F407"/>
    <mergeCell ref="D408:F408"/>
    <mergeCell ref="B408:C408"/>
    <mergeCell ref="B409:C409"/>
    <mergeCell ref="D409:F409"/>
    <mergeCell ref="B410:C410"/>
    <mergeCell ref="D410:F410"/>
    <mergeCell ref="B411:C411"/>
    <mergeCell ref="D411:F411"/>
    <mergeCell ref="B412:C412"/>
    <mergeCell ref="D412:F412"/>
    <mergeCell ref="B413:C413"/>
    <mergeCell ref="D413:F413"/>
    <mergeCell ref="B414:C414"/>
    <mergeCell ref="D414:F414"/>
    <mergeCell ref="D415:F415"/>
    <mergeCell ref="B415:C415"/>
    <mergeCell ref="B416:C416"/>
    <mergeCell ref="D416:F416"/>
    <mergeCell ref="B417:C417"/>
    <mergeCell ref="D417:F417"/>
    <mergeCell ref="B418:C418"/>
    <mergeCell ref="D418:F418"/>
    <mergeCell ref="B419:C419"/>
    <mergeCell ref="D419:F419"/>
    <mergeCell ref="B420:C420"/>
    <mergeCell ref="D420:F420"/>
    <mergeCell ref="B421:C421"/>
    <mergeCell ref="D421:F421"/>
    <mergeCell ref="D422:F422"/>
    <mergeCell ref="B422:C422"/>
    <mergeCell ref="B423:C423"/>
    <mergeCell ref="D423:F423"/>
    <mergeCell ref="B424:C424"/>
    <mergeCell ref="D424:F424"/>
    <mergeCell ref="B425:C425"/>
    <mergeCell ref="D425:F425"/>
    <mergeCell ref="B426:C426"/>
    <mergeCell ref="D426:F426"/>
    <mergeCell ref="B427:C427"/>
    <mergeCell ref="D427:F427"/>
    <mergeCell ref="B428:C428"/>
    <mergeCell ref="D428:F428"/>
    <mergeCell ref="D429:F429"/>
    <mergeCell ref="B429:C429"/>
    <mergeCell ref="B430:C430"/>
    <mergeCell ref="D430:F430"/>
    <mergeCell ref="B431:C431"/>
    <mergeCell ref="D431:F431"/>
    <mergeCell ref="B432:C432"/>
    <mergeCell ref="D432:F432"/>
    <mergeCell ref="B433:C433"/>
    <mergeCell ref="D433:F433"/>
    <mergeCell ref="B434:C434"/>
    <mergeCell ref="D434:F434"/>
    <mergeCell ref="B435:C435"/>
    <mergeCell ref="D435:F435"/>
    <mergeCell ref="D436:F436"/>
    <mergeCell ref="B436:C436"/>
    <mergeCell ref="B437:C437"/>
    <mergeCell ref="D437:F437"/>
    <mergeCell ref="B438:C438"/>
    <mergeCell ref="D438:F438"/>
    <mergeCell ref="B439:C439"/>
    <mergeCell ref="D439:F439"/>
    <mergeCell ref="B440:C440"/>
    <mergeCell ref="D440:F440"/>
    <mergeCell ref="B441:C441"/>
    <mergeCell ref="D441:F441"/>
    <mergeCell ref="B442:C442"/>
    <mergeCell ref="D442:F442"/>
    <mergeCell ref="D443:F443"/>
    <mergeCell ref="B443:C443"/>
    <mergeCell ref="B444:C444"/>
    <mergeCell ref="D444:F444"/>
    <mergeCell ref="B445:C445"/>
    <mergeCell ref="D445:F445"/>
    <mergeCell ref="B446:C446"/>
    <mergeCell ref="D446:F446"/>
    <mergeCell ref="B447:C447"/>
    <mergeCell ref="D447:F447"/>
    <mergeCell ref="B448:C448"/>
    <mergeCell ref="D448:F448"/>
    <mergeCell ref="B449:C449"/>
    <mergeCell ref="D449:F449"/>
    <mergeCell ref="D450:F450"/>
    <mergeCell ref="B450:C450"/>
    <mergeCell ref="B451:C451"/>
    <mergeCell ref="D451:F451"/>
    <mergeCell ref="B452:C452"/>
    <mergeCell ref="D452:F452"/>
    <mergeCell ref="B453:C453"/>
    <mergeCell ref="D453:F453"/>
    <mergeCell ref="B454:C454"/>
    <mergeCell ref="D454:F454"/>
    <mergeCell ref="B455:C455"/>
    <mergeCell ref="D455:F455"/>
    <mergeCell ref="B456:C456"/>
    <mergeCell ref="D456:F456"/>
    <mergeCell ref="D457:F457"/>
    <mergeCell ref="B457:C457"/>
    <mergeCell ref="B458:C458"/>
    <mergeCell ref="D458:F458"/>
    <mergeCell ref="B459:C459"/>
    <mergeCell ref="D459:F459"/>
    <mergeCell ref="B460:C460"/>
    <mergeCell ref="D460:F460"/>
    <mergeCell ref="B461:C461"/>
    <mergeCell ref="D461:F461"/>
    <mergeCell ref="B462:C462"/>
    <mergeCell ref="D462:F462"/>
    <mergeCell ref="B463:C463"/>
    <mergeCell ref="D463:F463"/>
    <mergeCell ref="D464:F464"/>
    <mergeCell ref="B464:C464"/>
    <mergeCell ref="B465:C465"/>
    <mergeCell ref="D465:F465"/>
    <mergeCell ref="B466:C466"/>
    <mergeCell ref="D466:F466"/>
    <mergeCell ref="B467:C467"/>
    <mergeCell ref="D467:F467"/>
    <mergeCell ref="B468:C468"/>
    <mergeCell ref="D468:F468"/>
    <mergeCell ref="B469:C469"/>
    <mergeCell ref="D469:F469"/>
    <mergeCell ref="B470:C470"/>
    <mergeCell ref="D470:F470"/>
    <mergeCell ref="D471:F471"/>
    <mergeCell ref="B471:C471"/>
    <mergeCell ref="B472:C472"/>
    <mergeCell ref="D472:F472"/>
    <mergeCell ref="B473:C473"/>
    <mergeCell ref="D473:F473"/>
    <mergeCell ref="B474:C474"/>
    <mergeCell ref="D474:F474"/>
    <mergeCell ref="B475:C475"/>
    <mergeCell ref="D475:F475"/>
    <mergeCell ref="B476:C476"/>
    <mergeCell ref="D476:F476"/>
    <mergeCell ref="B477:C477"/>
    <mergeCell ref="D477:F477"/>
    <mergeCell ref="D478:F478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U245"/>
    <mergeCell ref="T246:U246"/>
    <mergeCell ref="T247:U247"/>
    <mergeCell ref="T248:U248"/>
    <mergeCell ref="T249:U249"/>
    <mergeCell ref="T250:U250"/>
    <mergeCell ref="T251:U251"/>
    <mergeCell ref="T252:U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T306:U306"/>
    <mergeCell ref="T307:U307"/>
    <mergeCell ref="T308:U308"/>
    <mergeCell ref="T309:U309"/>
    <mergeCell ref="T310:U310"/>
    <mergeCell ref="T311:U311"/>
    <mergeCell ref="T312:U312"/>
    <mergeCell ref="T313:U313"/>
    <mergeCell ref="T314:U314"/>
    <mergeCell ref="T315:U315"/>
    <mergeCell ref="T316:U316"/>
    <mergeCell ref="T317:U317"/>
    <mergeCell ref="T318:U318"/>
    <mergeCell ref="T319:U319"/>
    <mergeCell ref="T320:U320"/>
    <mergeCell ref="T321:U321"/>
    <mergeCell ref="T322:U322"/>
    <mergeCell ref="T323:U323"/>
    <mergeCell ref="T324:U324"/>
    <mergeCell ref="T325:U325"/>
    <mergeCell ref="T326:U326"/>
    <mergeCell ref="T327:U327"/>
    <mergeCell ref="T328:U328"/>
    <mergeCell ref="T329:U329"/>
    <mergeCell ref="T330:U330"/>
    <mergeCell ref="T331:U331"/>
    <mergeCell ref="T332:U332"/>
    <mergeCell ref="T333:U333"/>
    <mergeCell ref="T334:U334"/>
    <mergeCell ref="T335:U335"/>
    <mergeCell ref="T336:U336"/>
    <mergeCell ref="T337:U337"/>
    <mergeCell ref="T338:U338"/>
    <mergeCell ref="T339:U339"/>
    <mergeCell ref="T340:U340"/>
    <mergeCell ref="T341:U341"/>
    <mergeCell ref="T342:U342"/>
    <mergeCell ref="T343:U343"/>
    <mergeCell ref="T344:U344"/>
    <mergeCell ref="T345:U345"/>
    <mergeCell ref="T346:U346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T383:U383"/>
    <mergeCell ref="T384:U384"/>
    <mergeCell ref="T385:U385"/>
    <mergeCell ref="T386:U386"/>
    <mergeCell ref="T387:U387"/>
    <mergeCell ref="T388:U388"/>
    <mergeCell ref="T389:U389"/>
    <mergeCell ref="T390:U390"/>
    <mergeCell ref="T391:U391"/>
    <mergeCell ref="T392:U392"/>
    <mergeCell ref="T393:U393"/>
    <mergeCell ref="T394:U394"/>
    <mergeCell ref="T395:U395"/>
    <mergeCell ref="T396:U396"/>
    <mergeCell ref="T397:U397"/>
    <mergeCell ref="T398:U398"/>
    <mergeCell ref="T399:U399"/>
    <mergeCell ref="T400:U400"/>
    <mergeCell ref="T401:U401"/>
    <mergeCell ref="T402:U402"/>
    <mergeCell ref="T403:U403"/>
    <mergeCell ref="T404:U404"/>
    <mergeCell ref="T405:U405"/>
    <mergeCell ref="T406:U406"/>
    <mergeCell ref="T407:U407"/>
    <mergeCell ref="T408:U408"/>
    <mergeCell ref="T409:U409"/>
    <mergeCell ref="T410:U410"/>
    <mergeCell ref="T411:U411"/>
    <mergeCell ref="T412:U412"/>
    <mergeCell ref="T413:U413"/>
    <mergeCell ref="T414:U414"/>
    <mergeCell ref="T415:U415"/>
    <mergeCell ref="T416:U416"/>
    <mergeCell ref="T417:U417"/>
    <mergeCell ref="T418:U418"/>
    <mergeCell ref="T419:U419"/>
    <mergeCell ref="T420:U420"/>
    <mergeCell ref="T421:U421"/>
    <mergeCell ref="T422:U422"/>
    <mergeCell ref="T423:U423"/>
    <mergeCell ref="T424:U424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T459:U459"/>
    <mergeCell ref="T460:U460"/>
    <mergeCell ref="T461:U461"/>
    <mergeCell ref="T462:U462"/>
    <mergeCell ref="T463:U463"/>
    <mergeCell ref="T464:U464"/>
    <mergeCell ref="T465:U465"/>
    <mergeCell ref="T466:U466"/>
    <mergeCell ref="T467:U467"/>
    <mergeCell ref="T468:U468"/>
    <mergeCell ref="T469:U469"/>
    <mergeCell ref="T470:U470"/>
    <mergeCell ref="T471:U471"/>
    <mergeCell ref="T472:U472"/>
    <mergeCell ref="T473:U473"/>
    <mergeCell ref="T474:U474"/>
    <mergeCell ref="T475:U475"/>
    <mergeCell ref="T476:U476"/>
    <mergeCell ref="T477:U477"/>
    <mergeCell ref="T478:U478"/>
    <mergeCell ref="T479:U479"/>
    <mergeCell ref="T480:U480"/>
    <mergeCell ref="T481:U481"/>
    <mergeCell ref="T482:U482"/>
    <mergeCell ref="T483:U483"/>
    <mergeCell ref="T484:U484"/>
    <mergeCell ref="T485:U485"/>
    <mergeCell ref="T486:U486"/>
    <mergeCell ref="T487:U487"/>
    <mergeCell ref="T488:U488"/>
    <mergeCell ref="T489:U489"/>
    <mergeCell ref="T490:U490"/>
    <mergeCell ref="T491:U491"/>
    <mergeCell ref="T492:U492"/>
    <mergeCell ref="T493:U493"/>
    <mergeCell ref="T494:U494"/>
    <mergeCell ref="T495:U495"/>
    <mergeCell ref="T496:U496"/>
    <mergeCell ref="T497:U497"/>
    <mergeCell ref="T498:U498"/>
    <mergeCell ref="T499:U499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77:U977"/>
    <mergeCell ref="T978:U978"/>
    <mergeCell ref="T979:U979"/>
    <mergeCell ref="T980:U980"/>
    <mergeCell ref="T981:U981"/>
    <mergeCell ref="T982:U982"/>
    <mergeCell ref="T983:U983"/>
    <mergeCell ref="T984:U984"/>
    <mergeCell ref="T985:U985"/>
    <mergeCell ref="T986:U986"/>
    <mergeCell ref="T987:U987"/>
    <mergeCell ref="T988:U988"/>
    <mergeCell ref="T989:U989"/>
    <mergeCell ref="T990:U990"/>
    <mergeCell ref="T998:U998"/>
    <mergeCell ref="T999:U999"/>
    <mergeCell ref="T1000:U1000"/>
    <mergeCell ref="T991:U991"/>
    <mergeCell ref="T992:U992"/>
    <mergeCell ref="T993:U993"/>
    <mergeCell ref="T994:U994"/>
    <mergeCell ref="T995:U995"/>
    <mergeCell ref="T996:U996"/>
    <mergeCell ref="T997:U997"/>
    <mergeCell ref="T928:U928"/>
    <mergeCell ref="T929:U929"/>
    <mergeCell ref="T930:U930"/>
    <mergeCell ref="T931:U931"/>
    <mergeCell ref="T932:U932"/>
    <mergeCell ref="T933:U933"/>
    <mergeCell ref="T934:U934"/>
    <mergeCell ref="T935:U935"/>
    <mergeCell ref="T936:U936"/>
    <mergeCell ref="T937:U937"/>
    <mergeCell ref="T938:U938"/>
    <mergeCell ref="T939:U939"/>
    <mergeCell ref="T940:U940"/>
    <mergeCell ref="T941:U941"/>
    <mergeCell ref="T942:U942"/>
    <mergeCell ref="T943:U943"/>
    <mergeCell ref="T944:U944"/>
    <mergeCell ref="T945:U945"/>
    <mergeCell ref="T946:U946"/>
    <mergeCell ref="T947:U947"/>
    <mergeCell ref="T948:U948"/>
    <mergeCell ref="T949:U949"/>
    <mergeCell ref="T950:U950"/>
    <mergeCell ref="T951:U951"/>
    <mergeCell ref="T952:U952"/>
    <mergeCell ref="T953:U953"/>
    <mergeCell ref="T954:U954"/>
    <mergeCell ref="T955:U955"/>
    <mergeCell ref="T956:U956"/>
    <mergeCell ref="T957:U957"/>
    <mergeCell ref="T958:U958"/>
    <mergeCell ref="T959:U959"/>
    <mergeCell ref="T960:U960"/>
    <mergeCell ref="T961:U961"/>
    <mergeCell ref="T962:U962"/>
    <mergeCell ref="T963:U963"/>
    <mergeCell ref="T964:U964"/>
    <mergeCell ref="T965:U965"/>
    <mergeCell ref="T966:U966"/>
    <mergeCell ref="T967:U967"/>
    <mergeCell ref="T968:U968"/>
    <mergeCell ref="T969:U969"/>
    <mergeCell ref="T970:U970"/>
    <mergeCell ref="T971:U971"/>
    <mergeCell ref="T972:U972"/>
    <mergeCell ref="T973:U973"/>
    <mergeCell ref="T974:U974"/>
    <mergeCell ref="T975:U975"/>
    <mergeCell ref="T976:U976"/>
    <mergeCell ref="T536:U536"/>
    <mergeCell ref="T537:U537"/>
    <mergeCell ref="T538:U538"/>
    <mergeCell ref="T539:U539"/>
    <mergeCell ref="T540:U540"/>
    <mergeCell ref="T541:U541"/>
    <mergeCell ref="T542:U542"/>
    <mergeCell ref="T543:U543"/>
    <mergeCell ref="T544:U544"/>
    <mergeCell ref="T545:U545"/>
    <mergeCell ref="T546:U546"/>
    <mergeCell ref="T547:U547"/>
    <mergeCell ref="T548:U548"/>
    <mergeCell ref="T549:U549"/>
    <mergeCell ref="T550:U550"/>
    <mergeCell ref="T551:U551"/>
    <mergeCell ref="T552:U552"/>
    <mergeCell ref="T553:U553"/>
    <mergeCell ref="T554:U554"/>
    <mergeCell ref="T555:U555"/>
    <mergeCell ref="T556:U556"/>
    <mergeCell ref="T557:U557"/>
    <mergeCell ref="T558:U558"/>
    <mergeCell ref="T559:U559"/>
    <mergeCell ref="T560:U560"/>
    <mergeCell ref="T561:U561"/>
    <mergeCell ref="T562:U562"/>
    <mergeCell ref="T563:U563"/>
    <mergeCell ref="T564:U564"/>
    <mergeCell ref="T565:U565"/>
    <mergeCell ref="T566:U566"/>
    <mergeCell ref="T567:U567"/>
    <mergeCell ref="T568:U568"/>
    <mergeCell ref="T569:U569"/>
    <mergeCell ref="T570:U570"/>
    <mergeCell ref="T571:U571"/>
    <mergeCell ref="T572:U572"/>
    <mergeCell ref="T573:U573"/>
    <mergeCell ref="T574:U574"/>
    <mergeCell ref="T575:U575"/>
    <mergeCell ref="T576:U576"/>
    <mergeCell ref="T577:U577"/>
    <mergeCell ref="T578:U578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T612:U612"/>
    <mergeCell ref="T613:U613"/>
    <mergeCell ref="T614:U614"/>
    <mergeCell ref="T615:U615"/>
    <mergeCell ref="T616:U616"/>
    <mergeCell ref="T617:U617"/>
    <mergeCell ref="T618:U618"/>
    <mergeCell ref="T619:U619"/>
    <mergeCell ref="T620:U620"/>
    <mergeCell ref="T621:U621"/>
    <mergeCell ref="T622:U622"/>
    <mergeCell ref="T623:U623"/>
    <mergeCell ref="T624:U624"/>
    <mergeCell ref="T625:U625"/>
    <mergeCell ref="T626:U626"/>
    <mergeCell ref="T627:U627"/>
    <mergeCell ref="T628:U628"/>
    <mergeCell ref="T629:U629"/>
    <mergeCell ref="T630:U630"/>
    <mergeCell ref="T631:U631"/>
    <mergeCell ref="T632:U632"/>
    <mergeCell ref="T633:U633"/>
    <mergeCell ref="T634:U634"/>
    <mergeCell ref="T635:U635"/>
    <mergeCell ref="T636:U636"/>
    <mergeCell ref="T637:U637"/>
    <mergeCell ref="T638:U638"/>
    <mergeCell ref="T639:U639"/>
    <mergeCell ref="T640:U640"/>
    <mergeCell ref="T641:U641"/>
    <mergeCell ref="T642:U642"/>
    <mergeCell ref="T643:U643"/>
    <mergeCell ref="T644:U644"/>
    <mergeCell ref="T645:U645"/>
    <mergeCell ref="T646:U646"/>
    <mergeCell ref="T647:U647"/>
    <mergeCell ref="T648:U648"/>
    <mergeCell ref="T649:U649"/>
    <mergeCell ref="T650:U650"/>
    <mergeCell ref="T651:U651"/>
    <mergeCell ref="T652:U652"/>
    <mergeCell ref="T653:U653"/>
    <mergeCell ref="T654:U654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T689:U689"/>
    <mergeCell ref="T690:U690"/>
    <mergeCell ref="T691:U691"/>
    <mergeCell ref="T692:U692"/>
    <mergeCell ref="T693:U693"/>
    <mergeCell ref="T694:U694"/>
    <mergeCell ref="T695:U695"/>
    <mergeCell ref="T696:U696"/>
    <mergeCell ref="T697:U697"/>
    <mergeCell ref="T698:U698"/>
    <mergeCell ref="T699:U699"/>
    <mergeCell ref="T700:U700"/>
    <mergeCell ref="T701:U701"/>
    <mergeCell ref="T702:U702"/>
    <mergeCell ref="T703:U703"/>
    <mergeCell ref="T704:U704"/>
    <mergeCell ref="T705:U705"/>
    <mergeCell ref="T706:U706"/>
    <mergeCell ref="T707:U707"/>
    <mergeCell ref="T708:U708"/>
    <mergeCell ref="T709:U709"/>
    <mergeCell ref="T710:U710"/>
    <mergeCell ref="T711:U711"/>
    <mergeCell ref="T712:U712"/>
    <mergeCell ref="T713:U713"/>
    <mergeCell ref="T714:U714"/>
    <mergeCell ref="T715:U715"/>
    <mergeCell ref="T716:U716"/>
    <mergeCell ref="T717:U717"/>
    <mergeCell ref="T718:U718"/>
    <mergeCell ref="T719:U719"/>
    <mergeCell ref="T720:U720"/>
    <mergeCell ref="T721:U721"/>
    <mergeCell ref="T722:U722"/>
    <mergeCell ref="T723:U723"/>
    <mergeCell ref="T724:U724"/>
    <mergeCell ref="T725:U725"/>
    <mergeCell ref="T726:U726"/>
    <mergeCell ref="T727:U727"/>
    <mergeCell ref="T728:U728"/>
    <mergeCell ref="T729:U729"/>
    <mergeCell ref="T730:U730"/>
    <mergeCell ref="T731:U731"/>
    <mergeCell ref="T732:U732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T771:U771"/>
    <mergeCell ref="T772:U772"/>
    <mergeCell ref="T773:U773"/>
    <mergeCell ref="T774:U774"/>
    <mergeCell ref="T775:U775"/>
    <mergeCell ref="T776:U776"/>
    <mergeCell ref="T777:U777"/>
    <mergeCell ref="T778:U778"/>
    <mergeCell ref="T779:U779"/>
    <mergeCell ref="T780:U780"/>
    <mergeCell ref="T781:U781"/>
    <mergeCell ref="T782:U782"/>
    <mergeCell ref="T783:U783"/>
    <mergeCell ref="T784:U784"/>
    <mergeCell ref="T785:U785"/>
    <mergeCell ref="T786:U786"/>
    <mergeCell ref="T787:U787"/>
    <mergeCell ref="T788:U788"/>
    <mergeCell ref="T789:U789"/>
    <mergeCell ref="T790:U790"/>
    <mergeCell ref="T791:U791"/>
    <mergeCell ref="T792:U792"/>
    <mergeCell ref="T793:U793"/>
    <mergeCell ref="T794:U794"/>
    <mergeCell ref="T795:U795"/>
    <mergeCell ref="T796:U796"/>
    <mergeCell ref="T797:U797"/>
    <mergeCell ref="T798:U798"/>
    <mergeCell ref="T799:U799"/>
    <mergeCell ref="T800:U800"/>
    <mergeCell ref="T801:U801"/>
    <mergeCell ref="T802:U802"/>
    <mergeCell ref="T803:U803"/>
    <mergeCell ref="T804:U804"/>
    <mergeCell ref="T805:U805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T841:U841"/>
    <mergeCell ref="T842:U842"/>
    <mergeCell ref="T843:U843"/>
    <mergeCell ref="T844:U844"/>
    <mergeCell ref="T845:U845"/>
    <mergeCell ref="T846:U846"/>
    <mergeCell ref="T847:U847"/>
    <mergeCell ref="T848:U848"/>
    <mergeCell ref="T849:U849"/>
    <mergeCell ref="T850:U850"/>
    <mergeCell ref="T851:U851"/>
    <mergeCell ref="T852:U852"/>
    <mergeCell ref="T853:U853"/>
    <mergeCell ref="T854:U854"/>
    <mergeCell ref="T855:U855"/>
    <mergeCell ref="T856:U856"/>
    <mergeCell ref="T857:U857"/>
    <mergeCell ref="T858:U858"/>
    <mergeCell ref="T859:U859"/>
    <mergeCell ref="T860:U860"/>
    <mergeCell ref="T861:U861"/>
    <mergeCell ref="T862:U862"/>
    <mergeCell ref="T863:U863"/>
    <mergeCell ref="T864:U864"/>
    <mergeCell ref="T865:U865"/>
    <mergeCell ref="T866:U866"/>
    <mergeCell ref="T867:U867"/>
    <mergeCell ref="T868:U868"/>
    <mergeCell ref="T869:U869"/>
    <mergeCell ref="T870:U870"/>
    <mergeCell ref="T871:U871"/>
    <mergeCell ref="T872:U872"/>
    <mergeCell ref="T873:U873"/>
    <mergeCell ref="T874:U874"/>
    <mergeCell ref="T875:U875"/>
    <mergeCell ref="T876:U876"/>
    <mergeCell ref="T877:U877"/>
    <mergeCell ref="T878:U878"/>
    <mergeCell ref="L490:N490"/>
    <mergeCell ref="O490:P490"/>
    <mergeCell ref="J488:K488"/>
    <mergeCell ref="L488:N488"/>
    <mergeCell ref="O488:P488"/>
    <mergeCell ref="J489:K489"/>
    <mergeCell ref="L489:N489"/>
    <mergeCell ref="O489:P489"/>
    <mergeCell ref="J490:K490"/>
    <mergeCell ref="L493:N493"/>
    <mergeCell ref="O493:P493"/>
    <mergeCell ref="J491:K491"/>
    <mergeCell ref="L491:N491"/>
    <mergeCell ref="O491:P491"/>
    <mergeCell ref="J492:K492"/>
    <mergeCell ref="L492:N492"/>
    <mergeCell ref="O492:P492"/>
    <mergeCell ref="J493:K493"/>
    <mergeCell ref="L496:N496"/>
    <mergeCell ref="O496:P496"/>
    <mergeCell ref="J494:K494"/>
    <mergeCell ref="L494:N494"/>
    <mergeCell ref="O494:P494"/>
    <mergeCell ref="J495:K495"/>
    <mergeCell ref="L495:N495"/>
    <mergeCell ref="O495:P495"/>
    <mergeCell ref="J496:K496"/>
    <mergeCell ref="L499:N499"/>
    <mergeCell ref="O499:P499"/>
    <mergeCell ref="J497:K497"/>
    <mergeCell ref="L497:N497"/>
    <mergeCell ref="O497:P497"/>
    <mergeCell ref="J498:K498"/>
    <mergeCell ref="L498:N498"/>
    <mergeCell ref="O498:P498"/>
    <mergeCell ref="J499:K499"/>
    <mergeCell ref="L502:N502"/>
    <mergeCell ref="O502:P502"/>
    <mergeCell ref="J500:K500"/>
    <mergeCell ref="L500:N500"/>
    <mergeCell ref="O500:P500"/>
    <mergeCell ref="J501:K501"/>
    <mergeCell ref="L501:N501"/>
    <mergeCell ref="O501:P501"/>
    <mergeCell ref="J502:K502"/>
    <mergeCell ref="L505:N505"/>
    <mergeCell ref="O505:P505"/>
    <mergeCell ref="J503:K503"/>
    <mergeCell ref="L503:N503"/>
    <mergeCell ref="O503:P503"/>
    <mergeCell ref="J504:K504"/>
    <mergeCell ref="L504:N504"/>
    <mergeCell ref="O504:P504"/>
    <mergeCell ref="J505:K505"/>
    <mergeCell ref="L508:N508"/>
    <mergeCell ref="O508:P508"/>
    <mergeCell ref="J506:K506"/>
    <mergeCell ref="L506:N506"/>
    <mergeCell ref="O506:P506"/>
    <mergeCell ref="J507:K507"/>
    <mergeCell ref="L507:N507"/>
    <mergeCell ref="O507:P507"/>
    <mergeCell ref="J508:K508"/>
    <mergeCell ref="L511:N511"/>
    <mergeCell ref="O511:P511"/>
    <mergeCell ref="J509:K509"/>
    <mergeCell ref="L509:N509"/>
    <mergeCell ref="O509:P509"/>
    <mergeCell ref="J510:K510"/>
    <mergeCell ref="L510:N510"/>
    <mergeCell ref="O510:P510"/>
    <mergeCell ref="J511:K511"/>
    <mergeCell ref="L514:N514"/>
    <mergeCell ref="O514:P514"/>
    <mergeCell ref="J512:K512"/>
    <mergeCell ref="L512:N512"/>
    <mergeCell ref="O512:P512"/>
    <mergeCell ref="J513:K513"/>
    <mergeCell ref="L513:N513"/>
    <mergeCell ref="O513:P513"/>
    <mergeCell ref="J514:K514"/>
    <mergeCell ref="L517:N517"/>
    <mergeCell ref="O517:P517"/>
    <mergeCell ref="J515:K515"/>
    <mergeCell ref="L515:N515"/>
    <mergeCell ref="O515:P515"/>
    <mergeCell ref="J516:K516"/>
    <mergeCell ref="L516:N516"/>
    <mergeCell ref="O516:P516"/>
    <mergeCell ref="J517:K517"/>
    <mergeCell ref="L520:N520"/>
    <mergeCell ref="O520:P520"/>
    <mergeCell ref="J518:K518"/>
    <mergeCell ref="L518:N518"/>
    <mergeCell ref="O518:P518"/>
    <mergeCell ref="J519:K519"/>
    <mergeCell ref="L519:N519"/>
    <mergeCell ref="O519:P519"/>
    <mergeCell ref="J520:K520"/>
    <mergeCell ref="L523:N523"/>
    <mergeCell ref="O523:P523"/>
    <mergeCell ref="J521:K521"/>
    <mergeCell ref="L521:N521"/>
    <mergeCell ref="O521:P521"/>
    <mergeCell ref="J522:K522"/>
    <mergeCell ref="L522:N522"/>
    <mergeCell ref="O522:P522"/>
    <mergeCell ref="J523:K523"/>
    <mergeCell ref="L526:N526"/>
    <mergeCell ref="O526:P526"/>
    <mergeCell ref="J524:K524"/>
    <mergeCell ref="L524:N524"/>
    <mergeCell ref="O524:P524"/>
    <mergeCell ref="J525:K525"/>
    <mergeCell ref="L525:N525"/>
    <mergeCell ref="O525:P525"/>
    <mergeCell ref="J526:K526"/>
    <mergeCell ref="L529:N529"/>
    <mergeCell ref="O529:P529"/>
    <mergeCell ref="J527:K527"/>
    <mergeCell ref="L527:N527"/>
    <mergeCell ref="O527:P527"/>
    <mergeCell ref="J528:K528"/>
    <mergeCell ref="L528:N528"/>
    <mergeCell ref="O528:P528"/>
    <mergeCell ref="J529:K529"/>
    <mergeCell ref="L532:N532"/>
    <mergeCell ref="O532:P532"/>
    <mergeCell ref="J530:K530"/>
    <mergeCell ref="L530:N530"/>
    <mergeCell ref="O530:P530"/>
    <mergeCell ref="J531:K531"/>
    <mergeCell ref="L531:N531"/>
    <mergeCell ref="O531:P531"/>
    <mergeCell ref="J532:K532"/>
    <mergeCell ref="L535:N535"/>
    <mergeCell ref="O535:P535"/>
    <mergeCell ref="J533:K533"/>
    <mergeCell ref="L533:N533"/>
    <mergeCell ref="O533:P533"/>
    <mergeCell ref="J534:K534"/>
    <mergeCell ref="L534:N534"/>
    <mergeCell ref="O534:P534"/>
    <mergeCell ref="J535:K535"/>
    <mergeCell ref="L538:N538"/>
    <mergeCell ref="O538:P538"/>
    <mergeCell ref="J536:K536"/>
    <mergeCell ref="L536:N536"/>
    <mergeCell ref="O536:P536"/>
    <mergeCell ref="J537:K537"/>
    <mergeCell ref="L537:N537"/>
    <mergeCell ref="O537:P537"/>
    <mergeCell ref="J538:K538"/>
    <mergeCell ref="L541:N541"/>
    <mergeCell ref="O541:P541"/>
    <mergeCell ref="J539:K539"/>
    <mergeCell ref="L539:N539"/>
    <mergeCell ref="O539:P539"/>
    <mergeCell ref="J540:K540"/>
    <mergeCell ref="L540:N540"/>
    <mergeCell ref="O540:P540"/>
    <mergeCell ref="J541:K541"/>
    <mergeCell ref="L544:N544"/>
    <mergeCell ref="O544:P544"/>
    <mergeCell ref="J542:K542"/>
    <mergeCell ref="L542:N542"/>
    <mergeCell ref="O542:P542"/>
    <mergeCell ref="J543:K543"/>
    <mergeCell ref="L543:N543"/>
    <mergeCell ref="O543:P543"/>
    <mergeCell ref="J544:K544"/>
    <mergeCell ref="L547:N547"/>
    <mergeCell ref="O547:P547"/>
    <mergeCell ref="J545:K545"/>
    <mergeCell ref="L545:N545"/>
    <mergeCell ref="O545:P545"/>
    <mergeCell ref="J546:K546"/>
    <mergeCell ref="L546:N546"/>
    <mergeCell ref="O546:P546"/>
    <mergeCell ref="J547:K547"/>
    <mergeCell ref="L550:N550"/>
    <mergeCell ref="O550:P550"/>
    <mergeCell ref="J548:K548"/>
    <mergeCell ref="L548:N548"/>
    <mergeCell ref="O548:P548"/>
    <mergeCell ref="J549:K549"/>
    <mergeCell ref="L549:N549"/>
    <mergeCell ref="O549:P549"/>
    <mergeCell ref="J550:K550"/>
    <mergeCell ref="L553:N553"/>
    <mergeCell ref="O553:P553"/>
    <mergeCell ref="J551:K551"/>
    <mergeCell ref="L551:N551"/>
    <mergeCell ref="O551:P551"/>
    <mergeCell ref="J552:K552"/>
    <mergeCell ref="L552:N552"/>
    <mergeCell ref="O552:P552"/>
    <mergeCell ref="J553:K553"/>
    <mergeCell ref="L556:N556"/>
    <mergeCell ref="O556:P556"/>
    <mergeCell ref="J554:K554"/>
    <mergeCell ref="L554:N554"/>
    <mergeCell ref="O554:P554"/>
    <mergeCell ref="J555:K555"/>
    <mergeCell ref="L555:N555"/>
    <mergeCell ref="O555:P555"/>
    <mergeCell ref="J556:K556"/>
    <mergeCell ref="L559:N559"/>
    <mergeCell ref="O559:P559"/>
    <mergeCell ref="J557:K557"/>
    <mergeCell ref="L557:N557"/>
    <mergeCell ref="O557:P557"/>
    <mergeCell ref="J558:K558"/>
    <mergeCell ref="L558:N558"/>
    <mergeCell ref="O558:P558"/>
    <mergeCell ref="J559:K559"/>
    <mergeCell ref="L562:N562"/>
    <mergeCell ref="O562:P562"/>
    <mergeCell ref="J560:K560"/>
    <mergeCell ref="L560:N560"/>
    <mergeCell ref="O560:P560"/>
    <mergeCell ref="J561:K561"/>
    <mergeCell ref="L561:N561"/>
    <mergeCell ref="O561:P561"/>
    <mergeCell ref="J562:K562"/>
    <mergeCell ref="L565:N565"/>
    <mergeCell ref="O565:P565"/>
    <mergeCell ref="J563:K563"/>
    <mergeCell ref="L563:N563"/>
    <mergeCell ref="O563:P563"/>
    <mergeCell ref="J564:K564"/>
    <mergeCell ref="L564:N564"/>
    <mergeCell ref="O564:P564"/>
    <mergeCell ref="J565:K565"/>
    <mergeCell ref="L568:N568"/>
    <mergeCell ref="O568:P568"/>
    <mergeCell ref="J566:K566"/>
    <mergeCell ref="L566:N566"/>
    <mergeCell ref="O566:P566"/>
    <mergeCell ref="J567:K567"/>
    <mergeCell ref="L567:N567"/>
    <mergeCell ref="O567:P567"/>
    <mergeCell ref="J568:K568"/>
    <mergeCell ref="L571:N571"/>
    <mergeCell ref="O571:P571"/>
    <mergeCell ref="J569:K569"/>
    <mergeCell ref="L569:N569"/>
    <mergeCell ref="O569:P569"/>
    <mergeCell ref="J570:K570"/>
    <mergeCell ref="L570:N570"/>
    <mergeCell ref="O570:P570"/>
    <mergeCell ref="J571:K571"/>
    <mergeCell ref="L574:N574"/>
    <mergeCell ref="O574:P574"/>
    <mergeCell ref="J572:K572"/>
    <mergeCell ref="L572:N572"/>
    <mergeCell ref="O572:P572"/>
    <mergeCell ref="J573:K573"/>
    <mergeCell ref="L573:N573"/>
    <mergeCell ref="O573:P573"/>
    <mergeCell ref="J574:K574"/>
    <mergeCell ref="L577:N577"/>
    <mergeCell ref="O577:P577"/>
    <mergeCell ref="J575:K575"/>
    <mergeCell ref="L575:N575"/>
    <mergeCell ref="O575:P575"/>
    <mergeCell ref="J576:K576"/>
    <mergeCell ref="L576:N576"/>
    <mergeCell ref="O576:P576"/>
    <mergeCell ref="J577:K577"/>
    <mergeCell ref="L580:N580"/>
    <mergeCell ref="O580:P580"/>
    <mergeCell ref="J578:K578"/>
    <mergeCell ref="L578:N578"/>
    <mergeCell ref="O578:P578"/>
    <mergeCell ref="J579:K579"/>
    <mergeCell ref="L579:N579"/>
    <mergeCell ref="O579:P579"/>
    <mergeCell ref="J580:K580"/>
    <mergeCell ref="L583:N583"/>
    <mergeCell ref="O583:P583"/>
    <mergeCell ref="J581:K581"/>
    <mergeCell ref="L581:N581"/>
    <mergeCell ref="O581:P581"/>
    <mergeCell ref="J582:K582"/>
    <mergeCell ref="L582:N582"/>
    <mergeCell ref="O582:P582"/>
    <mergeCell ref="J583:K583"/>
    <mergeCell ref="L586:N586"/>
    <mergeCell ref="O586:P586"/>
    <mergeCell ref="J584:K584"/>
    <mergeCell ref="L584:N584"/>
    <mergeCell ref="O584:P584"/>
    <mergeCell ref="J585:K585"/>
    <mergeCell ref="L585:N585"/>
    <mergeCell ref="O585:P585"/>
    <mergeCell ref="J586:K586"/>
    <mergeCell ref="L589:N589"/>
    <mergeCell ref="O589:P589"/>
    <mergeCell ref="J587:K587"/>
    <mergeCell ref="L587:N587"/>
    <mergeCell ref="O587:P587"/>
    <mergeCell ref="J588:K588"/>
    <mergeCell ref="L588:N588"/>
    <mergeCell ref="O588:P588"/>
    <mergeCell ref="J589:K589"/>
    <mergeCell ref="L592:N592"/>
    <mergeCell ref="O592:P592"/>
    <mergeCell ref="J590:K590"/>
    <mergeCell ref="L590:N590"/>
    <mergeCell ref="O590:P590"/>
    <mergeCell ref="J591:K591"/>
    <mergeCell ref="L591:N591"/>
    <mergeCell ref="O591:P591"/>
    <mergeCell ref="J592:K592"/>
    <mergeCell ref="L595:N595"/>
    <mergeCell ref="O595:P595"/>
    <mergeCell ref="J593:K593"/>
    <mergeCell ref="L593:N593"/>
    <mergeCell ref="O593:P593"/>
    <mergeCell ref="J594:K594"/>
    <mergeCell ref="L594:N594"/>
    <mergeCell ref="O594:P594"/>
    <mergeCell ref="J595:K595"/>
    <mergeCell ref="L598:N598"/>
    <mergeCell ref="O598:P598"/>
    <mergeCell ref="J596:K596"/>
    <mergeCell ref="L596:N596"/>
    <mergeCell ref="O596:P596"/>
    <mergeCell ref="J597:K597"/>
    <mergeCell ref="L597:N597"/>
    <mergeCell ref="O597:P597"/>
    <mergeCell ref="J598:K598"/>
    <mergeCell ref="L601:N601"/>
    <mergeCell ref="O601:P601"/>
    <mergeCell ref="J599:K599"/>
    <mergeCell ref="L599:N599"/>
    <mergeCell ref="O599:P599"/>
    <mergeCell ref="J600:K600"/>
    <mergeCell ref="L600:N600"/>
    <mergeCell ref="O600:P600"/>
    <mergeCell ref="J601:K601"/>
    <mergeCell ref="L604:N604"/>
    <mergeCell ref="O604:P604"/>
    <mergeCell ref="J602:K602"/>
    <mergeCell ref="L602:N602"/>
    <mergeCell ref="O602:P602"/>
    <mergeCell ref="J603:K603"/>
    <mergeCell ref="L603:N603"/>
    <mergeCell ref="O603:P603"/>
    <mergeCell ref="J604:K604"/>
    <mergeCell ref="L607:N607"/>
    <mergeCell ref="O607:P607"/>
    <mergeCell ref="J605:K605"/>
    <mergeCell ref="L605:N605"/>
    <mergeCell ref="O605:P605"/>
    <mergeCell ref="J606:K606"/>
    <mergeCell ref="L606:N606"/>
    <mergeCell ref="O606:P606"/>
    <mergeCell ref="J607:K607"/>
    <mergeCell ref="L610:N610"/>
    <mergeCell ref="O610:P610"/>
    <mergeCell ref="J608:K608"/>
    <mergeCell ref="L608:N608"/>
    <mergeCell ref="O608:P608"/>
    <mergeCell ref="J609:K609"/>
    <mergeCell ref="L609:N609"/>
    <mergeCell ref="O609:P609"/>
    <mergeCell ref="J610:K610"/>
    <mergeCell ref="L613:N613"/>
    <mergeCell ref="O613:P613"/>
    <mergeCell ref="J611:K611"/>
    <mergeCell ref="L611:N611"/>
    <mergeCell ref="O611:P611"/>
    <mergeCell ref="J612:K612"/>
    <mergeCell ref="L612:N612"/>
    <mergeCell ref="O612:P612"/>
    <mergeCell ref="J613:K613"/>
    <mergeCell ref="L616:N616"/>
    <mergeCell ref="O616:P616"/>
    <mergeCell ref="J614:K614"/>
    <mergeCell ref="L614:N614"/>
    <mergeCell ref="O614:P614"/>
    <mergeCell ref="J615:K615"/>
    <mergeCell ref="L615:N615"/>
    <mergeCell ref="O615:P615"/>
    <mergeCell ref="J616:K616"/>
    <mergeCell ref="L619:N619"/>
    <mergeCell ref="O619:P619"/>
    <mergeCell ref="J617:K617"/>
    <mergeCell ref="L617:N617"/>
    <mergeCell ref="O617:P617"/>
    <mergeCell ref="J618:K618"/>
    <mergeCell ref="L618:N618"/>
    <mergeCell ref="O618:P618"/>
    <mergeCell ref="J619:K619"/>
    <mergeCell ref="L622:N622"/>
    <mergeCell ref="O622:P622"/>
    <mergeCell ref="J620:K620"/>
    <mergeCell ref="L620:N620"/>
    <mergeCell ref="O620:P620"/>
    <mergeCell ref="J621:K621"/>
    <mergeCell ref="L621:N621"/>
    <mergeCell ref="O621:P621"/>
    <mergeCell ref="J622:K622"/>
    <mergeCell ref="L625:N625"/>
    <mergeCell ref="O625:P625"/>
    <mergeCell ref="J623:K623"/>
    <mergeCell ref="L623:N623"/>
    <mergeCell ref="O623:P623"/>
    <mergeCell ref="J624:K624"/>
    <mergeCell ref="L624:N624"/>
    <mergeCell ref="O624:P624"/>
    <mergeCell ref="J625:K625"/>
    <mergeCell ref="L628:N628"/>
    <mergeCell ref="O628:P628"/>
    <mergeCell ref="J626:K626"/>
    <mergeCell ref="L626:N626"/>
    <mergeCell ref="O626:P626"/>
    <mergeCell ref="J627:K627"/>
    <mergeCell ref="L627:N627"/>
    <mergeCell ref="O627:P627"/>
    <mergeCell ref="J628:K628"/>
    <mergeCell ref="L631:N631"/>
    <mergeCell ref="O631:P631"/>
    <mergeCell ref="J629:K629"/>
    <mergeCell ref="L629:N629"/>
    <mergeCell ref="O629:P629"/>
    <mergeCell ref="J630:K630"/>
    <mergeCell ref="L630:N630"/>
    <mergeCell ref="O630:P630"/>
    <mergeCell ref="J631:K631"/>
    <mergeCell ref="L815:N815"/>
    <mergeCell ref="O815:P815"/>
    <mergeCell ref="J813:K813"/>
    <mergeCell ref="L813:N813"/>
    <mergeCell ref="O813:P813"/>
    <mergeCell ref="J814:K814"/>
    <mergeCell ref="L814:N814"/>
    <mergeCell ref="O814:P814"/>
    <mergeCell ref="J815:K815"/>
    <mergeCell ref="L986:N986"/>
    <mergeCell ref="O986:P986"/>
    <mergeCell ref="J984:K984"/>
    <mergeCell ref="L984:N984"/>
    <mergeCell ref="O984:P984"/>
    <mergeCell ref="J985:K985"/>
    <mergeCell ref="L985:N985"/>
    <mergeCell ref="O985:P985"/>
    <mergeCell ref="J986:K986"/>
    <mergeCell ref="L989:N989"/>
    <mergeCell ref="O989:P989"/>
    <mergeCell ref="J987:K987"/>
    <mergeCell ref="L987:N987"/>
    <mergeCell ref="O987:P987"/>
    <mergeCell ref="J988:K988"/>
    <mergeCell ref="L988:N988"/>
    <mergeCell ref="O988:P988"/>
    <mergeCell ref="J989:K989"/>
    <mergeCell ref="L992:N992"/>
    <mergeCell ref="O992:P992"/>
    <mergeCell ref="J990:K990"/>
    <mergeCell ref="L990:N990"/>
    <mergeCell ref="O990:P990"/>
    <mergeCell ref="J991:K991"/>
    <mergeCell ref="L991:N991"/>
    <mergeCell ref="O991:P991"/>
    <mergeCell ref="J992:K992"/>
    <mergeCell ref="L995:N995"/>
    <mergeCell ref="O995:P995"/>
    <mergeCell ref="J993:K993"/>
    <mergeCell ref="L993:N993"/>
    <mergeCell ref="O993:P993"/>
    <mergeCell ref="J994:K994"/>
    <mergeCell ref="L994:N994"/>
    <mergeCell ref="O994:P994"/>
    <mergeCell ref="J995:K995"/>
    <mergeCell ref="L998:N998"/>
    <mergeCell ref="O998:P998"/>
    <mergeCell ref="J996:K996"/>
    <mergeCell ref="L996:N996"/>
    <mergeCell ref="O996:P996"/>
    <mergeCell ref="J997:K997"/>
    <mergeCell ref="L997:N997"/>
    <mergeCell ref="O997:P997"/>
    <mergeCell ref="J998:K998"/>
    <mergeCell ref="L634:N634"/>
    <mergeCell ref="O634:P634"/>
    <mergeCell ref="J632:K632"/>
    <mergeCell ref="L632:N632"/>
    <mergeCell ref="O632:P632"/>
    <mergeCell ref="J633:K633"/>
    <mergeCell ref="L633:N633"/>
    <mergeCell ref="O633:P633"/>
    <mergeCell ref="J634:K634"/>
    <mergeCell ref="L809:N809"/>
    <mergeCell ref="O809:P809"/>
    <mergeCell ref="J807:K807"/>
    <mergeCell ref="L807:N807"/>
    <mergeCell ref="O807:P807"/>
    <mergeCell ref="J808:K808"/>
    <mergeCell ref="L808:N808"/>
    <mergeCell ref="O808:P808"/>
    <mergeCell ref="J809:K809"/>
    <mergeCell ref="L812:N812"/>
    <mergeCell ref="O812:P812"/>
    <mergeCell ref="J810:K810"/>
    <mergeCell ref="L810:N810"/>
    <mergeCell ref="O810:P810"/>
    <mergeCell ref="J811:K811"/>
    <mergeCell ref="L811:N811"/>
    <mergeCell ref="O811:P811"/>
    <mergeCell ref="J812:K812"/>
    <mergeCell ref="J999:K999"/>
    <mergeCell ref="L999:N999"/>
    <mergeCell ref="O999:P999"/>
    <mergeCell ref="J1000:K1000"/>
    <mergeCell ref="L1000:N1000"/>
    <mergeCell ref="O1000:P1000"/>
    <mergeCell ref="L965:N965"/>
    <mergeCell ref="O965:P965"/>
    <mergeCell ref="J963:K963"/>
    <mergeCell ref="L963:N963"/>
    <mergeCell ref="O963:P963"/>
    <mergeCell ref="J964:K964"/>
    <mergeCell ref="L964:N964"/>
    <mergeCell ref="O964:P964"/>
    <mergeCell ref="J965:K965"/>
    <mergeCell ref="L968:N968"/>
    <mergeCell ref="O968:P968"/>
    <mergeCell ref="J966:K966"/>
    <mergeCell ref="L966:N966"/>
    <mergeCell ref="O966:P966"/>
    <mergeCell ref="J967:K967"/>
    <mergeCell ref="L967:N967"/>
    <mergeCell ref="O967:P967"/>
    <mergeCell ref="J968:K968"/>
    <mergeCell ref="L971:N971"/>
    <mergeCell ref="O971:P971"/>
    <mergeCell ref="J969:K969"/>
    <mergeCell ref="L969:N969"/>
    <mergeCell ref="O969:P969"/>
    <mergeCell ref="J970:K970"/>
    <mergeCell ref="L970:N970"/>
    <mergeCell ref="O970:P970"/>
    <mergeCell ref="J971:K971"/>
    <mergeCell ref="L974:N974"/>
    <mergeCell ref="O974:P974"/>
    <mergeCell ref="J972:K972"/>
    <mergeCell ref="L972:N972"/>
    <mergeCell ref="O972:P972"/>
    <mergeCell ref="J973:K973"/>
    <mergeCell ref="L973:N973"/>
    <mergeCell ref="O973:P973"/>
    <mergeCell ref="J974:K974"/>
    <mergeCell ref="L977:N977"/>
    <mergeCell ref="O977:P977"/>
    <mergeCell ref="J975:K975"/>
    <mergeCell ref="L975:N975"/>
    <mergeCell ref="O975:P975"/>
    <mergeCell ref="J976:K976"/>
    <mergeCell ref="L976:N976"/>
    <mergeCell ref="O976:P976"/>
    <mergeCell ref="J977:K977"/>
    <mergeCell ref="L980:N980"/>
    <mergeCell ref="O980:P980"/>
    <mergeCell ref="J978:K978"/>
    <mergeCell ref="L978:N978"/>
    <mergeCell ref="O978:P978"/>
    <mergeCell ref="J979:K979"/>
    <mergeCell ref="L979:N979"/>
    <mergeCell ref="O979:P979"/>
    <mergeCell ref="J980:K980"/>
    <mergeCell ref="L983:N983"/>
    <mergeCell ref="O983:P983"/>
    <mergeCell ref="J981:K981"/>
    <mergeCell ref="L981:N981"/>
    <mergeCell ref="O981:P981"/>
    <mergeCell ref="J982:K982"/>
    <mergeCell ref="L982:N982"/>
    <mergeCell ref="O982:P982"/>
    <mergeCell ref="J983:K983"/>
    <mergeCell ref="L818:N818"/>
    <mergeCell ref="O818:P818"/>
    <mergeCell ref="J816:K816"/>
    <mergeCell ref="L816:N816"/>
    <mergeCell ref="O816:P816"/>
    <mergeCell ref="J817:K817"/>
    <mergeCell ref="L817:N817"/>
    <mergeCell ref="O817:P817"/>
    <mergeCell ref="J818:K818"/>
    <mergeCell ref="L821:N821"/>
    <mergeCell ref="O821:P821"/>
    <mergeCell ref="J819:K819"/>
    <mergeCell ref="L819:N819"/>
    <mergeCell ref="O819:P819"/>
    <mergeCell ref="J820:K820"/>
    <mergeCell ref="L820:N820"/>
    <mergeCell ref="O820:P820"/>
    <mergeCell ref="J821:K821"/>
    <mergeCell ref="L824:N824"/>
    <mergeCell ref="O824:P824"/>
    <mergeCell ref="J822:K822"/>
    <mergeCell ref="L822:N822"/>
    <mergeCell ref="O822:P822"/>
    <mergeCell ref="J823:K823"/>
    <mergeCell ref="L823:N823"/>
    <mergeCell ref="O823:P823"/>
    <mergeCell ref="J824:K824"/>
    <mergeCell ref="L827:N827"/>
    <mergeCell ref="O827:P827"/>
    <mergeCell ref="J825:K825"/>
    <mergeCell ref="L825:N825"/>
    <mergeCell ref="O825:P825"/>
    <mergeCell ref="J826:K826"/>
    <mergeCell ref="L826:N826"/>
    <mergeCell ref="O826:P826"/>
    <mergeCell ref="J827:K827"/>
    <mergeCell ref="L830:N830"/>
    <mergeCell ref="O830:P830"/>
    <mergeCell ref="J828:K828"/>
    <mergeCell ref="L828:N828"/>
    <mergeCell ref="O828:P828"/>
    <mergeCell ref="J829:K829"/>
    <mergeCell ref="L829:N829"/>
    <mergeCell ref="O829:P829"/>
    <mergeCell ref="J830:K830"/>
    <mergeCell ref="L833:N833"/>
    <mergeCell ref="O833:P833"/>
    <mergeCell ref="J831:K831"/>
    <mergeCell ref="L831:N831"/>
    <mergeCell ref="O831:P831"/>
    <mergeCell ref="J832:K832"/>
    <mergeCell ref="L832:N832"/>
    <mergeCell ref="O832:P832"/>
    <mergeCell ref="J833:K833"/>
    <mergeCell ref="L836:N836"/>
    <mergeCell ref="O836:P836"/>
    <mergeCell ref="J834:K834"/>
    <mergeCell ref="L834:N834"/>
    <mergeCell ref="O834:P834"/>
    <mergeCell ref="J835:K835"/>
    <mergeCell ref="L835:N835"/>
    <mergeCell ref="O835:P835"/>
    <mergeCell ref="J836:K836"/>
    <mergeCell ref="L839:N839"/>
    <mergeCell ref="O839:P839"/>
    <mergeCell ref="J837:K837"/>
    <mergeCell ref="L837:N837"/>
    <mergeCell ref="O837:P837"/>
    <mergeCell ref="J838:K838"/>
    <mergeCell ref="L838:N838"/>
    <mergeCell ref="O838:P838"/>
    <mergeCell ref="J839:K839"/>
    <mergeCell ref="L842:N842"/>
    <mergeCell ref="O842:P842"/>
    <mergeCell ref="J840:K840"/>
    <mergeCell ref="L840:N840"/>
    <mergeCell ref="O840:P840"/>
    <mergeCell ref="J841:K841"/>
    <mergeCell ref="L841:N841"/>
    <mergeCell ref="O841:P841"/>
    <mergeCell ref="J842:K842"/>
    <mergeCell ref="L845:N845"/>
    <mergeCell ref="O845:P845"/>
    <mergeCell ref="J843:K843"/>
    <mergeCell ref="L843:N843"/>
    <mergeCell ref="O843:P843"/>
    <mergeCell ref="J844:K844"/>
    <mergeCell ref="L844:N844"/>
    <mergeCell ref="O844:P844"/>
    <mergeCell ref="J845:K845"/>
    <mergeCell ref="L848:N848"/>
    <mergeCell ref="O848:P848"/>
    <mergeCell ref="J846:K846"/>
    <mergeCell ref="L846:N846"/>
    <mergeCell ref="O846:P846"/>
    <mergeCell ref="J847:K847"/>
    <mergeCell ref="L847:N847"/>
    <mergeCell ref="O847:P847"/>
    <mergeCell ref="J848:K848"/>
    <mergeCell ref="L851:N851"/>
    <mergeCell ref="O851:P851"/>
    <mergeCell ref="J849:K849"/>
    <mergeCell ref="L849:N849"/>
    <mergeCell ref="O849:P849"/>
    <mergeCell ref="J850:K850"/>
    <mergeCell ref="L850:N850"/>
    <mergeCell ref="O850:P850"/>
    <mergeCell ref="J851:K851"/>
    <mergeCell ref="L854:N854"/>
    <mergeCell ref="O854:P854"/>
    <mergeCell ref="J852:K852"/>
    <mergeCell ref="L852:N852"/>
    <mergeCell ref="O852:P852"/>
    <mergeCell ref="J853:K853"/>
    <mergeCell ref="L853:N853"/>
    <mergeCell ref="O853:P853"/>
    <mergeCell ref="J854:K854"/>
    <mergeCell ref="L857:N857"/>
    <mergeCell ref="O857:P857"/>
    <mergeCell ref="J855:K855"/>
    <mergeCell ref="L855:N855"/>
    <mergeCell ref="O855:P855"/>
    <mergeCell ref="J856:K856"/>
    <mergeCell ref="L856:N856"/>
    <mergeCell ref="O856:P856"/>
    <mergeCell ref="J857:K857"/>
    <mergeCell ref="L860:N860"/>
    <mergeCell ref="O860:P860"/>
    <mergeCell ref="J858:K858"/>
    <mergeCell ref="L858:N858"/>
    <mergeCell ref="O858:P858"/>
    <mergeCell ref="J859:K859"/>
    <mergeCell ref="L859:N859"/>
    <mergeCell ref="O859:P859"/>
    <mergeCell ref="J860:K860"/>
    <mergeCell ref="L863:N863"/>
    <mergeCell ref="O863:P863"/>
    <mergeCell ref="J861:K861"/>
    <mergeCell ref="L861:N861"/>
    <mergeCell ref="O861:P861"/>
    <mergeCell ref="J862:K862"/>
    <mergeCell ref="L862:N862"/>
    <mergeCell ref="O862:P862"/>
    <mergeCell ref="J863:K863"/>
    <mergeCell ref="L866:N866"/>
    <mergeCell ref="O866:P866"/>
    <mergeCell ref="J864:K864"/>
    <mergeCell ref="L864:N864"/>
    <mergeCell ref="O864:P864"/>
    <mergeCell ref="J865:K865"/>
    <mergeCell ref="L865:N865"/>
    <mergeCell ref="O865:P865"/>
    <mergeCell ref="J866:K866"/>
    <mergeCell ref="L869:N869"/>
    <mergeCell ref="O869:P869"/>
    <mergeCell ref="J867:K867"/>
    <mergeCell ref="L867:N867"/>
    <mergeCell ref="O867:P867"/>
    <mergeCell ref="J868:K868"/>
    <mergeCell ref="L868:N868"/>
    <mergeCell ref="O868:P868"/>
    <mergeCell ref="J869:K869"/>
    <mergeCell ref="L872:N872"/>
    <mergeCell ref="O872:P872"/>
    <mergeCell ref="J870:K870"/>
    <mergeCell ref="L870:N870"/>
    <mergeCell ref="O870:P870"/>
    <mergeCell ref="J871:K871"/>
    <mergeCell ref="L871:N871"/>
    <mergeCell ref="O871:P871"/>
    <mergeCell ref="J872:K872"/>
    <mergeCell ref="L875:N875"/>
    <mergeCell ref="O875:P875"/>
    <mergeCell ref="J873:K873"/>
    <mergeCell ref="L873:N873"/>
    <mergeCell ref="O873:P873"/>
    <mergeCell ref="J874:K874"/>
    <mergeCell ref="L874:N874"/>
    <mergeCell ref="O874:P874"/>
    <mergeCell ref="J875:K875"/>
    <mergeCell ref="L878:N878"/>
    <mergeCell ref="O878:P878"/>
    <mergeCell ref="J876:K876"/>
    <mergeCell ref="L876:N876"/>
    <mergeCell ref="O876:P876"/>
    <mergeCell ref="J877:K877"/>
    <mergeCell ref="L877:N877"/>
    <mergeCell ref="O877:P877"/>
    <mergeCell ref="J878:K878"/>
    <mergeCell ref="L881:N881"/>
    <mergeCell ref="O881:P881"/>
    <mergeCell ref="J879:K879"/>
    <mergeCell ref="L879:N879"/>
    <mergeCell ref="O879:P879"/>
    <mergeCell ref="J880:K880"/>
    <mergeCell ref="L880:N880"/>
    <mergeCell ref="O880:P880"/>
    <mergeCell ref="J881:K881"/>
    <mergeCell ref="L884:N884"/>
    <mergeCell ref="O884:P884"/>
    <mergeCell ref="J882:K882"/>
    <mergeCell ref="L882:N882"/>
    <mergeCell ref="O882:P882"/>
    <mergeCell ref="J883:K883"/>
    <mergeCell ref="L883:N883"/>
    <mergeCell ref="O883:P883"/>
    <mergeCell ref="J884:K884"/>
    <mergeCell ref="L887:N887"/>
    <mergeCell ref="O887:P887"/>
    <mergeCell ref="J885:K885"/>
    <mergeCell ref="L885:N885"/>
    <mergeCell ref="O885:P885"/>
    <mergeCell ref="J886:K886"/>
    <mergeCell ref="L886:N886"/>
    <mergeCell ref="O886:P886"/>
    <mergeCell ref="J887:K887"/>
    <mergeCell ref="L890:N890"/>
    <mergeCell ref="O890:P890"/>
    <mergeCell ref="J888:K888"/>
    <mergeCell ref="L888:N888"/>
    <mergeCell ref="O888:P888"/>
    <mergeCell ref="J889:K889"/>
    <mergeCell ref="L889:N889"/>
    <mergeCell ref="O889:P889"/>
    <mergeCell ref="J890:K890"/>
    <mergeCell ref="L893:N893"/>
    <mergeCell ref="O893:P893"/>
    <mergeCell ref="J891:K891"/>
    <mergeCell ref="L891:N891"/>
    <mergeCell ref="O891:P891"/>
    <mergeCell ref="J892:K892"/>
    <mergeCell ref="L892:N892"/>
    <mergeCell ref="O892:P892"/>
    <mergeCell ref="J893:K893"/>
    <mergeCell ref="L896:N896"/>
    <mergeCell ref="O896:P896"/>
    <mergeCell ref="J894:K894"/>
    <mergeCell ref="L894:N894"/>
    <mergeCell ref="O894:P894"/>
    <mergeCell ref="J895:K895"/>
    <mergeCell ref="L895:N895"/>
    <mergeCell ref="O895:P895"/>
    <mergeCell ref="J896:K896"/>
    <mergeCell ref="L899:N899"/>
    <mergeCell ref="O899:P899"/>
    <mergeCell ref="J897:K897"/>
    <mergeCell ref="L897:N897"/>
    <mergeCell ref="O897:P897"/>
    <mergeCell ref="J898:K898"/>
    <mergeCell ref="L898:N898"/>
    <mergeCell ref="O898:P898"/>
    <mergeCell ref="J899:K899"/>
    <mergeCell ref="L902:N902"/>
    <mergeCell ref="O902:P902"/>
    <mergeCell ref="J900:K900"/>
    <mergeCell ref="L900:N900"/>
    <mergeCell ref="O900:P900"/>
    <mergeCell ref="J901:K901"/>
    <mergeCell ref="L901:N901"/>
    <mergeCell ref="O901:P901"/>
    <mergeCell ref="J902:K902"/>
    <mergeCell ref="L905:N905"/>
    <mergeCell ref="O905:P905"/>
    <mergeCell ref="J903:K903"/>
    <mergeCell ref="L903:N903"/>
    <mergeCell ref="O903:P903"/>
    <mergeCell ref="J904:K904"/>
    <mergeCell ref="L904:N904"/>
    <mergeCell ref="O904:P904"/>
    <mergeCell ref="J905:K905"/>
    <mergeCell ref="L908:N908"/>
    <mergeCell ref="O908:P908"/>
    <mergeCell ref="J906:K906"/>
    <mergeCell ref="L906:N906"/>
    <mergeCell ref="O906:P906"/>
    <mergeCell ref="J907:K907"/>
    <mergeCell ref="L907:N907"/>
    <mergeCell ref="O907:P907"/>
    <mergeCell ref="J908:K908"/>
    <mergeCell ref="L911:N911"/>
    <mergeCell ref="O911:P911"/>
    <mergeCell ref="J909:K909"/>
    <mergeCell ref="L909:N909"/>
    <mergeCell ref="O909:P909"/>
    <mergeCell ref="J910:K910"/>
    <mergeCell ref="L910:N910"/>
    <mergeCell ref="O910:P910"/>
    <mergeCell ref="J911:K911"/>
    <mergeCell ref="L914:N914"/>
    <mergeCell ref="O914:P914"/>
    <mergeCell ref="J912:K912"/>
    <mergeCell ref="L912:N912"/>
    <mergeCell ref="O912:P912"/>
    <mergeCell ref="J913:K913"/>
    <mergeCell ref="L913:N913"/>
    <mergeCell ref="O913:P913"/>
    <mergeCell ref="J914:K914"/>
    <mergeCell ref="L917:N917"/>
    <mergeCell ref="O917:P917"/>
    <mergeCell ref="J915:K915"/>
    <mergeCell ref="L915:N915"/>
    <mergeCell ref="O915:P915"/>
    <mergeCell ref="J916:K916"/>
    <mergeCell ref="L916:N916"/>
    <mergeCell ref="O916:P916"/>
    <mergeCell ref="J917:K917"/>
    <mergeCell ref="L920:N920"/>
    <mergeCell ref="O920:P920"/>
    <mergeCell ref="J918:K918"/>
    <mergeCell ref="L918:N918"/>
    <mergeCell ref="O918:P918"/>
    <mergeCell ref="J919:K919"/>
    <mergeCell ref="L919:N919"/>
    <mergeCell ref="O919:P919"/>
    <mergeCell ref="J920:K920"/>
    <mergeCell ref="L923:N923"/>
    <mergeCell ref="O923:P923"/>
    <mergeCell ref="J921:K921"/>
    <mergeCell ref="L921:N921"/>
    <mergeCell ref="O921:P921"/>
    <mergeCell ref="J922:K922"/>
    <mergeCell ref="L922:N922"/>
    <mergeCell ref="O922:P922"/>
    <mergeCell ref="J923:K923"/>
    <mergeCell ref="L926:N926"/>
    <mergeCell ref="O926:P926"/>
    <mergeCell ref="J924:K924"/>
    <mergeCell ref="L924:N924"/>
    <mergeCell ref="O924:P924"/>
    <mergeCell ref="J925:K925"/>
    <mergeCell ref="L925:N925"/>
    <mergeCell ref="O925:P925"/>
    <mergeCell ref="J926:K926"/>
    <mergeCell ref="L929:N929"/>
    <mergeCell ref="O929:P929"/>
    <mergeCell ref="J927:K927"/>
    <mergeCell ref="L927:N927"/>
    <mergeCell ref="O927:P927"/>
    <mergeCell ref="J928:K928"/>
    <mergeCell ref="L928:N928"/>
    <mergeCell ref="O928:P928"/>
    <mergeCell ref="J929:K929"/>
    <mergeCell ref="L932:N932"/>
    <mergeCell ref="O932:P932"/>
    <mergeCell ref="J930:K930"/>
    <mergeCell ref="L930:N930"/>
    <mergeCell ref="O930:P930"/>
    <mergeCell ref="J931:K931"/>
    <mergeCell ref="L931:N931"/>
    <mergeCell ref="O931:P931"/>
    <mergeCell ref="J932:K932"/>
    <mergeCell ref="L935:N935"/>
    <mergeCell ref="O935:P935"/>
    <mergeCell ref="J933:K933"/>
    <mergeCell ref="L933:N933"/>
    <mergeCell ref="O933:P933"/>
    <mergeCell ref="J934:K934"/>
    <mergeCell ref="L934:N934"/>
    <mergeCell ref="O934:P934"/>
    <mergeCell ref="J935:K935"/>
    <mergeCell ref="L938:N938"/>
    <mergeCell ref="O938:P938"/>
    <mergeCell ref="J936:K936"/>
    <mergeCell ref="L936:N936"/>
    <mergeCell ref="O936:P936"/>
    <mergeCell ref="J937:K937"/>
    <mergeCell ref="L937:N937"/>
    <mergeCell ref="O937:P937"/>
    <mergeCell ref="J938:K938"/>
    <mergeCell ref="L941:N941"/>
    <mergeCell ref="O941:P941"/>
    <mergeCell ref="J939:K939"/>
    <mergeCell ref="L939:N939"/>
    <mergeCell ref="O939:P939"/>
    <mergeCell ref="J940:K940"/>
    <mergeCell ref="L940:N940"/>
    <mergeCell ref="O940:P940"/>
    <mergeCell ref="J941:K941"/>
    <mergeCell ref="L944:N944"/>
    <mergeCell ref="O944:P944"/>
    <mergeCell ref="J942:K942"/>
    <mergeCell ref="L942:N942"/>
    <mergeCell ref="O942:P942"/>
    <mergeCell ref="J943:K943"/>
    <mergeCell ref="L943:N943"/>
    <mergeCell ref="O943:P943"/>
    <mergeCell ref="J944:K944"/>
    <mergeCell ref="L947:N947"/>
    <mergeCell ref="O947:P947"/>
    <mergeCell ref="J945:K945"/>
    <mergeCell ref="L945:N945"/>
    <mergeCell ref="O945:P945"/>
    <mergeCell ref="J946:K946"/>
    <mergeCell ref="L946:N946"/>
    <mergeCell ref="O946:P946"/>
    <mergeCell ref="J947:K947"/>
    <mergeCell ref="L950:N950"/>
    <mergeCell ref="O950:P950"/>
    <mergeCell ref="J948:K948"/>
    <mergeCell ref="L948:N948"/>
    <mergeCell ref="O948:P948"/>
    <mergeCell ref="J949:K949"/>
    <mergeCell ref="L949:N949"/>
    <mergeCell ref="O949:P949"/>
    <mergeCell ref="J950:K950"/>
    <mergeCell ref="L953:N953"/>
    <mergeCell ref="O953:P953"/>
    <mergeCell ref="J951:K951"/>
    <mergeCell ref="L951:N951"/>
    <mergeCell ref="O951:P951"/>
    <mergeCell ref="J952:K952"/>
    <mergeCell ref="L952:N952"/>
    <mergeCell ref="O952:P952"/>
    <mergeCell ref="J953:K953"/>
    <mergeCell ref="L956:N956"/>
    <mergeCell ref="O956:P956"/>
    <mergeCell ref="J954:K954"/>
    <mergeCell ref="L954:N954"/>
    <mergeCell ref="O954:P954"/>
    <mergeCell ref="J955:K955"/>
    <mergeCell ref="L955:N955"/>
    <mergeCell ref="O955:P955"/>
    <mergeCell ref="J956:K956"/>
    <mergeCell ref="L959:N959"/>
    <mergeCell ref="O959:P959"/>
    <mergeCell ref="J957:K957"/>
    <mergeCell ref="L957:N957"/>
    <mergeCell ref="O957:P957"/>
    <mergeCell ref="J958:K958"/>
    <mergeCell ref="L958:N958"/>
    <mergeCell ref="O958:P958"/>
    <mergeCell ref="J959:K959"/>
    <mergeCell ref="L962:N962"/>
    <mergeCell ref="O962:P962"/>
    <mergeCell ref="J960:K960"/>
    <mergeCell ref="L960:N960"/>
    <mergeCell ref="O960:P960"/>
    <mergeCell ref="J961:K961"/>
    <mergeCell ref="L961:N961"/>
    <mergeCell ref="O961:P961"/>
    <mergeCell ref="J962:K962"/>
  </mergeCells>
  <conditionalFormatting sqref="A2:A1000">
    <cfRule type="cellIs" dxfId="0" priority="1" operator="equal">
      <formula>"Mane"</formula>
    </cfRule>
  </conditionalFormatting>
  <conditionalFormatting sqref="A2:A1000">
    <cfRule type="cellIs" dxfId="1" priority="2" operator="equal">
      <formula>"Niki"</formula>
    </cfRule>
  </conditionalFormatting>
  <conditionalFormatting sqref="A2:A1000">
    <cfRule type="cellIs" dxfId="2" priority="3" operator="equal">
      <formula>"Pepe"</formula>
    </cfRule>
  </conditionalFormatting>
  <conditionalFormatting sqref="I2:I1000">
    <cfRule type="cellIs" dxfId="0" priority="4" operator="equal">
      <formula>"Mane"</formula>
    </cfRule>
  </conditionalFormatting>
  <conditionalFormatting sqref="I2:I1000">
    <cfRule type="cellIs" dxfId="1" priority="5" operator="equal">
      <formula>"Niki"</formula>
    </cfRule>
  </conditionalFormatting>
  <conditionalFormatting sqref="I2:I1000">
    <cfRule type="cellIs" dxfId="2" priority="6" operator="equal">
      <formula>"Pepe"</formula>
    </cfRule>
  </conditionalFormatting>
  <conditionalFormatting sqref="Q2:R1000">
    <cfRule type="cellIs" dxfId="3" priority="7" operator="equal">
      <formula>"Y"</formula>
    </cfRule>
  </conditionalFormatting>
  <conditionalFormatting sqref="Q2:R1000">
    <cfRule type="cellIs" dxfId="4" priority="8" operator="equal">
      <formula>"N"</formula>
    </cfRule>
  </conditionalFormatting>
  <conditionalFormatting sqref="Q2:R1000">
    <cfRule type="cellIs" dxfId="5" priority="9" operator="equal">
      <formula>"P"</formula>
    </cfRule>
  </conditionalFormatting>
  <conditionalFormatting sqref="G2:G1000">
    <cfRule type="cellIs" dxfId="6" priority="10" operator="equal">
      <formula>"Hi"</formula>
    </cfRule>
  </conditionalFormatting>
  <conditionalFormatting sqref="G2:G1000">
    <cfRule type="cellIs" dxfId="7" priority="11" operator="equal">
      <formula>"Med"</formula>
    </cfRule>
  </conditionalFormatting>
  <conditionalFormatting sqref="G2:G1000">
    <cfRule type="cellIs" dxfId="8" priority="12" operator="equal">
      <formula>"Lo"</formula>
    </cfRule>
  </conditionalFormatting>
  <conditionalFormatting sqref="S2:S1000">
    <cfRule type="cellIs" dxfId="9" priority="13" operator="equal">
      <formula>"Bug"</formula>
    </cfRule>
  </conditionalFormatting>
  <conditionalFormatting sqref="S2:S1000">
    <cfRule type="cellIs" dxfId="10" priority="14" operator="equal">
      <formula>"Fixed"</formula>
    </cfRule>
  </conditionalFormatting>
  <dataValidations>
    <dataValidation type="list" allowBlank="1" sqref="H2:H1000">
      <formula1>"Recording,Editing,Bounced"</formula1>
    </dataValidation>
    <dataValidation type="list" allowBlank="1" showErrorMessage="1" sqref="Q2:R1000">
      <formula1>"Y,N,P"</formula1>
    </dataValidation>
    <dataValidation type="list" allowBlank="1" showErrorMessage="1" sqref="A2:A1000 I2:I1000">
      <formula1>"Mane,Niki,Pepe"</formula1>
    </dataValidation>
    <dataValidation type="list" allowBlank="1" showErrorMessage="1" sqref="G2:G1000">
      <formula1>"Hi,Med,Lo"</formula1>
    </dataValidation>
    <dataValidation type="list" allowBlank="1" showErrorMessage="1" sqref="S2:S1000">
      <formula1>"Bug,Fixed"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10" t="s">
        <v>1</v>
      </c>
      <c r="D1" s="10" t="s">
        <v>2</v>
      </c>
      <c r="G1" s="10" t="s">
        <v>3</v>
      </c>
      <c r="H1" s="10" t="s">
        <v>4</v>
      </c>
      <c r="I1" s="9" t="s">
        <v>5</v>
      </c>
      <c r="J1" s="10" t="s">
        <v>6</v>
      </c>
      <c r="L1" s="10" t="s">
        <v>7</v>
      </c>
      <c r="O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V1" s="11"/>
      <c r="W1" s="11"/>
      <c r="X1" s="11"/>
      <c r="Y1" s="11"/>
      <c r="Z1" s="11"/>
    </row>
    <row r="2">
      <c r="A2" s="5"/>
      <c r="B2" s="6" t="s">
        <v>134</v>
      </c>
      <c r="D2" s="13" t="s">
        <v>135</v>
      </c>
      <c r="G2" s="6" t="s">
        <v>19</v>
      </c>
      <c r="H2" s="4"/>
      <c r="I2" s="5"/>
      <c r="J2" s="6" t="s">
        <v>136</v>
      </c>
      <c r="L2" s="4"/>
      <c r="O2" s="4"/>
      <c r="Q2" s="6" t="s">
        <v>16</v>
      </c>
      <c r="R2" s="6" t="s">
        <v>16</v>
      </c>
      <c r="S2" s="4"/>
      <c r="T2" s="4"/>
      <c r="V2" s="11"/>
      <c r="W2" s="11"/>
      <c r="X2" s="11"/>
      <c r="Y2" s="11"/>
      <c r="Z2" s="11"/>
    </row>
    <row r="3">
      <c r="A3" s="5"/>
      <c r="B3" s="6" t="s">
        <v>137</v>
      </c>
      <c r="D3" s="13" t="s">
        <v>138</v>
      </c>
      <c r="G3" s="6" t="s">
        <v>32</v>
      </c>
      <c r="H3" s="4"/>
      <c r="I3" s="5"/>
      <c r="J3" s="4"/>
      <c r="L3" s="4"/>
      <c r="O3" s="4"/>
      <c r="Q3" s="6" t="s">
        <v>16</v>
      </c>
      <c r="R3" s="6" t="s">
        <v>16</v>
      </c>
      <c r="S3" s="4"/>
      <c r="T3" s="4"/>
      <c r="V3" s="11"/>
      <c r="W3" s="11"/>
      <c r="X3" s="11"/>
      <c r="Y3" s="11"/>
      <c r="Z3" s="11"/>
    </row>
    <row r="4">
      <c r="A4" s="5"/>
      <c r="B4" s="6" t="s">
        <v>139</v>
      </c>
      <c r="D4" s="6" t="s">
        <v>140</v>
      </c>
      <c r="G4" s="6" t="s">
        <v>19</v>
      </c>
      <c r="H4" s="4"/>
      <c r="I4" s="5"/>
      <c r="J4" s="6" t="s">
        <v>141</v>
      </c>
      <c r="L4" s="4"/>
      <c r="O4" s="4"/>
      <c r="Q4" s="6" t="s">
        <v>16</v>
      </c>
      <c r="R4" s="6" t="s">
        <v>16</v>
      </c>
      <c r="S4" s="4"/>
      <c r="T4" s="4"/>
      <c r="V4" s="11"/>
      <c r="W4" s="11"/>
      <c r="X4" s="11"/>
      <c r="Y4" s="11"/>
      <c r="Z4" s="11"/>
    </row>
    <row r="5">
      <c r="A5" s="5"/>
      <c r="B5" s="6" t="s">
        <v>142</v>
      </c>
      <c r="D5" s="13" t="s">
        <v>143</v>
      </c>
      <c r="G5" s="6" t="s">
        <v>19</v>
      </c>
      <c r="H5" s="4"/>
      <c r="I5" s="5"/>
      <c r="J5" s="4"/>
      <c r="L5" s="4"/>
      <c r="O5" s="4"/>
      <c r="Q5" s="6" t="s">
        <v>16</v>
      </c>
      <c r="R5" s="6" t="s">
        <v>16</v>
      </c>
      <c r="S5" s="4"/>
      <c r="T5" s="4"/>
      <c r="V5" s="11"/>
      <c r="W5" s="11"/>
      <c r="X5" s="11"/>
      <c r="Y5" s="11"/>
      <c r="Z5" s="11"/>
    </row>
    <row r="6">
      <c r="A6" s="5"/>
      <c r="B6" s="6" t="s">
        <v>144</v>
      </c>
      <c r="D6" s="13" t="s">
        <v>145</v>
      </c>
      <c r="G6" s="6" t="s">
        <v>32</v>
      </c>
      <c r="H6" s="4"/>
      <c r="I6" s="5"/>
      <c r="J6" s="6" t="s">
        <v>146</v>
      </c>
      <c r="L6" s="4"/>
      <c r="O6" s="4"/>
      <c r="Q6" s="6" t="s">
        <v>16</v>
      </c>
      <c r="R6" s="6" t="s">
        <v>16</v>
      </c>
      <c r="S6" s="4"/>
      <c r="T6" s="4"/>
      <c r="V6" s="11"/>
      <c r="W6" s="11"/>
      <c r="X6" s="11"/>
      <c r="Y6" s="11"/>
      <c r="Z6" s="11"/>
    </row>
    <row r="7">
      <c r="A7" s="5"/>
      <c r="B7" s="6" t="s">
        <v>147</v>
      </c>
      <c r="D7" s="13" t="s">
        <v>148</v>
      </c>
      <c r="G7" s="6" t="s">
        <v>19</v>
      </c>
      <c r="H7" s="4"/>
      <c r="I7" s="5"/>
      <c r="J7" s="4"/>
      <c r="L7" s="4"/>
      <c r="O7" s="4"/>
      <c r="Q7" s="6" t="s">
        <v>16</v>
      </c>
      <c r="R7" s="6" t="s">
        <v>16</v>
      </c>
      <c r="S7" s="4"/>
      <c r="T7" s="4"/>
      <c r="V7" s="11"/>
      <c r="W7" s="11"/>
      <c r="X7" s="11"/>
      <c r="Y7" s="11"/>
      <c r="Z7" s="11"/>
    </row>
    <row r="8">
      <c r="A8" s="5"/>
      <c r="B8" s="6" t="s">
        <v>149</v>
      </c>
      <c r="D8" s="6" t="s">
        <v>150</v>
      </c>
      <c r="G8" s="6" t="s">
        <v>19</v>
      </c>
      <c r="H8" s="4"/>
      <c r="I8" s="5"/>
      <c r="J8" s="6" t="s">
        <v>151</v>
      </c>
      <c r="L8" s="4"/>
      <c r="O8" s="4"/>
      <c r="Q8" s="6" t="s">
        <v>16</v>
      </c>
      <c r="R8" s="6" t="s">
        <v>16</v>
      </c>
      <c r="S8" s="4"/>
      <c r="T8" s="4"/>
      <c r="V8" s="11"/>
      <c r="W8" s="11"/>
      <c r="X8" s="11"/>
      <c r="Y8" s="11"/>
      <c r="Z8" s="11"/>
    </row>
    <row r="9">
      <c r="A9" s="5"/>
      <c r="B9" s="4"/>
      <c r="D9" s="4"/>
      <c r="G9" s="4"/>
      <c r="H9" s="4"/>
      <c r="I9" s="5"/>
      <c r="J9" s="4"/>
      <c r="L9" s="4"/>
      <c r="O9" s="4"/>
      <c r="Q9" s="4"/>
      <c r="R9" s="4"/>
      <c r="S9" s="4"/>
      <c r="T9" s="4"/>
      <c r="V9" s="11"/>
      <c r="W9" s="11"/>
      <c r="X9" s="11"/>
      <c r="Y9" s="11"/>
      <c r="Z9" s="11"/>
    </row>
    <row r="10">
      <c r="A10" s="5"/>
      <c r="B10" s="4"/>
      <c r="D10" s="4"/>
      <c r="G10" s="4"/>
      <c r="H10" s="4"/>
      <c r="I10" s="5"/>
      <c r="J10" s="4"/>
      <c r="L10" s="4"/>
      <c r="O10" s="4"/>
      <c r="Q10" s="4"/>
      <c r="R10" s="4"/>
      <c r="S10" s="4"/>
      <c r="T10" s="4"/>
      <c r="V10" s="11"/>
      <c r="W10" s="11"/>
      <c r="X10" s="11"/>
      <c r="Y10" s="11"/>
      <c r="Z10" s="11"/>
    </row>
    <row r="11">
      <c r="A11" s="5"/>
      <c r="B11" s="4"/>
      <c r="D11" s="4"/>
      <c r="G11" s="4"/>
      <c r="H11" s="4"/>
      <c r="I11" s="5"/>
      <c r="J11" s="4"/>
      <c r="L11" s="4"/>
      <c r="O11" s="4"/>
      <c r="Q11" s="4"/>
      <c r="R11" s="4"/>
      <c r="S11" s="4"/>
      <c r="T11" s="4"/>
      <c r="V11" s="11"/>
      <c r="W11" s="11"/>
      <c r="X11" s="11"/>
      <c r="Y11" s="11"/>
      <c r="Z11" s="11"/>
    </row>
    <row r="12">
      <c r="A12" s="5"/>
      <c r="B12" s="4"/>
      <c r="D12" s="4"/>
      <c r="G12" s="4"/>
      <c r="H12" s="4"/>
      <c r="I12" s="5"/>
      <c r="J12" s="4"/>
      <c r="L12" s="4"/>
      <c r="O12" s="4"/>
      <c r="Q12" s="4"/>
      <c r="R12" s="4"/>
      <c r="S12" s="4"/>
      <c r="T12" s="4"/>
      <c r="V12" s="11"/>
      <c r="W12" s="11"/>
      <c r="X12" s="11"/>
      <c r="Y12" s="11"/>
      <c r="Z12" s="11"/>
    </row>
    <row r="13">
      <c r="A13" s="5"/>
      <c r="B13" s="4"/>
      <c r="D13" s="4"/>
      <c r="G13" s="4"/>
      <c r="H13" s="4"/>
      <c r="I13" s="5"/>
      <c r="J13" s="4"/>
      <c r="L13" s="4"/>
      <c r="O13" s="4"/>
      <c r="Q13" s="4"/>
      <c r="R13" s="4"/>
      <c r="S13" s="4"/>
      <c r="T13" s="4"/>
      <c r="V13" s="11"/>
      <c r="W13" s="11"/>
      <c r="X13" s="11"/>
      <c r="Y13" s="11"/>
      <c r="Z13" s="11"/>
    </row>
    <row r="14">
      <c r="A14" s="5"/>
      <c r="B14" s="4"/>
      <c r="D14" s="4"/>
      <c r="G14" s="4"/>
      <c r="H14" s="4"/>
      <c r="I14" s="5"/>
      <c r="J14" s="4"/>
      <c r="L14" s="4"/>
      <c r="O14" s="4"/>
      <c r="Q14" s="4"/>
      <c r="R14" s="4"/>
      <c r="S14" s="4"/>
      <c r="T14" s="4"/>
      <c r="V14" s="11"/>
      <c r="W14" s="11"/>
      <c r="X14" s="11"/>
      <c r="Y14" s="11"/>
      <c r="Z14" s="11"/>
    </row>
    <row r="15">
      <c r="A15" s="5"/>
      <c r="B15" s="4"/>
      <c r="D15" s="4"/>
      <c r="G15" s="4"/>
      <c r="H15" s="4"/>
      <c r="I15" s="5"/>
      <c r="J15" s="4"/>
      <c r="L15" s="4"/>
      <c r="O15" s="4"/>
      <c r="Q15" s="4"/>
      <c r="R15" s="4"/>
      <c r="S15" s="4"/>
      <c r="T15" s="4"/>
      <c r="V15" s="11"/>
      <c r="W15" s="11"/>
      <c r="X15" s="11"/>
      <c r="Y15" s="11"/>
      <c r="Z15" s="11"/>
    </row>
    <row r="16">
      <c r="A16" s="5"/>
      <c r="B16" s="4"/>
      <c r="C16" s="4"/>
      <c r="D16" s="4"/>
      <c r="G16" s="4"/>
      <c r="H16" s="4"/>
      <c r="I16" s="5"/>
      <c r="J16" s="4"/>
      <c r="L16" s="4"/>
      <c r="O16" s="4"/>
      <c r="Q16" s="4"/>
      <c r="R16" s="4"/>
      <c r="S16" s="4"/>
      <c r="T16" s="4"/>
      <c r="V16" s="11"/>
      <c r="W16" s="11"/>
      <c r="X16" s="11"/>
      <c r="Y16" s="11"/>
      <c r="Z16" s="11"/>
    </row>
    <row r="17">
      <c r="A17" s="5"/>
      <c r="B17" s="4"/>
      <c r="D17" s="4"/>
      <c r="G17" s="4"/>
      <c r="H17" s="4"/>
      <c r="I17" s="5"/>
      <c r="J17" s="4"/>
      <c r="L17" s="4"/>
      <c r="O17" s="4"/>
      <c r="Q17" s="4"/>
      <c r="R17" s="4"/>
      <c r="S17" s="4"/>
      <c r="T17" s="4"/>
      <c r="V17" s="11"/>
      <c r="W17" s="11"/>
      <c r="X17" s="11"/>
      <c r="Y17" s="11"/>
      <c r="Z17" s="11"/>
    </row>
    <row r="18">
      <c r="A18" s="5"/>
      <c r="B18" s="4"/>
      <c r="D18" s="4"/>
      <c r="G18" s="4"/>
      <c r="H18" s="4"/>
      <c r="I18" s="5"/>
      <c r="J18" s="4"/>
      <c r="L18" s="4"/>
      <c r="O18" s="4"/>
      <c r="Q18" s="4"/>
      <c r="R18" s="4"/>
      <c r="S18" s="4"/>
      <c r="T18" s="4"/>
      <c r="V18" s="11"/>
      <c r="W18" s="11"/>
      <c r="X18" s="11"/>
      <c r="Y18" s="11"/>
      <c r="Z18" s="11"/>
    </row>
    <row r="19">
      <c r="A19" s="5"/>
      <c r="B19" s="4"/>
      <c r="D19" s="4"/>
      <c r="G19" s="4"/>
      <c r="H19" s="4"/>
      <c r="I19" s="5"/>
      <c r="J19" s="4"/>
      <c r="L19" s="4"/>
      <c r="O19" s="4"/>
      <c r="Q19" s="4"/>
      <c r="R19" s="4"/>
      <c r="S19" s="4"/>
      <c r="T19" s="4"/>
      <c r="V19" s="11"/>
      <c r="W19" s="11"/>
      <c r="X19" s="11"/>
      <c r="Y19" s="11"/>
      <c r="Z19" s="11"/>
    </row>
    <row r="20">
      <c r="A20" s="5"/>
      <c r="B20" s="4"/>
      <c r="D20" s="4"/>
      <c r="G20" s="4"/>
      <c r="H20" s="4"/>
      <c r="I20" s="5"/>
      <c r="J20" s="4"/>
      <c r="L20" s="4"/>
      <c r="O20" s="4"/>
      <c r="Q20" s="4"/>
      <c r="R20" s="4"/>
      <c r="S20" s="4"/>
      <c r="T20" s="4"/>
      <c r="V20" s="11"/>
      <c r="W20" s="11"/>
      <c r="X20" s="11"/>
      <c r="Y20" s="11"/>
      <c r="Z20" s="11"/>
    </row>
    <row r="21">
      <c r="A21" s="5"/>
      <c r="B21" s="4"/>
      <c r="D21" s="4"/>
      <c r="G21" s="4"/>
      <c r="H21" s="4"/>
      <c r="I21" s="5"/>
      <c r="J21" s="4"/>
      <c r="L21" s="4"/>
      <c r="O21" s="4"/>
      <c r="Q21" s="4"/>
      <c r="R21" s="4"/>
      <c r="S21" s="4"/>
      <c r="T21" s="4"/>
      <c r="V21" s="11"/>
      <c r="W21" s="11"/>
      <c r="X21" s="11"/>
      <c r="Y21" s="11"/>
      <c r="Z21" s="11"/>
    </row>
    <row r="22">
      <c r="A22" s="5"/>
      <c r="B22" s="4"/>
      <c r="D22" s="4"/>
      <c r="G22" s="4"/>
      <c r="H22" s="4"/>
      <c r="I22" s="5"/>
      <c r="J22" s="4"/>
      <c r="L22" s="4"/>
      <c r="O22" s="4"/>
      <c r="Q22" s="4"/>
      <c r="R22" s="4"/>
      <c r="S22" s="4"/>
      <c r="T22" s="4"/>
      <c r="V22" s="11"/>
      <c r="W22" s="11"/>
      <c r="X22" s="11"/>
      <c r="Y22" s="11"/>
      <c r="Z22" s="11"/>
    </row>
    <row r="23">
      <c r="A23" s="5"/>
      <c r="B23" s="4"/>
      <c r="D23" s="4"/>
      <c r="G23" s="4"/>
      <c r="H23" s="4"/>
      <c r="I23" s="5"/>
      <c r="J23" s="4"/>
      <c r="L23" s="4"/>
      <c r="O23" s="4"/>
      <c r="Q23" s="4"/>
      <c r="R23" s="4"/>
      <c r="S23" s="4"/>
      <c r="T23" s="4"/>
      <c r="V23" s="11"/>
      <c r="W23" s="11"/>
      <c r="X23" s="11"/>
      <c r="Y23" s="11"/>
      <c r="Z23" s="11"/>
    </row>
    <row r="24">
      <c r="A24" s="5"/>
      <c r="B24" s="4"/>
      <c r="D24" s="4"/>
      <c r="G24" s="4"/>
      <c r="H24" s="4"/>
      <c r="I24" s="5"/>
      <c r="J24" s="4"/>
      <c r="L24" s="4"/>
      <c r="O24" s="4"/>
      <c r="Q24" s="4"/>
      <c r="R24" s="4"/>
      <c r="S24" s="4"/>
      <c r="T24" s="4"/>
      <c r="V24" s="11"/>
      <c r="W24" s="11"/>
      <c r="X24" s="11"/>
      <c r="Y24" s="11"/>
      <c r="Z24" s="11"/>
    </row>
    <row r="25">
      <c r="A25" s="5"/>
      <c r="B25" s="4"/>
      <c r="D25" s="4"/>
      <c r="G25" s="4"/>
      <c r="H25" s="4"/>
      <c r="I25" s="5"/>
      <c r="J25" s="4"/>
      <c r="L25" s="4"/>
      <c r="O25" s="4"/>
      <c r="Q25" s="4"/>
      <c r="R25" s="4"/>
      <c r="S25" s="4"/>
      <c r="T25" s="4"/>
      <c r="V25" s="11"/>
      <c r="W25" s="11"/>
      <c r="X25" s="11"/>
      <c r="Y25" s="11"/>
      <c r="Z25" s="11"/>
    </row>
    <row r="26">
      <c r="A26" s="5"/>
      <c r="B26" s="4"/>
      <c r="D26" s="4"/>
      <c r="G26" s="4"/>
      <c r="H26" s="4"/>
      <c r="I26" s="5"/>
      <c r="J26" s="4"/>
      <c r="L26" s="4"/>
      <c r="O26" s="4"/>
      <c r="Q26" s="4"/>
      <c r="R26" s="4"/>
      <c r="S26" s="4"/>
      <c r="T26" s="4"/>
      <c r="V26" s="11"/>
      <c r="W26" s="11"/>
      <c r="X26" s="11"/>
      <c r="Y26" s="11"/>
      <c r="Z26" s="11"/>
    </row>
    <row r="27">
      <c r="A27" s="5"/>
      <c r="B27" s="4"/>
      <c r="D27" s="4"/>
      <c r="G27" s="4"/>
      <c r="H27" s="4"/>
      <c r="I27" s="5"/>
      <c r="J27" s="4"/>
      <c r="L27" s="4"/>
      <c r="O27" s="4"/>
      <c r="Q27" s="4"/>
      <c r="R27" s="4"/>
      <c r="S27" s="4"/>
      <c r="T27" s="4"/>
      <c r="V27" s="11"/>
      <c r="W27" s="11"/>
      <c r="X27" s="11"/>
      <c r="Y27" s="11"/>
      <c r="Z27" s="11"/>
    </row>
    <row r="28">
      <c r="A28" s="5"/>
      <c r="B28" s="4"/>
      <c r="D28" s="4"/>
      <c r="G28" s="4"/>
      <c r="H28" s="4"/>
      <c r="I28" s="5"/>
      <c r="J28" s="4"/>
      <c r="L28" s="4"/>
      <c r="O28" s="4"/>
      <c r="Q28" s="4"/>
      <c r="R28" s="4"/>
      <c r="S28" s="4"/>
      <c r="T28" s="4"/>
      <c r="V28" s="11"/>
      <c r="W28" s="11"/>
      <c r="X28" s="11"/>
      <c r="Y28" s="11"/>
      <c r="Z28" s="11"/>
    </row>
    <row r="29">
      <c r="A29" s="5"/>
      <c r="B29" s="4"/>
      <c r="D29" s="4"/>
      <c r="G29" s="4"/>
      <c r="H29" s="4"/>
      <c r="I29" s="5"/>
      <c r="J29" s="4"/>
      <c r="L29" s="4"/>
      <c r="O29" s="4"/>
      <c r="Q29" s="4"/>
      <c r="R29" s="4"/>
      <c r="S29" s="4"/>
      <c r="T29" s="4"/>
      <c r="V29" s="11"/>
      <c r="W29" s="11"/>
      <c r="X29" s="11"/>
      <c r="Y29" s="11"/>
      <c r="Z29" s="11"/>
    </row>
    <row r="30">
      <c r="A30" s="5"/>
      <c r="B30" s="4"/>
      <c r="D30" s="4"/>
      <c r="G30" s="4"/>
      <c r="H30" s="4"/>
      <c r="I30" s="5"/>
      <c r="J30" s="4"/>
      <c r="L30" s="4"/>
      <c r="O30" s="4"/>
      <c r="Q30" s="4"/>
      <c r="R30" s="4"/>
      <c r="S30" s="4"/>
      <c r="T30" s="4"/>
      <c r="V30" s="11"/>
      <c r="W30" s="11"/>
      <c r="X30" s="11"/>
      <c r="Y30" s="11"/>
      <c r="Z30" s="11"/>
    </row>
    <row r="31">
      <c r="A31" s="5"/>
      <c r="B31" s="4"/>
      <c r="D31" s="4"/>
      <c r="G31" s="4"/>
      <c r="H31" s="4"/>
      <c r="I31" s="5"/>
      <c r="J31" s="4"/>
      <c r="L31" s="4"/>
      <c r="O31" s="4"/>
      <c r="Q31" s="4"/>
      <c r="R31" s="4"/>
      <c r="S31" s="4"/>
      <c r="T31" s="4"/>
      <c r="V31" s="11"/>
      <c r="W31" s="11"/>
      <c r="X31" s="11"/>
      <c r="Y31" s="11"/>
      <c r="Z31" s="11"/>
    </row>
    <row r="32">
      <c r="A32" s="5"/>
      <c r="B32" s="4"/>
      <c r="D32" s="4"/>
      <c r="G32" s="4"/>
      <c r="H32" s="4"/>
      <c r="I32" s="5"/>
      <c r="J32" s="4"/>
      <c r="L32" s="4"/>
      <c r="O32" s="4"/>
      <c r="Q32" s="4"/>
      <c r="R32" s="4"/>
      <c r="S32" s="4"/>
      <c r="T32" s="4"/>
      <c r="V32" s="11"/>
      <c r="W32" s="11"/>
      <c r="X32" s="11"/>
      <c r="Y32" s="11"/>
      <c r="Z32" s="11"/>
    </row>
    <row r="33">
      <c r="A33" s="5"/>
      <c r="B33" s="4"/>
      <c r="D33" s="4"/>
      <c r="G33" s="4"/>
      <c r="H33" s="4"/>
      <c r="I33" s="5"/>
      <c r="J33" s="4"/>
      <c r="L33" s="4"/>
      <c r="O33" s="4"/>
      <c r="Q33" s="4"/>
      <c r="R33" s="4"/>
      <c r="S33" s="4"/>
      <c r="T33" s="4"/>
      <c r="V33" s="11"/>
      <c r="W33" s="11"/>
      <c r="X33" s="11"/>
      <c r="Y33" s="11"/>
      <c r="Z33" s="11"/>
    </row>
    <row r="34">
      <c r="A34" s="5"/>
      <c r="B34" s="4"/>
      <c r="D34" s="4"/>
      <c r="G34" s="4"/>
      <c r="H34" s="4"/>
      <c r="I34" s="5"/>
      <c r="J34" s="4"/>
      <c r="L34" s="4"/>
      <c r="O34" s="4"/>
      <c r="Q34" s="4"/>
      <c r="R34" s="4"/>
      <c r="S34" s="4"/>
      <c r="T34" s="4"/>
      <c r="V34" s="11"/>
      <c r="W34" s="11"/>
      <c r="X34" s="11"/>
      <c r="Y34" s="11"/>
      <c r="Z34" s="11"/>
    </row>
    <row r="35">
      <c r="A35" s="5"/>
      <c r="B35" s="4"/>
      <c r="D35" s="4"/>
      <c r="G35" s="4"/>
      <c r="H35" s="4"/>
      <c r="I35" s="5"/>
      <c r="J35" s="4"/>
      <c r="L35" s="4"/>
      <c r="O35" s="4"/>
      <c r="Q35" s="4"/>
      <c r="R35" s="4"/>
      <c r="S35" s="4"/>
      <c r="T35" s="4"/>
      <c r="V35" s="11"/>
      <c r="W35" s="11"/>
      <c r="X35" s="11"/>
      <c r="Y35" s="11"/>
      <c r="Z35" s="11"/>
    </row>
    <row r="36">
      <c r="A36" s="5"/>
      <c r="B36" s="4"/>
      <c r="D36" s="4"/>
      <c r="G36" s="4"/>
      <c r="H36" s="4"/>
      <c r="I36" s="5"/>
      <c r="J36" s="4"/>
      <c r="L36" s="4"/>
      <c r="O36" s="4"/>
      <c r="Q36" s="4"/>
      <c r="R36" s="4"/>
      <c r="S36" s="4"/>
      <c r="T36" s="4"/>
      <c r="V36" s="11"/>
      <c r="W36" s="11"/>
      <c r="X36" s="11"/>
      <c r="Y36" s="11"/>
      <c r="Z36" s="11"/>
    </row>
    <row r="37">
      <c r="A37" s="5"/>
      <c r="B37" s="4"/>
      <c r="D37" s="4"/>
      <c r="G37" s="4"/>
      <c r="H37" s="4"/>
      <c r="I37" s="5"/>
      <c r="J37" s="4"/>
      <c r="L37" s="4"/>
      <c r="O37" s="4"/>
      <c r="Q37" s="4"/>
      <c r="R37" s="4"/>
      <c r="S37" s="4"/>
      <c r="T37" s="4"/>
      <c r="V37" s="11"/>
      <c r="W37" s="11"/>
      <c r="X37" s="11"/>
      <c r="Y37" s="11"/>
      <c r="Z37" s="11"/>
    </row>
    <row r="38">
      <c r="A38" s="5"/>
      <c r="B38" s="4"/>
      <c r="D38" s="4"/>
      <c r="G38" s="4"/>
      <c r="H38" s="4"/>
      <c r="I38" s="5"/>
      <c r="J38" s="4"/>
      <c r="L38" s="4"/>
      <c r="O38" s="4"/>
      <c r="Q38" s="4"/>
      <c r="R38" s="4"/>
      <c r="S38" s="4"/>
      <c r="T38" s="4"/>
      <c r="V38" s="11"/>
      <c r="W38" s="11"/>
      <c r="X38" s="11"/>
      <c r="Y38" s="11"/>
      <c r="Z38" s="11"/>
    </row>
    <row r="39">
      <c r="A39" s="5"/>
      <c r="B39" s="4"/>
      <c r="D39" s="4"/>
      <c r="G39" s="4"/>
      <c r="H39" s="4"/>
      <c r="I39" s="5"/>
      <c r="J39" s="4"/>
      <c r="L39" s="4"/>
      <c r="O39" s="4"/>
      <c r="Q39" s="4"/>
      <c r="R39" s="4"/>
      <c r="S39" s="4"/>
      <c r="T39" s="4"/>
      <c r="V39" s="11"/>
      <c r="W39" s="11"/>
      <c r="X39" s="11"/>
      <c r="Y39" s="11"/>
      <c r="Z39" s="11"/>
    </row>
    <row r="40">
      <c r="A40" s="5"/>
      <c r="B40" s="4"/>
      <c r="D40" s="4"/>
      <c r="G40" s="4"/>
      <c r="H40" s="4"/>
      <c r="I40" s="5"/>
      <c r="J40" s="4"/>
      <c r="L40" s="4"/>
      <c r="O40" s="4"/>
      <c r="Q40" s="4"/>
      <c r="R40" s="4"/>
      <c r="S40" s="4"/>
      <c r="T40" s="4"/>
      <c r="V40" s="11"/>
      <c r="W40" s="11"/>
      <c r="X40" s="11"/>
      <c r="Y40" s="11"/>
      <c r="Z40" s="11"/>
    </row>
    <row r="41">
      <c r="A41" s="5"/>
      <c r="B41" s="4"/>
      <c r="D41" s="4"/>
      <c r="G41" s="4"/>
      <c r="H41" s="4"/>
      <c r="I41" s="5"/>
      <c r="J41" s="4"/>
      <c r="L41" s="4"/>
      <c r="O41" s="4"/>
      <c r="Q41" s="4"/>
      <c r="R41" s="4"/>
      <c r="S41" s="4"/>
      <c r="T41" s="4"/>
      <c r="V41" s="11"/>
      <c r="W41" s="11"/>
      <c r="X41" s="11"/>
      <c r="Y41" s="11"/>
      <c r="Z41" s="11"/>
    </row>
    <row r="42">
      <c r="A42" s="5"/>
      <c r="B42" s="4"/>
      <c r="D42" s="4"/>
      <c r="G42" s="4"/>
      <c r="H42" s="4"/>
      <c r="I42" s="5"/>
      <c r="J42" s="4"/>
      <c r="L42" s="4"/>
      <c r="O42" s="4"/>
      <c r="Q42" s="4"/>
      <c r="R42" s="4"/>
      <c r="S42" s="4"/>
      <c r="T42" s="4"/>
      <c r="V42" s="11"/>
      <c r="W42" s="11"/>
      <c r="X42" s="11"/>
      <c r="Y42" s="11"/>
      <c r="Z42" s="11"/>
    </row>
    <row r="43">
      <c r="A43" s="5"/>
      <c r="B43" s="4"/>
      <c r="D43" s="4"/>
      <c r="G43" s="4"/>
      <c r="H43" s="4"/>
      <c r="I43" s="5"/>
      <c r="J43" s="4"/>
      <c r="L43" s="4"/>
      <c r="O43" s="4"/>
      <c r="Q43" s="4"/>
      <c r="R43" s="4"/>
      <c r="S43" s="4"/>
      <c r="T43" s="4"/>
      <c r="V43" s="11"/>
      <c r="W43" s="11"/>
      <c r="X43" s="11"/>
      <c r="Y43" s="11"/>
      <c r="Z43" s="11"/>
    </row>
    <row r="44">
      <c r="A44" s="5"/>
      <c r="B44" s="4"/>
      <c r="D44" s="4"/>
      <c r="G44" s="4"/>
      <c r="H44" s="4"/>
      <c r="I44" s="5"/>
      <c r="J44" s="4"/>
      <c r="L44" s="4"/>
      <c r="O44" s="4"/>
      <c r="Q44" s="4"/>
      <c r="R44" s="4"/>
      <c r="S44" s="4"/>
      <c r="T44" s="4"/>
      <c r="V44" s="11"/>
      <c r="W44" s="11"/>
      <c r="X44" s="11"/>
      <c r="Y44" s="11"/>
      <c r="Z44" s="11"/>
    </row>
    <row r="45">
      <c r="A45" s="5"/>
      <c r="B45" s="4"/>
      <c r="D45" s="4"/>
      <c r="G45" s="4"/>
      <c r="H45" s="4"/>
      <c r="I45" s="5"/>
      <c r="J45" s="4"/>
      <c r="L45" s="4"/>
      <c r="O45" s="4"/>
      <c r="Q45" s="4"/>
      <c r="R45" s="4"/>
      <c r="S45" s="4"/>
      <c r="T45" s="4"/>
      <c r="V45" s="11"/>
      <c r="W45" s="11"/>
      <c r="X45" s="11"/>
      <c r="Y45" s="11"/>
      <c r="Z45" s="11"/>
    </row>
    <row r="46">
      <c r="A46" s="5"/>
      <c r="B46" s="4"/>
      <c r="D46" s="4"/>
      <c r="G46" s="4"/>
      <c r="H46" s="4"/>
      <c r="I46" s="5"/>
      <c r="J46" s="4"/>
      <c r="L46" s="4"/>
      <c r="O46" s="4"/>
      <c r="Q46" s="4"/>
      <c r="R46" s="4"/>
      <c r="S46" s="4"/>
      <c r="T46" s="4"/>
      <c r="V46" s="11"/>
      <c r="W46" s="11"/>
      <c r="X46" s="11"/>
      <c r="Y46" s="11"/>
      <c r="Z46" s="11"/>
    </row>
    <row r="47">
      <c r="A47" s="5"/>
      <c r="B47" s="4"/>
      <c r="D47" s="4"/>
      <c r="G47" s="4"/>
      <c r="H47" s="4"/>
      <c r="I47" s="5"/>
      <c r="J47" s="4"/>
      <c r="L47" s="4"/>
      <c r="O47" s="4"/>
      <c r="Q47" s="4"/>
      <c r="R47" s="4"/>
      <c r="S47" s="4"/>
      <c r="T47" s="4"/>
      <c r="V47" s="11"/>
      <c r="W47" s="11"/>
      <c r="X47" s="11"/>
      <c r="Y47" s="11"/>
      <c r="Z47" s="11"/>
    </row>
    <row r="48">
      <c r="A48" s="5"/>
      <c r="B48" s="4"/>
      <c r="D48" s="4"/>
      <c r="G48" s="4"/>
      <c r="H48" s="4"/>
      <c r="I48" s="5"/>
      <c r="J48" s="4"/>
      <c r="L48" s="4"/>
      <c r="O48" s="4"/>
      <c r="Q48" s="4"/>
      <c r="R48" s="4"/>
      <c r="S48" s="4"/>
      <c r="T48" s="4"/>
      <c r="V48" s="11"/>
      <c r="W48" s="11"/>
      <c r="X48" s="11"/>
      <c r="Y48" s="11"/>
      <c r="Z48" s="11"/>
    </row>
    <row r="49">
      <c r="A49" s="5"/>
      <c r="B49" s="4"/>
      <c r="D49" s="4"/>
      <c r="G49" s="4"/>
      <c r="H49" s="4"/>
      <c r="I49" s="5"/>
      <c r="J49" s="4"/>
      <c r="L49" s="4"/>
      <c r="O49" s="4"/>
      <c r="Q49" s="4"/>
      <c r="R49" s="4"/>
      <c r="S49" s="4"/>
      <c r="T49" s="4"/>
      <c r="V49" s="11"/>
      <c r="W49" s="11"/>
      <c r="X49" s="11"/>
      <c r="Y49" s="11"/>
      <c r="Z49" s="11"/>
    </row>
    <row r="50">
      <c r="A50" s="5"/>
      <c r="B50" s="4"/>
      <c r="D50" s="4"/>
      <c r="G50" s="4"/>
      <c r="H50" s="4"/>
      <c r="I50" s="5"/>
      <c r="J50" s="4"/>
      <c r="L50" s="4"/>
      <c r="O50" s="4"/>
      <c r="Q50" s="4"/>
      <c r="R50" s="4"/>
      <c r="S50" s="4"/>
      <c r="T50" s="4"/>
      <c r="V50" s="11"/>
      <c r="W50" s="11"/>
      <c r="X50" s="11"/>
      <c r="Y50" s="11"/>
      <c r="Z50" s="11"/>
    </row>
    <row r="51">
      <c r="A51" s="5"/>
      <c r="B51" s="4"/>
      <c r="D51" s="4"/>
      <c r="G51" s="4"/>
      <c r="H51" s="4"/>
      <c r="I51" s="5"/>
      <c r="J51" s="4"/>
      <c r="L51" s="4"/>
      <c r="O51" s="4"/>
      <c r="Q51" s="4"/>
      <c r="R51" s="4"/>
      <c r="S51" s="4"/>
      <c r="T51" s="4"/>
      <c r="V51" s="11"/>
      <c r="W51" s="11"/>
      <c r="X51" s="11"/>
      <c r="Y51" s="11"/>
      <c r="Z51" s="11"/>
    </row>
    <row r="52">
      <c r="A52" s="5"/>
      <c r="B52" s="4"/>
      <c r="D52" s="4"/>
      <c r="G52" s="4"/>
      <c r="H52" s="4"/>
      <c r="I52" s="5"/>
      <c r="J52" s="4"/>
      <c r="L52" s="4"/>
      <c r="O52" s="4"/>
      <c r="Q52" s="4"/>
      <c r="R52" s="4"/>
      <c r="S52" s="4"/>
      <c r="T52" s="4"/>
      <c r="V52" s="11"/>
      <c r="W52" s="11"/>
      <c r="X52" s="11"/>
      <c r="Y52" s="11"/>
      <c r="Z52" s="11"/>
    </row>
    <row r="53">
      <c r="A53" s="5"/>
      <c r="B53" s="4"/>
      <c r="D53" s="4"/>
      <c r="G53" s="4"/>
      <c r="H53" s="4"/>
      <c r="I53" s="5"/>
      <c r="J53" s="4"/>
      <c r="L53" s="4"/>
      <c r="O53" s="4"/>
      <c r="Q53" s="4"/>
      <c r="R53" s="4"/>
      <c r="S53" s="4"/>
      <c r="T53" s="4"/>
      <c r="V53" s="11"/>
      <c r="W53" s="11"/>
      <c r="X53" s="11"/>
      <c r="Y53" s="11"/>
      <c r="Z53" s="11"/>
    </row>
    <row r="54">
      <c r="A54" s="5"/>
      <c r="B54" s="4"/>
      <c r="D54" s="4"/>
      <c r="G54" s="4"/>
      <c r="H54" s="4"/>
      <c r="I54" s="5"/>
      <c r="J54" s="4"/>
      <c r="L54" s="4"/>
      <c r="O54" s="4"/>
      <c r="Q54" s="4"/>
      <c r="R54" s="4"/>
      <c r="S54" s="4"/>
      <c r="T54" s="4"/>
      <c r="V54" s="11"/>
      <c r="W54" s="11"/>
      <c r="X54" s="11"/>
      <c r="Y54" s="11"/>
      <c r="Z54" s="11"/>
    </row>
    <row r="55">
      <c r="A55" s="5"/>
      <c r="B55" s="4"/>
      <c r="D55" s="4"/>
      <c r="G55" s="4"/>
      <c r="H55" s="4"/>
      <c r="I55" s="5"/>
      <c r="J55" s="4"/>
      <c r="L55" s="4"/>
      <c r="O55" s="4"/>
      <c r="Q55" s="4"/>
      <c r="R55" s="4"/>
      <c r="S55" s="4"/>
      <c r="T55" s="4"/>
      <c r="V55" s="11"/>
      <c r="W55" s="11"/>
      <c r="X55" s="11"/>
      <c r="Y55" s="11"/>
      <c r="Z55" s="11"/>
    </row>
    <row r="56">
      <c r="A56" s="5"/>
      <c r="B56" s="4"/>
      <c r="D56" s="4"/>
      <c r="G56" s="4"/>
      <c r="H56" s="4"/>
      <c r="I56" s="5"/>
      <c r="J56" s="4"/>
      <c r="L56" s="4"/>
      <c r="O56" s="4"/>
      <c r="Q56" s="4"/>
      <c r="R56" s="4"/>
      <c r="S56" s="4"/>
      <c r="T56" s="4"/>
      <c r="V56" s="11"/>
      <c r="W56" s="11"/>
      <c r="X56" s="11"/>
      <c r="Y56" s="11"/>
      <c r="Z56" s="11"/>
    </row>
    <row r="57">
      <c r="A57" s="5"/>
      <c r="B57" s="4"/>
      <c r="D57" s="4"/>
      <c r="G57" s="4"/>
      <c r="H57" s="4"/>
      <c r="I57" s="5"/>
      <c r="J57" s="4"/>
      <c r="L57" s="4"/>
      <c r="O57" s="4"/>
      <c r="Q57" s="4"/>
      <c r="R57" s="4"/>
      <c r="S57" s="4"/>
      <c r="T57" s="4"/>
      <c r="V57" s="11"/>
      <c r="W57" s="11"/>
      <c r="X57" s="11"/>
      <c r="Y57" s="11"/>
      <c r="Z57" s="11"/>
    </row>
    <row r="58">
      <c r="A58" s="5"/>
      <c r="B58" s="4"/>
      <c r="D58" s="4"/>
      <c r="G58" s="4"/>
      <c r="H58" s="4"/>
      <c r="I58" s="5"/>
      <c r="J58" s="4"/>
      <c r="L58" s="4"/>
      <c r="O58" s="4"/>
      <c r="Q58" s="4"/>
      <c r="R58" s="4"/>
      <c r="S58" s="4"/>
      <c r="T58" s="4"/>
      <c r="V58" s="11"/>
      <c r="W58" s="11"/>
      <c r="X58" s="11"/>
      <c r="Y58" s="11"/>
      <c r="Z58" s="11"/>
    </row>
    <row r="59">
      <c r="A59" s="5"/>
      <c r="B59" s="4"/>
      <c r="D59" s="4"/>
      <c r="G59" s="4"/>
      <c r="H59" s="4"/>
      <c r="I59" s="5"/>
      <c r="J59" s="4"/>
      <c r="L59" s="4"/>
      <c r="O59" s="4"/>
      <c r="Q59" s="4"/>
      <c r="R59" s="4"/>
      <c r="S59" s="4"/>
      <c r="T59" s="4"/>
      <c r="V59" s="11"/>
      <c r="W59" s="11"/>
      <c r="X59" s="11"/>
      <c r="Y59" s="11"/>
      <c r="Z59" s="11"/>
    </row>
    <row r="60">
      <c r="A60" s="5"/>
      <c r="B60" s="4"/>
      <c r="D60" s="4"/>
      <c r="G60" s="4"/>
      <c r="H60" s="4"/>
      <c r="I60" s="5"/>
      <c r="J60" s="4"/>
      <c r="L60" s="4"/>
      <c r="O60" s="4"/>
      <c r="Q60" s="4"/>
      <c r="R60" s="4"/>
      <c r="S60" s="4"/>
      <c r="T60" s="4"/>
      <c r="V60" s="11"/>
      <c r="W60" s="11"/>
      <c r="X60" s="11"/>
      <c r="Y60" s="11"/>
      <c r="Z60" s="11"/>
    </row>
    <row r="61">
      <c r="A61" s="5"/>
      <c r="B61" s="4"/>
      <c r="D61" s="4"/>
      <c r="G61" s="4"/>
      <c r="H61" s="4"/>
      <c r="I61" s="5"/>
      <c r="J61" s="4"/>
      <c r="L61" s="4"/>
      <c r="O61" s="4"/>
      <c r="Q61" s="4"/>
      <c r="R61" s="4"/>
      <c r="S61" s="4"/>
      <c r="T61" s="4"/>
      <c r="V61" s="11"/>
      <c r="W61" s="11"/>
      <c r="X61" s="11"/>
      <c r="Y61" s="11"/>
      <c r="Z61" s="11"/>
    </row>
    <row r="62">
      <c r="A62" s="5"/>
      <c r="B62" s="4"/>
      <c r="D62" s="4"/>
      <c r="G62" s="4"/>
      <c r="H62" s="4"/>
      <c r="I62" s="5"/>
      <c r="J62" s="4"/>
      <c r="L62" s="4"/>
      <c r="O62" s="4"/>
      <c r="Q62" s="4"/>
      <c r="R62" s="4"/>
      <c r="S62" s="4"/>
      <c r="T62" s="4"/>
      <c r="V62" s="11"/>
      <c r="W62" s="11"/>
      <c r="X62" s="11"/>
      <c r="Y62" s="11"/>
      <c r="Z62" s="11"/>
    </row>
    <row r="63">
      <c r="A63" s="5"/>
      <c r="B63" s="4"/>
      <c r="D63" s="4"/>
      <c r="G63" s="4"/>
      <c r="H63" s="4"/>
      <c r="I63" s="5"/>
      <c r="J63" s="4"/>
      <c r="L63" s="4"/>
      <c r="O63" s="4"/>
      <c r="Q63" s="4"/>
      <c r="R63" s="4"/>
      <c r="S63" s="4"/>
      <c r="T63" s="4"/>
      <c r="V63" s="11"/>
      <c r="W63" s="11"/>
      <c r="X63" s="11"/>
      <c r="Y63" s="11"/>
      <c r="Z63" s="11"/>
    </row>
    <row r="64">
      <c r="A64" s="5"/>
      <c r="B64" s="4"/>
      <c r="D64" s="4"/>
      <c r="G64" s="4"/>
      <c r="H64" s="4"/>
      <c r="I64" s="5"/>
      <c r="J64" s="4"/>
      <c r="L64" s="4"/>
      <c r="O64" s="4"/>
      <c r="Q64" s="4"/>
      <c r="R64" s="4"/>
      <c r="S64" s="4"/>
      <c r="T64" s="4"/>
      <c r="V64" s="11"/>
      <c r="W64" s="11"/>
      <c r="X64" s="11"/>
      <c r="Y64" s="11"/>
      <c r="Z64" s="11"/>
    </row>
    <row r="65">
      <c r="A65" s="5"/>
      <c r="B65" s="4"/>
      <c r="D65" s="4"/>
      <c r="G65" s="4"/>
      <c r="H65" s="4"/>
      <c r="I65" s="5"/>
      <c r="J65" s="4"/>
      <c r="L65" s="4"/>
      <c r="O65" s="4"/>
      <c r="Q65" s="4"/>
      <c r="R65" s="4"/>
      <c r="S65" s="4"/>
      <c r="T65" s="4"/>
      <c r="V65" s="11"/>
      <c r="W65" s="11"/>
      <c r="X65" s="11"/>
      <c r="Y65" s="11"/>
      <c r="Z65" s="11"/>
    </row>
    <row r="66">
      <c r="A66" s="5"/>
      <c r="B66" s="4"/>
      <c r="D66" s="4"/>
      <c r="G66" s="4"/>
      <c r="H66" s="4"/>
      <c r="I66" s="5"/>
      <c r="J66" s="4"/>
      <c r="L66" s="4"/>
      <c r="O66" s="4"/>
      <c r="Q66" s="4"/>
      <c r="R66" s="4"/>
      <c r="S66" s="4"/>
      <c r="T66" s="4"/>
      <c r="V66" s="11"/>
      <c r="W66" s="11"/>
      <c r="X66" s="11"/>
      <c r="Y66" s="11"/>
      <c r="Z66" s="11"/>
    </row>
    <row r="67">
      <c r="A67" s="5"/>
      <c r="B67" s="4"/>
      <c r="D67" s="4"/>
      <c r="G67" s="4"/>
      <c r="H67" s="4"/>
      <c r="I67" s="5"/>
      <c r="J67" s="4"/>
      <c r="L67" s="4"/>
      <c r="O67" s="4"/>
      <c r="Q67" s="4"/>
      <c r="R67" s="4"/>
      <c r="S67" s="4"/>
      <c r="T67" s="4"/>
      <c r="V67" s="11"/>
      <c r="W67" s="11"/>
      <c r="X67" s="11"/>
      <c r="Y67" s="11"/>
      <c r="Z67" s="11"/>
    </row>
    <row r="68">
      <c r="A68" s="5"/>
      <c r="B68" s="4"/>
      <c r="D68" s="4"/>
      <c r="G68" s="4"/>
      <c r="H68" s="4"/>
      <c r="I68" s="5"/>
      <c r="J68" s="4"/>
      <c r="L68" s="4"/>
      <c r="O68" s="4"/>
      <c r="Q68" s="4"/>
      <c r="R68" s="4"/>
      <c r="S68" s="4"/>
      <c r="T68" s="4"/>
      <c r="V68" s="11"/>
      <c r="W68" s="11"/>
      <c r="X68" s="11"/>
      <c r="Y68" s="11"/>
      <c r="Z68" s="11"/>
    </row>
    <row r="69">
      <c r="A69" s="5"/>
      <c r="B69" s="4"/>
      <c r="D69" s="4"/>
      <c r="G69" s="4"/>
      <c r="H69" s="4"/>
      <c r="I69" s="5"/>
      <c r="J69" s="4"/>
      <c r="L69" s="4"/>
      <c r="O69" s="4"/>
      <c r="Q69" s="4"/>
      <c r="R69" s="4"/>
      <c r="S69" s="4"/>
      <c r="T69" s="4"/>
      <c r="V69" s="11"/>
      <c r="W69" s="11"/>
      <c r="X69" s="11"/>
      <c r="Y69" s="11"/>
      <c r="Z69" s="11"/>
    </row>
    <row r="70">
      <c r="A70" s="5"/>
      <c r="B70" s="4"/>
      <c r="D70" s="4"/>
      <c r="G70" s="4"/>
      <c r="H70" s="4"/>
      <c r="I70" s="5"/>
      <c r="J70" s="4"/>
      <c r="L70" s="4"/>
      <c r="O70" s="4"/>
      <c r="Q70" s="4"/>
      <c r="R70" s="4"/>
      <c r="S70" s="4"/>
      <c r="T70" s="4"/>
      <c r="V70" s="11"/>
      <c r="W70" s="11"/>
      <c r="X70" s="11"/>
      <c r="Y70" s="11"/>
      <c r="Z70" s="11"/>
    </row>
    <row r="71">
      <c r="A71" s="5"/>
      <c r="B71" s="4"/>
      <c r="D71" s="4"/>
      <c r="G71" s="4"/>
      <c r="H71" s="4"/>
      <c r="I71" s="5"/>
      <c r="J71" s="4"/>
      <c r="L71" s="4"/>
      <c r="O71" s="4"/>
      <c r="Q71" s="4"/>
      <c r="R71" s="4"/>
      <c r="S71" s="4"/>
      <c r="T71" s="4"/>
      <c r="V71" s="11"/>
      <c r="W71" s="11"/>
      <c r="X71" s="11"/>
      <c r="Y71" s="11"/>
      <c r="Z71" s="11"/>
    </row>
    <row r="72">
      <c r="A72" s="5"/>
      <c r="B72" s="4"/>
      <c r="D72" s="4"/>
      <c r="G72" s="4"/>
      <c r="H72" s="4"/>
      <c r="I72" s="5"/>
      <c r="J72" s="4"/>
      <c r="L72" s="4"/>
      <c r="O72" s="4"/>
      <c r="Q72" s="4"/>
      <c r="R72" s="4"/>
      <c r="S72" s="4"/>
      <c r="T72" s="4"/>
      <c r="V72" s="11"/>
      <c r="W72" s="11"/>
      <c r="X72" s="11"/>
      <c r="Y72" s="11"/>
      <c r="Z72" s="11"/>
    </row>
    <row r="73">
      <c r="A73" s="5"/>
      <c r="B73" s="4"/>
      <c r="D73" s="4"/>
      <c r="G73" s="4"/>
      <c r="H73" s="4"/>
      <c r="I73" s="5"/>
      <c r="J73" s="4"/>
      <c r="L73" s="4"/>
      <c r="O73" s="4"/>
      <c r="Q73" s="4"/>
      <c r="R73" s="4"/>
      <c r="S73" s="4"/>
      <c r="T73" s="4"/>
      <c r="V73" s="11"/>
      <c r="W73" s="11"/>
      <c r="X73" s="11"/>
      <c r="Y73" s="11"/>
      <c r="Z73" s="11"/>
    </row>
    <row r="74">
      <c r="A74" s="5"/>
      <c r="B74" s="4"/>
      <c r="D74" s="4"/>
      <c r="G74" s="4"/>
      <c r="H74" s="4"/>
      <c r="I74" s="5"/>
      <c r="J74" s="4"/>
      <c r="L74" s="4"/>
      <c r="O74" s="4"/>
      <c r="Q74" s="4"/>
      <c r="R74" s="4"/>
      <c r="S74" s="4"/>
      <c r="T74" s="4"/>
      <c r="V74" s="11"/>
      <c r="W74" s="11"/>
      <c r="X74" s="11"/>
      <c r="Y74" s="11"/>
      <c r="Z74" s="11"/>
    </row>
    <row r="75">
      <c r="A75" s="5"/>
      <c r="B75" s="4"/>
      <c r="D75" s="4"/>
      <c r="G75" s="4"/>
      <c r="H75" s="4"/>
      <c r="I75" s="5"/>
      <c r="J75" s="4"/>
      <c r="L75" s="4"/>
      <c r="O75" s="4"/>
      <c r="Q75" s="4"/>
      <c r="R75" s="4"/>
      <c r="S75" s="4"/>
      <c r="T75" s="4"/>
      <c r="V75" s="11"/>
      <c r="W75" s="11"/>
      <c r="X75" s="11"/>
      <c r="Y75" s="11"/>
      <c r="Z75" s="11"/>
    </row>
    <row r="76">
      <c r="A76" s="5"/>
      <c r="B76" s="4"/>
      <c r="D76" s="4"/>
      <c r="G76" s="4"/>
      <c r="H76" s="4"/>
      <c r="I76" s="5"/>
      <c r="J76" s="4"/>
      <c r="L76" s="4"/>
      <c r="O76" s="4"/>
      <c r="Q76" s="4"/>
      <c r="R76" s="4"/>
      <c r="S76" s="4"/>
      <c r="T76" s="4"/>
      <c r="V76" s="11"/>
      <c r="W76" s="11"/>
      <c r="X76" s="11"/>
      <c r="Y76" s="11"/>
      <c r="Z76" s="11"/>
    </row>
    <row r="77">
      <c r="A77" s="5"/>
      <c r="B77" s="4"/>
      <c r="D77" s="4"/>
      <c r="G77" s="4"/>
      <c r="H77" s="4"/>
      <c r="I77" s="5"/>
      <c r="J77" s="4"/>
      <c r="L77" s="4"/>
      <c r="O77" s="4"/>
      <c r="Q77" s="4"/>
      <c r="R77" s="4"/>
      <c r="S77" s="4"/>
      <c r="T77" s="4"/>
      <c r="V77" s="11"/>
      <c r="W77" s="11"/>
      <c r="X77" s="11"/>
      <c r="Y77" s="11"/>
      <c r="Z77" s="11"/>
    </row>
    <row r="78">
      <c r="A78" s="5"/>
      <c r="B78" s="4"/>
      <c r="D78" s="4"/>
      <c r="G78" s="4"/>
      <c r="H78" s="4"/>
      <c r="I78" s="5"/>
      <c r="J78" s="4"/>
      <c r="L78" s="4"/>
      <c r="O78" s="4"/>
      <c r="Q78" s="4"/>
      <c r="R78" s="4"/>
      <c r="S78" s="4"/>
      <c r="T78" s="4"/>
      <c r="V78" s="11"/>
      <c r="W78" s="11"/>
      <c r="X78" s="11"/>
      <c r="Y78" s="11"/>
      <c r="Z78" s="11"/>
    </row>
    <row r="79">
      <c r="A79" s="5"/>
      <c r="B79" s="4"/>
      <c r="D79" s="4"/>
      <c r="G79" s="4"/>
      <c r="H79" s="4"/>
      <c r="I79" s="5"/>
      <c r="J79" s="4"/>
      <c r="L79" s="4"/>
      <c r="O79" s="4"/>
      <c r="Q79" s="4"/>
      <c r="R79" s="4"/>
      <c r="S79" s="4"/>
      <c r="T79" s="4"/>
      <c r="V79" s="11"/>
      <c r="W79" s="11"/>
      <c r="X79" s="11"/>
      <c r="Y79" s="11"/>
      <c r="Z79" s="11"/>
    </row>
    <row r="80">
      <c r="A80" s="5"/>
      <c r="B80" s="4"/>
      <c r="D80" s="4"/>
      <c r="G80" s="4"/>
      <c r="H80" s="4"/>
      <c r="I80" s="5"/>
      <c r="J80" s="4"/>
      <c r="L80" s="4"/>
      <c r="O80" s="4"/>
      <c r="Q80" s="4"/>
      <c r="R80" s="4"/>
      <c r="S80" s="4"/>
      <c r="T80" s="4"/>
      <c r="V80" s="11"/>
      <c r="W80" s="11"/>
      <c r="X80" s="11"/>
      <c r="Y80" s="11"/>
      <c r="Z80" s="11"/>
    </row>
    <row r="81">
      <c r="A81" s="5"/>
      <c r="B81" s="4"/>
      <c r="D81" s="4"/>
      <c r="G81" s="4"/>
      <c r="H81" s="4"/>
      <c r="I81" s="5"/>
      <c r="J81" s="4"/>
      <c r="L81" s="4"/>
      <c r="O81" s="4"/>
      <c r="Q81" s="4"/>
      <c r="R81" s="4"/>
      <c r="S81" s="4"/>
      <c r="T81" s="4"/>
      <c r="V81" s="11"/>
      <c r="W81" s="11"/>
      <c r="X81" s="11"/>
      <c r="Y81" s="11"/>
      <c r="Z81" s="11"/>
    </row>
    <row r="82">
      <c r="A82" s="5"/>
      <c r="B82" s="4"/>
      <c r="D82" s="4"/>
      <c r="G82" s="4"/>
      <c r="H82" s="4"/>
      <c r="I82" s="5"/>
      <c r="J82" s="4"/>
      <c r="L82" s="4"/>
      <c r="O82" s="4"/>
      <c r="Q82" s="4"/>
      <c r="R82" s="4"/>
      <c r="S82" s="4"/>
      <c r="T82" s="4"/>
      <c r="V82" s="11"/>
      <c r="W82" s="11"/>
      <c r="X82" s="11"/>
      <c r="Y82" s="11"/>
      <c r="Z82" s="11"/>
    </row>
    <row r="83">
      <c r="A83" s="5"/>
      <c r="B83" s="4"/>
      <c r="D83" s="4"/>
      <c r="G83" s="4"/>
      <c r="H83" s="4"/>
      <c r="I83" s="5"/>
      <c r="J83" s="4"/>
      <c r="L83" s="4"/>
      <c r="O83" s="4"/>
      <c r="Q83" s="4"/>
      <c r="R83" s="4"/>
      <c r="S83" s="4"/>
      <c r="T83" s="4"/>
      <c r="V83" s="11"/>
      <c r="W83" s="11"/>
      <c r="X83" s="11"/>
      <c r="Y83" s="11"/>
      <c r="Z83" s="11"/>
    </row>
    <row r="84">
      <c r="A84" s="5"/>
      <c r="B84" s="4"/>
      <c r="D84" s="4"/>
      <c r="G84" s="4"/>
      <c r="H84" s="4"/>
      <c r="I84" s="5"/>
      <c r="J84" s="4"/>
      <c r="L84" s="4"/>
      <c r="O84" s="4"/>
      <c r="Q84" s="4"/>
      <c r="R84" s="4"/>
      <c r="S84" s="4"/>
      <c r="T84" s="4"/>
      <c r="V84" s="11"/>
      <c r="W84" s="11"/>
      <c r="X84" s="11"/>
      <c r="Y84" s="11"/>
      <c r="Z84" s="11"/>
    </row>
    <row r="85">
      <c r="A85" s="5"/>
      <c r="B85" s="4"/>
      <c r="D85" s="4"/>
      <c r="G85" s="4"/>
      <c r="H85" s="4"/>
      <c r="I85" s="5"/>
      <c r="J85" s="4"/>
      <c r="L85" s="4"/>
      <c r="O85" s="4"/>
      <c r="Q85" s="4"/>
      <c r="R85" s="4"/>
      <c r="S85" s="4"/>
      <c r="T85" s="4"/>
      <c r="V85" s="11"/>
      <c r="W85" s="11"/>
      <c r="X85" s="11"/>
      <c r="Y85" s="11"/>
      <c r="Z85" s="11"/>
    </row>
    <row r="86">
      <c r="A86" s="5"/>
      <c r="B86" s="4"/>
      <c r="D86" s="4"/>
      <c r="G86" s="4"/>
      <c r="H86" s="4"/>
      <c r="I86" s="5"/>
      <c r="J86" s="4"/>
      <c r="L86" s="4"/>
      <c r="O86" s="4"/>
      <c r="Q86" s="4"/>
      <c r="R86" s="4"/>
      <c r="S86" s="4"/>
      <c r="T86" s="4"/>
      <c r="V86" s="11"/>
      <c r="W86" s="11"/>
      <c r="X86" s="11"/>
      <c r="Y86" s="11"/>
      <c r="Z86" s="11"/>
    </row>
    <row r="87">
      <c r="A87" s="5"/>
      <c r="B87" s="4"/>
      <c r="D87" s="4"/>
      <c r="G87" s="4"/>
      <c r="H87" s="4"/>
      <c r="I87" s="5"/>
      <c r="J87" s="4"/>
      <c r="L87" s="4"/>
      <c r="O87" s="4"/>
      <c r="Q87" s="4"/>
      <c r="R87" s="4"/>
      <c r="S87" s="4"/>
      <c r="T87" s="4"/>
      <c r="V87" s="11"/>
      <c r="W87" s="11"/>
      <c r="X87" s="11"/>
      <c r="Y87" s="11"/>
      <c r="Z87" s="11"/>
    </row>
    <row r="88">
      <c r="A88" s="5"/>
      <c r="B88" s="4"/>
      <c r="D88" s="4"/>
      <c r="G88" s="4"/>
      <c r="H88" s="4"/>
      <c r="I88" s="5"/>
      <c r="J88" s="4"/>
      <c r="L88" s="4"/>
      <c r="O88" s="4"/>
      <c r="Q88" s="4"/>
      <c r="R88" s="4"/>
      <c r="S88" s="4"/>
      <c r="T88" s="4"/>
      <c r="V88" s="11"/>
      <c r="W88" s="11"/>
      <c r="X88" s="11"/>
      <c r="Y88" s="11"/>
      <c r="Z88" s="11"/>
    </row>
    <row r="89">
      <c r="A89" s="5"/>
      <c r="B89" s="4"/>
      <c r="D89" s="4"/>
      <c r="G89" s="4"/>
      <c r="H89" s="4"/>
      <c r="I89" s="5"/>
      <c r="J89" s="4"/>
      <c r="L89" s="4"/>
      <c r="O89" s="4"/>
      <c r="Q89" s="4"/>
      <c r="R89" s="4"/>
      <c r="S89" s="4"/>
      <c r="T89" s="4"/>
      <c r="V89" s="11"/>
      <c r="W89" s="11"/>
      <c r="X89" s="11"/>
      <c r="Y89" s="11"/>
      <c r="Z89" s="11"/>
    </row>
    <row r="90">
      <c r="A90" s="5"/>
      <c r="B90" s="4"/>
      <c r="D90" s="4"/>
      <c r="G90" s="4"/>
      <c r="H90" s="4"/>
      <c r="I90" s="5"/>
      <c r="J90" s="4"/>
      <c r="L90" s="4"/>
      <c r="O90" s="4"/>
      <c r="Q90" s="4"/>
      <c r="R90" s="4"/>
      <c r="S90" s="4"/>
      <c r="T90" s="4"/>
      <c r="V90" s="11"/>
      <c r="W90" s="11"/>
      <c r="X90" s="11"/>
      <c r="Y90" s="11"/>
      <c r="Z90" s="11"/>
    </row>
    <row r="91">
      <c r="A91" s="5"/>
      <c r="B91" s="4"/>
      <c r="D91" s="4"/>
      <c r="G91" s="4"/>
      <c r="H91" s="4"/>
      <c r="I91" s="5"/>
      <c r="J91" s="4"/>
      <c r="L91" s="4"/>
      <c r="O91" s="4"/>
      <c r="Q91" s="4"/>
      <c r="R91" s="4"/>
      <c r="S91" s="4"/>
      <c r="T91" s="4"/>
      <c r="V91" s="11"/>
      <c r="W91" s="11"/>
      <c r="X91" s="11"/>
      <c r="Y91" s="11"/>
      <c r="Z91" s="11"/>
    </row>
    <row r="92">
      <c r="A92" s="5"/>
      <c r="B92" s="4"/>
      <c r="D92" s="4"/>
      <c r="G92" s="4"/>
      <c r="H92" s="4"/>
      <c r="I92" s="5"/>
      <c r="J92" s="4"/>
      <c r="L92" s="4"/>
      <c r="O92" s="4"/>
      <c r="Q92" s="4"/>
      <c r="R92" s="4"/>
      <c r="S92" s="4"/>
      <c r="T92" s="4"/>
      <c r="V92" s="11"/>
      <c r="W92" s="11"/>
      <c r="X92" s="11"/>
      <c r="Y92" s="11"/>
      <c r="Z92" s="11"/>
    </row>
    <row r="93">
      <c r="A93" s="5"/>
      <c r="B93" s="4"/>
      <c r="D93" s="4"/>
      <c r="G93" s="4"/>
      <c r="H93" s="4"/>
      <c r="I93" s="5"/>
      <c r="J93" s="4"/>
      <c r="L93" s="4"/>
      <c r="O93" s="4"/>
      <c r="Q93" s="4"/>
      <c r="R93" s="4"/>
      <c r="S93" s="4"/>
      <c r="T93" s="4"/>
      <c r="V93" s="11"/>
      <c r="W93" s="11"/>
      <c r="X93" s="11"/>
      <c r="Y93" s="11"/>
      <c r="Z93" s="11"/>
    </row>
    <row r="94">
      <c r="A94" s="5"/>
      <c r="B94" s="4"/>
      <c r="D94" s="4"/>
      <c r="G94" s="4"/>
      <c r="H94" s="4"/>
      <c r="I94" s="5"/>
      <c r="J94" s="4"/>
      <c r="L94" s="4"/>
      <c r="O94" s="4"/>
      <c r="Q94" s="4"/>
      <c r="R94" s="4"/>
      <c r="S94" s="4"/>
      <c r="T94" s="4"/>
      <c r="V94" s="11"/>
      <c r="W94" s="11"/>
      <c r="X94" s="11"/>
      <c r="Y94" s="11"/>
      <c r="Z94" s="11"/>
    </row>
    <row r="95">
      <c r="A95" s="5"/>
      <c r="B95" s="4"/>
      <c r="D95" s="4"/>
      <c r="G95" s="4"/>
      <c r="H95" s="4"/>
      <c r="I95" s="5"/>
      <c r="J95" s="4"/>
      <c r="L95" s="4"/>
      <c r="O95" s="4"/>
      <c r="Q95" s="4"/>
      <c r="R95" s="4"/>
      <c r="S95" s="4"/>
      <c r="T95" s="4"/>
      <c r="V95" s="11"/>
      <c r="W95" s="11"/>
      <c r="X95" s="11"/>
      <c r="Y95" s="11"/>
      <c r="Z95" s="11"/>
    </row>
    <row r="96">
      <c r="A96" s="5"/>
      <c r="B96" s="4"/>
      <c r="D96" s="4"/>
      <c r="G96" s="4"/>
      <c r="H96" s="4"/>
      <c r="I96" s="5"/>
      <c r="J96" s="4"/>
      <c r="L96" s="4"/>
      <c r="O96" s="4"/>
      <c r="Q96" s="4"/>
      <c r="R96" s="4"/>
      <c r="S96" s="4"/>
      <c r="T96" s="4"/>
      <c r="V96" s="11"/>
      <c r="W96" s="11"/>
      <c r="X96" s="11"/>
      <c r="Y96" s="11"/>
      <c r="Z96" s="11"/>
    </row>
    <row r="97">
      <c r="A97" s="5"/>
      <c r="B97" s="4"/>
      <c r="D97" s="4"/>
      <c r="G97" s="4"/>
      <c r="H97" s="4"/>
      <c r="I97" s="5"/>
      <c r="J97" s="4"/>
      <c r="L97" s="4"/>
      <c r="O97" s="4"/>
      <c r="Q97" s="4"/>
      <c r="R97" s="4"/>
      <c r="S97" s="4"/>
      <c r="T97" s="4"/>
      <c r="V97" s="11"/>
      <c r="W97" s="11"/>
      <c r="X97" s="11"/>
      <c r="Y97" s="11"/>
      <c r="Z97" s="11"/>
    </row>
    <row r="98">
      <c r="A98" s="5"/>
      <c r="B98" s="4"/>
      <c r="D98" s="4"/>
      <c r="G98" s="4"/>
      <c r="H98" s="4"/>
      <c r="I98" s="5"/>
      <c r="J98" s="4"/>
      <c r="L98" s="4"/>
      <c r="O98" s="4"/>
      <c r="Q98" s="4"/>
      <c r="R98" s="4"/>
      <c r="S98" s="4"/>
      <c r="T98" s="4"/>
      <c r="V98" s="11"/>
      <c r="W98" s="11"/>
      <c r="X98" s="11"/>
      <c r="Y98" s="11"/>
      <c r="Z98" s="11"/>
    </row>
    <row r="99">
      <c r="A99" s="5"/>
      <c r="B99" s="4"/>
      <c r="D99" s="4"/>
      <c r="G99" s="4"/>
      <c r="H99" s="4"/>
      <c r="I99" s="5"/>
      <c r="J99" s="4"/>
      <c r="L99" s="4"/>
      <c r="O99" s="4"/>
      <c r="Q99" s="4"/>
      <c r="R99" s="4"/>
      <c r="S99" s="4"/>
      <c r="T99" s="4"/>
      <c r="V99" s="11"/>
      <c r="W99" s="11"/>
      <c r="X99" s="11"/>
      <c r="Y99" s="11"/>
      <c r="Z99" s="11"/>
    </row>
    <row r="100">
      <c r="A100" s="5"/>
      <c r="B100" s="4"/>
      <c r="D100" s="4"/>
      <c r="G100" s="4"/>
      <c r="H100" s="4"/>
      <c r="I100" s="5"/>
      <c r="J100" s="4"/>
      <c r="L100" s="4"/>
      <c r="O100" s="4"/>
      <c r="Q100" s="4"/>
      <c r="R100" s="4"/>
      <c r="S100" s="4"/>
      <c r="T100" s="4"/>
      <c r="V100" s="11"/>
      <c r="W100" s="11"/>
      <c r="X100" s="11"/>
      <c r="Y100" s="11"/>
      <c r="Z100" s="11"/>
    </row>
    <row r="101">
      <c r="A101" s="5"/>
      <c r="B101" s="4"/>
      <c r="D101" s="4"/>
      <c r="G101" s="4"/>
      <c r="H101" s="4"/>
      <c r="I101" s="5"/>
      <c r="J101" s="4"/>
      <c r="L101" s="4"/>
      <c r="O101" s="4"/>
      <c r="Q101" s="4"/>
      <c r="R101" s="4"/>
      <c r="S101" s="4"/>
      <c r="T101" s="4"/>
      <c r="V101" s="11"/>
      <c r="W101" s="11"/>
      <c r="X101" s="11"/>
      <c r="Y101" s="11"/>
      <c r="Z101" s="11"/>
    </row>
    <row r="102">
      <c r="A102" s="5"/>
      <c r="B102" s="4"/>
      <c r="D102" s="4"/>
      <c r="G102" s="4"/>
      <c r="H102" s="4"/>
      <c r="I102" s="5"/>
      <c r="J102" s="4"/>
      <c r="L102" s="4"/>
      <c r="O102" s="4"/>
      <c r="Q102" s="4"/>
      <c r="R102" s="4"/>
      <c r="S102" s="4"/>
      <c r="T102" s="4"/>
      <c r="V102" s="11"/>
      <c r="W102" s="11"/>
      <c r="X102" s="11"/>
      <c r="Y102" s="11"/>
      <c r="Z102" s="11"/>
    </row>
    <row r="103">
      <c r="A103" s="5"/>
      <c r="B103" s="4"/>
      <c r="D103" s="4"/>
      <c r="G103" s="4"/>
      <c r="H103" s="4"/>
      <c r="I103" s="5"/>
      <c r="J103" s="4"/>
      <c r="L103" s="4"/>
      <c r="O103" s="4"/>
      <c r="Q103" s="4"/>
      <c r="R103" s="4"/>
      <c r="S103" s="4"/>
      <c r="T103" s="4"/>
      <c r="V103" s="11"/>
      <c r="W103" s="11"/>
      <c r="X103" s="11"/>
      <c r="Y103" s="11"/>
      <c r="Z103" s="11"/>
    </row>
    <row r="104">
      <c r="A104" s="5"/>
      <c r="B104" s="4"/>
      <c r="D104" s="4"/>
      <c r="G104" s="4"/>
      <c r="H104" s="4"/>
      <c r="I104" s="5"/>
      <c r="J104" s="4"/>
      <c r="L104" s="4"/>
      <c r="O104" s="4"/>
      <c r="Q104" s="4"/>
      <c r="R104" s="4"/>
      <c r="S104" s="4"/>
      <c r="T104" s="4"/>
      <c r="V104" s="11"/>
      <c r="W104" s="11"/>
      <c r="X104" s="11"/>
      <c r="Y104" s="11"/>
      <c r="Z104" s="11"/>
    </row>
    <row r="105">
      <c r="A105" s="5"/>
      <c r="B105" s="4"/>
      <c r="D105" s="4"/>
      <c r="G105" s="4"/>
      <c r="H105" s="4"/>
      <c r="I105" s="5"/>
      <c r="J105" s="4"/>
      <c r="L105" s="4"/>
      <c r="O105" s="4"/>
      <c r="Q105" s="4"/>
      <c r="R105" s="4"/>
      <c r="S105" s="4"/>
      <c r="T105" s="4"/>
      <c r="V105" s="11"/>
      <c r="W105" s="11"/>
      <c r="X105" s="11"/>
      <c r="Y105" s="11"/>
      <c r="Z105" s="11"/>
    </row>
    <row r="106">
      <c r="A106" s="5"/>
      <c r="B106" s="4"/>
      <c r="D106" s="4"/>
      <c r="G106" s="4"/>
      <c r="H106" s="4"/>
      <c r="I106" s="5"/>
      <c r="J106" s="4"/>
      <c r="L106" s="4"/>
      <c r="O106" s="4"/>
      <c r="Q106" s="4"/>
      <c r="R106" s="4"/>
      <c r="S106" s="4"/>
      <c r="T106" s="4"/>
      <c r="V106" s="11"/>
      <c r="W106" s="11"/>
      <c r="X106" s="11"/>
      <c r="Y106" s="11"/>
      <c r="Z106" s="11"/>
    </row>
    <row r="107">
      <c r="A107" s="5"/>
      <c r="B107" s="4"/>
      <c r="D107" s="4"/>
      <c r="G107" s="4"/>
      <c r="H107" s="4"/>
      <c r="I107" s="5"/>
      <c r="J107" s="4"/>
      <c r="L107" s="4"/>
      <c r="O107" s="4"/>
      <c r="Q107" s="4"/>
      <c r="R107" s="4"/>
      <c r="S107" s="4"/>
      <c r="T107" s="4"/>
      <c r="V107" s="11"/>
      <c r="W107" s="11"/>
      <c r="X107" s="11"/>
      <c r="Y107" s="11"/>
      <c r="Z107" s="11"/>
    </row>
    <row r="108">
      <c r="A108" s="5"/>
      <c r="B108" s="4"/>
      <c r="D108" s="4"/>
      <c r="G108" s="4"/>
      <c r="H108" s="4"/>
      <c r="I108" s="5"/>
      <c r="J108" s="4"/>
      <c r="L108" s="4"/>
      <c r="O108" s="4"/>
      <c r="Q108" s="4"/>
      <c r="R108" s="4"/>
      <c r="S108" s="4"/>
      <c r="T108" s="4"/>
      <c r="V108" s="11"/>
      <c r="W108" s="11"/>
      <c r="X108" s="11"/>
      <c r="Y108" s="11"/>
      <c r="Z108" s="11"/>
    </row>
    <row r="109">
      <c r="A109" s="5"/>
      <c r="B109" s="4"/>
      <c r="D109" s="4"/>
      <c r="G109" s="4"/>
      <c r="H109" s="4"/>
      <c r="I109" s="5"/>
      <c r="J109" s="4"/>
      <c r="L109" s="4"/>
      <c r="O109" s="4"/>
      <c r="Q109" s="4"/>
      <c r="R109" s="4"/>
      <c r="S109" s="4"/>
      <c r="T109" s="4"/>
      <c r="V109" s="11"/>
      <c r="W109" s="11"/>
      <c r="X109" s="11"/>
      <c r="Y109" s="11"/>
      <c r="Z109" s="11"/>
    </row>
    <row r="110">
      <c r="A110" s="5"/>
      <c r="B110" s="4"/>
      <c r="D110" s="4"/>
      <c r="G110" s="4"/>
      <c r="H110" s="4"/>
      <c r="I110" s="5"/>
      <c r="J110" s="4"/>
      <c r="L110" s="4"/>
      <c r="O110" s="4"/>
      <c r="Q110" s="4"/>
      <c r="R110" s="4"/>
      <c r="S110" s="4"/>
      <c r="T110" s="4"/>
      <c r="V110" s="11"/>
      <c r="W110" s="11"/>
      <c r="X110" s="11"/>
      <c r="Y110" s="11"/>
      <c r="Z110" s="11"/>
    </row>
    <row r="111">
      <c r="A111" s="5"/>
      <c r="B111" s="4"/>
      <c r="D111" s="4"/>
      <c r="G111" s="4"/>
      <c r="H111" s="4"/>
      <c r="I111" s="5"/>
      <c r="J111" s="4"/>
      <c r="L111" s="4"/>
      <c r="O111" s="4"/>
      <c r="Q111" s="4"/>
      <c r="R111" s="4"/>
      <c r="S111" s="4"/>
      <c r="T111" s="4"/>
      <c r="V111" s="11"/>
      <c r="W111" s="11"/>
      <c r="X111" s="11"/>
      <c r="Y111" s="11"/>
      <c r="Z111" s="11"/>
    </row>
    <row r="112">
      <c r="A112" s="5"/>
      <c r="B112" s="4"/>
      <c r="D112" s="4"/>
      <c r="G112" s="4"/>
      <c r="H112" s="4"/>
      <c r="I112" s="5"/>
      <c r="J112" s="4"/>
      <c r="L112" s="4"/>
      <c r="O112" s="4"/>
      <c r="Q112" s="4"/>
      <c r="R112" s="4"/>
      <c r="S112" s="4"/>
      <c r="T112" s="4"/>
      <c r="V112" s="11"/>
      <c r="W112" s="11"/>
      <c r="X112" s="11"/>
      <c r="Y112" s="11"/>
      <c r="Z112" s="11"/>
    </row>
    <row r="113">
      <c r="A113" s="5"/>
      <c r="B113" s="4"/>
      <c r="D113" s="4"/>
      <c r="G113" s="4"/>
      <c r="H113" s="4"/>
      <c r="I113" s="5"/>
      <c r="J113" s="4"/>
      <c r="L113" s="4"/>
      <c r="O113" s="4"/>
      <c r="Q113" s="4"/>
      <c r="R113" s="4"/>
      <c r="S113" s="4"/>
      <c r="T113" s="4"/>
      <c r="V113" s="11"/>
      <c r="W113" s="11"/>
      <c r="X113" s="11"/>
      <c r="Y113" s="11"/>
      <c r="Z113" s="11"/>
    </row>
    <row r="114">
      <c r="A114" s="5"/>
      <c r="B114" s="4"/>
      <c r="D114" s="4"/>
      <c r="G114" s="4"/>
      <c r="H114" s="4"/>
      <c r="I114" s="5"/>
      <c r="J114" s="4"/>
      <c r="L114" s="4"/>
      <c r="O114" s="4"/>
      <c r="Q114" s="4"/>
      <c r="R114" s="4"/>
      <c r="S114" s="4"/>
      <c r="T114" s="4"/>
      <c r="V114" s="11"/>
      <c r="W114" s="11"/>
      <c r="X114" s="11"/>
      <c r="Y114" s="11"/>
      <c r="Z114" s="11"/>
    </row>
    <row r="115">
      <c r="A115" s="5"/>
      <c r="B115" s="4"/>
      <c r="D115" s="4"/>
      <c r="G115" s="4"/>
      <c r="H115" s="4"/>
      <c r="I115" s="5"/>
      <c r="J115" s="4"/>
      <c r="L115" s="4"/>
      <c r="O115" s="4"/>
      <c r="Q115" s="4"/>
      <c r="R115" s="4"/>
      <c r="S115" s="4"/>
      <c r="T115" s="4"/>
      <c r="V115" s="11"/>
      <c r="W115" s="11"/>
      <c r="X115" s="11"/>
      <c r="Y115" s="11"/>
      <c r="Z115" s="11"/>
    </row>
    <row r="116">
      <c r="A116" s="5"/>
      <c r="B116" s="4"/>
      <c r="D116" s="4"/>
      <c r="G116" s="4"/>
      <c r="H116" s="4"/>
      <c r="I116" s="5"/>
      <c r="J116" s="4"/>
      <c r="L116" s="4"/>
      <c r="O116" s="4"/>
      <c r="Q116" s="4"/>
      <c r="R116" s="4"/>
      <c r="S116" s="4"/>
      <c r="T116" s="4"/>
      <c r="V116" s="11"/>
      <c r="W116" s="11"/>
      <c r="X116" s="11"/>
      <c r="Y116" s="11"/>
      <c r="Z116" s="11"/>
    </row>
    <row r="117">
      <c r="A117" s="5"/>
      <c r="B117" s="4"/>
      <c r="D117" s="4"/>
      <c r="G117" s="4"/>
      <c r="H117" s="4"/>
      <c r="I117" s="5"/>
      <c r="J117" s="4"/>
      <c r="L117" s="4"/>
      <c r="O117" s="4"/>
      <c r="Q117" s="4"/>
      <c r="R117" s="4"/>
      <c r="S117" s="4"/>
      <c r="T117" s="4"/>
      <c r="V117" s="11"/>
      <c r="W117" s="11"/>
      <c r="X117" s="11"/>
      <c r="Y117" s="11"/>
      <c r="Z117" s="11"/>
    </row>
    <row r="118">
      <c r="A118" s="5"/>
      <c r="B118" s="4"/>
      <c r="D118" s="4"/>
      <c r="G118" s="4"/>
      <c r="H118" s="4"/>
      <c r="I118" s="5"/>
      <c r="J118" s="4"/>
      <c r="L118" s="4"/>
      <c r="O118" s="4"/>
      <c r="Q118" s="4"/>
      <c r="R118" s="4"/>
      <c r="S118" s="4"/>
      <c r="T118" s="4"/>
      <c r="V118" s="11"/>
      <c r="W118" s="11"/>
      <c r="X118" s="11"/>
      <c r="Y118" s="11"/>
      <c r="Z118" s="11"/>
    </row>
    <row r="119">
      <c r="A119" s="5"/>
      <c r="B119" s="4"/>
      <c r="D119" s="4"/>
      <c r="G119" s="4"/>
      <c r="H119" s="4"/>
      <c r="I119" s="5"/>
      <c r="J119" s="4"/>
      <c r="L119" s="4"/>
      <c r="O119" s="4"/>
      <c r="Q119" s="4"/>
      <c r="R119" s="4"/>
      <c r="S119" s="4"/>
      <c r="T119" s="4"/>
      <c r="V119" s="11"/>
      <c r="W119" s="11"/>
      <c r="X119" s="11"/>
      <c r="Y119" s="11"/>
      <c r="Z119" s="11"/>
    </row>
    <row r="120">
      <c r="A120" s="5"/>
      <c r="B120" s="4"/>
      <c r="D120" s="4"/>
      <c r="G120" s="4"/>
      <c r="H120" s="4"/>
      <c r="I120" s="5"/>
      <c r="J120" s="4"/>
      <c r="L120" s="4"/>
      <c r="O120" s="4"/>
      <c r="Q120" s="4"/>
      <c r="R120" s="4"/>
      <c r="S120" s="4"/>
      <c r="T120" s="4"/>
      <c r="V120" s="11"/>
      <c r="W120" s="11"/>
      <c r="X120" s="11"/>
      <c r="Y120" s="11"/>
      <c r="Z120" s="11"/>
    </row>
    <row r="121">
      <c r="A121" s="5"/>
      <c r="B121" s="4"/>
      <c r="D121" s="4"/>
      <c r="G121" s="4"/>
      <c r="H121" s="4"/>
      <c r="I121" s="5"/>
      <c r="J121" s="4"/>
      <c r="L121" s="4"/>
      <c r="O121" s="4"/>
      <c r="Q121" s="4"/>
      <c r="R121" s="4"/>
      <c r="S121" s="4"/>
      <c r="T121" s="4"/>
      <c r="V121" s="11"/>
      <c r="W121" s="11"/>
      <c r="X121" s="11"/>
      <c r="Y121" s="11"/>
      <c r="Z121" s="11"/>
    </row>
    <row r="122">
      <c r="A122" s="5"/>
      <c r="B122" s="4"/>
      <c r="D122" s="4"/>
      <c r="G122" s="4"/>
      <c r="H122" s="4"/>
      <c r="I122" s="5"/>
      <c r="J122" s="4"/>
      <c r="L122" s="4"/>
      <c r="O122" s="4"/>
      <c r="Q122" s="4"/>
      <c r="R122" s="4"/>
      <c r="S122" s="4"/>
      <c r="T122" s="4"/>
      <c r="V122" s="11"/>
      <c r="W122" s="11"/>
      <c r="X122" s="11"/>
      <c r="Y122" s="11"/>
      <c r="Z122" s="11"/>
    </row>
    <row r="123">
      <c r="A123" s="5"/>
      <c r="B123" s="4"/>
      <c r="D123" s="4"/>
      <c r="G123" s="4"/>
      <c r="H123" s="4"/>
      <c r="I123" s="5"/>
      <c r="J123" s="4"/>
      <c r="L123" s="4"/>
      <c r="O123" s="4"/>
      <c r="Q123" s="4"/>
      <c r="R123" s="4"/>
      <c r="S123" s="4"/>
      <c r="T123" s="4"/>
      <c r="V123" s="11"/>
      <c r="W123" s="11"/>
      <c r="X123" s="11"/>
      <c r="Y123" s="11"/>
      <c r="Z123" s="11"/>
    </row>
    <row r="124">
      <c r="A124" s="5"/>
      <c r="B124" s="4"/>
      <c r="D124" s="4"/>
      <c r="G124" s="4"/>
      <c r="H124" s="4"/>
      <c r="I124" s="5"/>
      <c r="J124" s="4"/>
      <c r="L124" s="4"/>
      <c r="O124" s="4"/>
      <c r="Q124" s="4"/>
      <c r="R124" s="4"/>
      <c r="S124" s="4"/>
      <c r="T124" s="4"/>
      <c r="V124" s="11"/>
      <c r="W124" s="11"/>
      <c r="X124" s="11"/>
      <c r="Y124" s="11"/>
      <c r="Z124" s="11"/>
    </row>
    <row r="125">
      <c r="A125" s="5"/>
      <c r="B125" s="4"/>
      <c r="D125" s="4"/>
      <c r="G125" s="4"/>
      <c r="H125" s="4"/>
      <c r="I125" s="5"/>
      <c r="J125" s="4"/>
      <c r="L125" s="4"/>
      <c r="O125" s="4"/>
      <c r="Q125" s="4"/>
      <c r="R125" s="4"/>
      <c r="S125" s="4"/>
      <c r="T125" s="4"/>
      <c r="V125" s="11"/>
      <c r="W125" s="11"/>
      <c r="X125" s="11"/>
      <c r="Y125" s="11"/>
      <c r="Z125" s="11"/>
    </row>
    <row r="126">
      <c r="A126" s="5"/>
      <c r="B126" s="4"/>
      <c r="D126" s="4"/>
      <c r="G126" s="4"/>
      <c r="H126" s="4"/>
      <c r="I126" s="5"/>
      <c r="J126" s="4"/>
      <c r="L126" s="4"/>
      <c r="O126" s="4"/>
      <c r="Q126" s="4"/>
      <c r="R126" s="4"/>
      <c r="S126" s="4"/>
      <c r="T126" s="4"/>
      <c r="V126" s="11"/>
      <c r="W126" s="11"/>
      <c r="X126" s="11"/>
      <c r="Y126" s="11"/>
      <c r="Z126" s="11"/>
    </row>
    <row r="127">
      <c r="A127" s="5"/>
      <c r="B127" s="4"/>
      <c r="D127" s="4"/>
      <c r="G127" s="4"/>
      <c r="H127" s="4"/>
      <c r="I127" s="5"/>
      <c r="J127" s="4"/>
      <c r="L127" s="4"/>
      <c r="O127" s="4"/>
      <c r="Q127" s="4"/>
      <c r="R127" s="4"/>
      <c r="S127" s="4"/>
      <c r="T127" s="4"/>
      <c r="V127" s="11"/>
      <c r="W127" s="11"/>
      <c r="X127" s="11"/>
      <c r="Y127" s="11"/>
      <c r="Z127" s="11"/>
    </row>
    <row r="128">
      <c r="A128" s="5"/>
      <c r="B128" s="4"/>
      <c r="D128" s="4"/>
      <c r="G128" s="4"/>
      <c r="H128" s="4"/>
      <c r="I128" s="5"/>
      <c r="J128" s="4"/>
      <c r="L128" s="4"/>
      <c r="O128" s="4"/>
      <c r="Q128" s="4"/>
      <c r="R128" s="4"/>
      <c r="S128" s="4"/>
      <c r="T128" s="4"/>
      <c r="V128" s="11"/>
      <c r="W128" s="11"/>
      <c r="X128" s="11"/>
      <c r="Y128" s="11"/>
      <c r="Z128" s="11"/>
    </row>
    <row r="129">
      <c r="A129" s="5"/>
      <c r="B129" s="4"/>
      <c r="D129" s="4"/>
      <c r="G129" s="4"/>
      <c r="H129" s="4"/>
      <c r="I129" s="5"/>
      <c r="J129" s="4"/>
      <c r="L129" s="4"/>
      <c r="O129" s="4"/>
      <c r="Q129" s="4"/>
      <c r="R129" s="4"/>
      <c r="S129" s="4"/>
      <c r="T129" s="4"/>
      <c r="V129" s="11"/>
      <c r="W129" s="11"/>
      <c r="X129" s="11"/>
      <c r="Y129" s="11"/>
      <c r="Z129" s="11"/>
    </row>
    <row r="130">
      <c r="A130" s="5"/>
      <c r="B130" s="4"/>
      <c r="D130" s="4"/>
      <c r="G130" s="4"/>
      <c r="H130" s="4"/>
      <c r="I130" s="5"/>
      <c r="J130" s="4"/>
      <c r="L130" s="4"/>
      <c r="O130" s="4"/>
      <c r="Q130" s="4"/>
      <c r="R130" s="4"/>
      <c r="S130" s="4"/>
      <c r="T130" s="4"/>
      <c r="V130" s="11"/>
      <c r="W130" s="11"/>
      <c r="X130" s="11"/>
      <c r="Y130" s="11"/>
      <c r="Z130" s="11"/>
    </row>
    <row r="131">
      <c r="A131" s="5"/>
      <c r="B131" s="4"/>
      <c r="D131" s="4"/>
      <c r="G131" s="4"/>
      <c r="H131" s="4"/>
      <c r="I131" s="5"/>
      <c r="J131" s="4"/>
      <c r="L131" s="4"/>
      <c r="O131" s="4"/>
      <c r="Q131" s="4"/>
      <c r="R131" s="4"/>
      <c r="S131" s="4"/>
      <c r="T131" s="4"/>
      <c r="V131" s="11"/>
      <c r="W131" s="11"/>
      <c r="X131" s="11"/>
      <c r="Y131" s="11"/>
      <c r="Z131" s="11"/>
    </row>
    <row r="132">
      <c r="A132" s="5"/>
      <c r="B132" s="4"/>
      <c r="D132" s="4"/>
      <c r="G132" s="4"/>
      <c r="H132" s="4"/>
      <c r="I132" s="5"/>
      <c r="J132" s="4"/>
      <c r="L132" s="4"/>
      <c r="O132" s="4"/>
      <c r="Q132" s="4"/>
      <c r="R132" s="4"/>
      <c r="S132" s="4"/>
      <c r="T132" s="4"/>
      <c r="V132" s="11"/>
      <c r="W132" s="11"/>
      <c r="X132" s="11"/>
      <c r="Y132" s="11"/>
      <c r="Z132" s="11"/>
    </row>
    <row r="133">
      <c r="A133" s="5"/>
      <c r="B133" s="4"/>
      <c r="D133" s="4"/>
      <c r="G133" s="4"/>
      <c r="H133" s="4"/>
      <c r="I133" s="5"/>
      <c r="J133" s="4"/>
      <c r="L133" s="4"/>
      <c r="O133" s="4"/>
      <c r="Q133" s="4"/>
      <c r="R133" s="4"/>
      <c r="S133" s="4"/>
      <c r="T133" s="4"/>
      <c r="V133" s="11"/>
      <c r="W133" s="11"/>
      <c r="X133" s="11"/>
      <c r="Y133" s="11"/>
      <c r="Z133" s="11"/>
    </row>
    <row r="134">
      <c r="A134" s="5"/>
      <c r="B134" s="4"/>
      <c r="D134" s="4"/>
      <c r="G134" s="4"/>
      <c r="H134" s="4"/>
      <c r="I134" s="5"/>
      <c r="J134" s="4"/>
      <c r="L134" s="4"/>
      <c r="O134" s="4"/>
      <c r="Q134" s="4"/>
      <c r="R134" s="4"/>
      <c r="S134" s="4"/>
      <c r="T134" s="4"/>
      <c r="V134" s="11"/>
      <c r="W134" s="11"/>
      <c r="X134" s="11"/>
      <c r="Y134" s="11"/>
      <c r="Z134" s="11"/>
    </row>
    <row r="135">
      <c r="A135" s="5"/>
      <c r="B135" s="4"/>
      <c r="D135" s="4"/>
      <c r="G135" s="4"/>
      <c r="H135" s="4"/>
      <c r="I135" s="5"/>
      <c r="J135" s="4"/>
      <c r="L135" s="4"/>
      <c r="O135" s="4"/>
      <c r="Q135" s="4"/>
      <c r="R135" s="4"/>
      <c r="S135" s="4"/>
      <c r="T135" s="4"/>
      <c r="V135" s="11"/>
      <c r="W135" s="11"/>
      <c r="X135" s="11"/>
      <c r="Y135" s="11"/>
      <c r="Z135" s="11"/>
    </row>
    <row r="136">
      <c r="A136" s="5"/>
      <c r="B136" s="4"/>
      <c r="D136" s="4"/>
      <c r="G136" s="4"/>
      <c r="H136" s="4"/>
      <c r="I136" s="5"/>
      <c r="J136" s="4"/>
      <c r="L136" s="4"/>
      <c r="O136" s="4"/>
      <c r="Q136" s="4"/>
      <c r="R136" s="4"/>
      <c r="S136" s="4"/>
      <c r="T136" s="4"/>
      <c r="V136" s="11"/>
      <c r="W136" s="11"/>
      <c r="X136" s="11"/>
      <c r="Y136" s="11"/>
      <c r="Z136" s="11"/>
    </row>
    <row r="137">
      <c r="A137" s="5"/>
      <c r="B137" s="4"/>
      <c r="D137" s="4"/>
      <c r="G137" s="4"/>
      <c r="H137" s="4"/>
      <c r="I137" s="5"/>
      <c r="J137" s="4"/>
      <c r="L137" s="4"/>
      <c r="O137" s="4"/>
      <c r="Q137" s="4"/>
      <c r="R137" s="4"/>
      <c r="S137" s="4"/>
      <c r="T137" s="4"/>
      <c r="V137" s="11"/>
      <c r="W137" s="11"/>
      <c r="X137" s="11"/>
      <c r="Y137" s="11"/>
      <c r="Z137" s="11"/>
    </row>
    <row r="138">
      <c r="A138" s="5"/>
      <c r="B138" s="4"/>
      <c r="D138" s="4"/>
      <c r="G138" s="4"/>
      <c r="H138" s="4"/>
      <c r="I138" s="5"/>
      <c r="J138" s="4"/>
      <c r="L138" s="4"/>
      <c r="O138" s="4"/>
      <c r="Q138" s="4"/>
      <c r="R138" s="4"/>
      <c r="S138" s="4"/>
      <c r="T138" s="4"/>
      <c r="V138" s="11"/>
      <c r="W138" s="11"/>
      <c r="X138" s="11"/>
      <c r="Y138" s="11"/>
      <c r="Z138" s="11"/>
    </row>
    <row r="139">
      <c r="A139" s="5"/>
      <c r="B139" s="4"/>
      <c r="D139" s="4"/>
      <c r="G139" s="4"/>
      <c r="H139" s="4"/>
      <c r="I139" s="5"/>
      <c r="J139" s="4"/>
      <c r="L139" s="4"/>
      <c r="O139" s="4"/>
      <c r="Q139" s="4"/>
      <c r="R139" s="4"/>
      <c r="S139" s="4"/>
      <c r="T139" s="4"/>
      <c r="V139" s="11"/>
      <c r="W139" s="11"/>
      <c r="X139" s="11"/>
      <c r="Y139" s="11"/>
      <c r="Z139" s="11"/>
    </row>
    <row r="140">
      <c r="A140" s="5"/>
      <c r="B140" s="4"/>
      <c r="D140" s="4"/>
      <c r="G140" s="4"/>
      <c r="H140" s="4"/>
      <c r="I140" s="5"/>
      <c r="J140" s="4"/>
      <c r="L140" s="4"/>
      <c r="O140" s="4"/>
      <c r="Q140" s="4"/>
      <c r="R140" s="4"/>
      <c r="S140" s="4"/>
      <c r="T140" s="4"/>
      <c r="V140" s="11"/>
      <c r="W140" s="11"/>
      <c r="X140" s="11"/>
      <c r="Y140" s="11"/>
      <c r="Z140" s="11"/>
    </row>
    <row r="141">
      <c r="A141" s="5"/>
      <c r="B141" s="4"/>
      <c r="D141" s="4"/>
      <c r="G141" s="4"/>
      <c r="H141" s="4"/>
      <c r="I141" s="5"/>
      <c r="J141" s="4"/>
      <c r="L141" s="4"/>
      <c r="O141" s="4"/>
      <c r="Q141" s="4"/>
      <c r="R141" s="4"/>
      <c r="S141" s="4"/>
      <c r="T141" s="4"/>
      <c r="V141" s="11"/>
      <c r="W141" s="11"/>
      <c r="X141" s="11"/>
      <c r="Y141" s="11"/>
      <c r="Z141" s="11"/>
    </row>
    <row r="142">
      <c r="A142" s="5"/>
      <c r="B142" s="4"/>
      <c r="D142" s="4"/>
      <c r="G142" s="4"/>
      <c r="H142" s="4"/>
      <c r="I142" s="5"/>
      <c r="J142" s="4"/>
      <c r="L142" s="4"/>
      <c r="O142" s="4"/>
      <c r="Q142" s="4"/>
      <c r="R142" s="4"/>
      <c r="S142" s="4"/>
      <c r="T142" s="4"/>
      <c r="V142" s="11"/>
      <c r="W142" s="11"/>
      <c r="X142" s="11"/>
      <c r="Y142" s="11"/>
      <c r="Z142" s="11"/>
    </row>
    <row r="143">
      <c r="A143" s="5"/>
      <c r="B143" s="4"/>
      <c r="D143" s="4"/>
      <c r="G143" s="4"/>
      <c r="H143" s="4"/>
      <c r="I143" s="5"/>
      <c r="J143" s="4"/>
      <c r="L143" s="4"/>
      <c r="O143" s="4"/>
      <c r="Q143" s="4"/>
      <c r="R143" s="4"/>
      <c r="S143" s="4"/>
      <c r="T143" s="4"/>
      <c r="V143" s="11"/>
      <c r="W143" s="11"/>
      <c r="X143" s="11"/>
      <c r="Y143" s="11"/>
      <c r="Z143" s="11"/>
    </row>
    <row r="144">
      <c r="A144" s="5"/>
      <c r="B144" s="4"/>
      <c r="D144" s="4"/>
      <c r="G144" s="4"/>
      <c r="H144" s="4"/>
      <c r="I144" s="5"/>
      <c r="J144" s="4"/>
      <c r="L144" s="4"/>
      <c r="O144" s="4"/>
      <c r="Q144" s="4"/>
      <c r="R144" s="4"/>
      <c r="S144" s="4"/>
      <c r="T144" s="4"/>
      <c r="V144" s="11"/>
      <c r="W144" s="11"/>
      <c r="X144" s="11"/>
      <c r="Y144" s="11"/>
      <c r="Z144" s="11"/>
    </row>
    <row r="145">
      <c r="A145" s="5"/>
      <c r="B145" s="4"/>
      <c r="D145" s="4"/>
      <c r="G145" s="4"/>
      <c r="H145" s="4"/>
      <c r="I145" s="5"/>
      <c r="J145" s="4"/>
      <c r="L145" s="4"/>
      <c r="O145" s="4"/>
      <c r="Q145" s="4"/>
      <c r="R145" s="4"/>
      <c r="S145" s="4"/>
      <c r="T145" s="4"/>
      <c r="V145" s="11"/>
      <c r="W145" s="11"/>
      <c r="X145" s="11"/>
      <c r="Y145" s="11"/>
      <c r="Z145" s="11"/>
    </row>
    <row r="146">
      <c r="A146" s="5"/>
      <c r="B146" s="4"/>
      <c r="D146" s="4"/>
      <c r="G146" s="4"/>
      <c r="H146" s="4"/>
      <c r="I146" s="5"/>
      <c r="J146" s="4"/>
      <c r="L146" s="4"/>
      <c r="O146" s="4"/>
      <c r="Q146" s="4"/>
      <c r="R146" s="4"/>
      <c r="S146" s="4"/>
      <c r="T146" s="4"/>
      <c r="V146" s="11"/>
      <c r="W146" s="11"/>
      <c r="X146" s="11"/>
      <c r="Y146" s="11"/>
      <c r="Z146" s="11"/>
    </row>
    <row r="147">
      <c r="A147" s="5"/>
      <c r="B147" s="4"/>
      <c r="D147" s="4"/>
      <c r="G147" s="4"/>
      <c r="H147" s="4"/>
      <c r="I147" s="5"/>
      <c r="J147" s="4"/>
      <c r="L147" s="4"/>
      <c r="O147" s="4"/>
      <c r="Q147" s="4"/>
      <c r="R147" s="4"/>
      <c r="S147" s="4"/>
      <c r="T147" s="4"/>
      <c r="V147" s="11"/>
      <c r="W147" s="11"/>
      <c r="X147" s="11"/>
      <c r="Y147" s="11"/>
      <c r="Z147" s="11"/>
    </row>
    <row r="148">
      <c r="A148" s="5"/>
      <c r="B148" s="4"/>
      <c r="D148" s="4"/>
      <c r="G148" s="4"/>
      <c r="H148" s="4"/>
      <c r="I148" s="5"/>
      <c r="J148" s="4"/>
      <c r="L148" s="4"/>
      <c r="O148" s="4"/>
      <c r="Q148" s="4"/>
      <c r="R148" s="4"/>
      <c r="S148" s="4"/>
      <c r="T148" s="4"/>
      <c r="V148" s="11"/>
      <c r="W148" s="11"/>
      <c r="X148" s="11"/>
      <c r="Y148" s="11"/>
      <c r="Z148" s="11"/>
    </row>
    <row r="149">
      <c r="A149" s="5"/>
      <c r="B149" s="4"/>
      <c r="D149" s="4"/>
      <c r="G149" s="4"/>
      <c r="H149" s="4"/>
      <c r="I149" s="5"/>
      <c r="J149" s="4"/>
      <c r="L149" s="4"/>
      <c r="O149" s="4"/>
      <c r="Q149" s="4"/>
      <c r="R149" s="4"/>
      <c r="S149" s="4"/>
      <c r="T149" s="4"/>
      <c r="V149" s="11"/>
      <c r="W149" s="11"/>
      <c r="X149" s="11"/>
      <c r="Y149" s="11"/>
      <c r="Z149" s="11"/>
    </row>
    <row r="150">
      <c r="A150" s="5"/>
      <c r="B150" s="4"/>
      <c r="D150" s="4"/>
      <c r="G150" s="4"/>
      <c r="H150" s="4"/>
      <c r="I150" s="5"/>
      <c r="J150" s="4"/>
      <c r="L150" s="4"/>
      <c r="O150" s="4"/>
      <c r="Q150" s="4"/>
      <c r="R150" s="4"/>
      <c r="S150" s="4"/>
      <c r="T150" s="4"/>
      <c r="V150" s="11"/>
      <c r="W150" s="11"/>
      <c r="X150" s="11"/>
      <c r="Y150" s="11"/>
      <c r="Z150" s="11"/>
    </row>
    <row r="151">
      <c r="A151" s="5"/>
      <c r="B151" s="4"/>
      <c r="D151" s="4"/>
      <c r="G151" s="4"/>
      <c r="H151" s="4"/>
      <c r="I151" s="5"/>
      <c r="J151" s="4"/>
      <c r="L151" s="4"/>
      <c r="O151" s="4"/>
      <c r="Q151" s="4"/>
      <c r="R151" s="4"/>
      <c r="S151" s="4"/>
      <c r="T151" s="4"/>
      <c r="V151" s="11"/>
      <c r="W151" s="11"/>
      <c r="X151" s="11"/>
      <c r="Y151" s="11"/>
      <c r="Z151" s="11"/>
    </row>
    <row r="152">
      <c r="A152" s="5"/>
      <c r="B152" s="4"/>
      <c r="D152" s="4"/>
      <c r="G152" s="4"/>
      <c r="H152" s="4"/>
      <c r="I152" s="5"/>
      <c r="J152" s="4"/>
      <c r="L152" s="4"/>
      <c r="O152" s="4"/>
      <c r="Q152" s="4"/>
      <c r="R152" s="4"/>
      <c r="S152" s="4"/>
      <c r="T152" s="4"/>
      <c r="V152" s="11"/>
      <c r="W152" s="11"/>
      <c r="X152" s="11"/>
      <c r="Y152" s="11"/>
      <c r="Z152" s="11"/>
    </row>
    <row r="153">
      <c r="A153" s="5"/>
      <c r="B153" s="4"/>
      <c r="D153" s="4"/>
      <c r="G153" s="4"/>
      <c r="H153" s="4"/>
      <c r="I153" s="5"/>
      <c r="J153" s="4"/>
      <c r="L153" s="4"/>
      <c r="O153" s="4"/>
      <c r="Q153" s="4"/>
      <c r="R153" s="4"/>
      <c r="S153" s="4"/>
      <c r="T153" s="4"/>
      <c r="V153" s="11"/>
      <c r="W153" s="11"/>
      <c r="X153" s="11"/>
      <c r="Y153" s="11"/>
      <c r="Z153" s="11"/>
    </row>
    <row r="154">
      <c r="A154" s="5"/>
      <c r="B154" s="4"/>
      <c r="D154" s="4"/>
      <c r="G154" s="4"/>
      <c r="H154" s="4"/>
      <c r="I154" s="5"/>
      <c r="J154" s="4"/>
      <c r="L154" s="4"/>
      <c r="O154" s="4"/>
      <c r="Q154" s="4"/>
      <c r="R154" s="4"/>
      <c r="S154" s="4"/>
      <c r="T154" s="4"/>
      <c r="V154" s="11"/>
      <c r="W154" s="11"/>
      <c r="X154" s="11"/>
      <c r="Y154" s="11"/>
      <c r="Z154" s="11"/>
    </row>
    <row r="155">
      <c r="A155" s="5"/>
      <c r="B155" s="4"/>
      <c r="D155" s="4"/>
      <c r="G155" s="4"/>
      <c r="H155" s="4"/>
      <c r="I155" s="5"/>
      <c r="J155" s="4"/>
      <c r="L155" s="4"/>
      <c r="O155" s="4"/>
      <c r="Q155" s="4"/>
      <c r="R155" s="4"/>
      <c r="S155" s="4"/>
      <c r="T155" s="4"/>
      <c r="V155" s="11"/>
      <c r="W155" s="11"/>
      <c r="X155" s="11"/>
      <c r="Y155" s="11"/>
      <c r="Z155" s="11"/>
    </row>
    <row r="156">
      <c r="A156" s="5"/>
      <c r="B156" s="4"/>
      <c r="D156" s="4"/>
      <c r="G156" s="4"/>
      <c r="H156" s="4"/>
      <c r="I156" s="5"/>
      <c r="J156" s="4"/>
      <c r="L156" s="4"/>
      <c r="O156" s="4"/>
      <c r="Q156" s="4"/>
      <c r="R156" s="4"/>
      <c r="S156" s="4"/>
      <c r="T156" s="4"/>
      <c r="V156" s="11"/>
      <c r="W156" s="11"/>
      <c r="X156" s="11"/>
      <c r="Y156" s="11"/>
      <c r="Z156" s="11"/>
    </row>
    <row r="157">
      <c r="A157" s="5"/>
      <c r="B157" s="4"/>
      <c r="D157" s="4"/>
      <c r="G157" s="4"/>
      <c r="H157" s="4"/>
      <c r="I157" s="5"/>
      <c r="J157" s="4"/>
      <c r="L157" s="4"/>
      <c r="O157" s="4"/>
      <c r="Q157" s="4"/>
      <c r="R157" s="4"/>
      <c r="S157" s="4"/>
      <c r="T157" s="4"/>
      <c r="V157" s="11"/>
      <c r="W157" s="11"/>
      <c r="X157" s="11"/>
      <c r="Y157" s="11"/>
      <c r="Z157" s="11"/>
    </row>
    <row r="158">
      <c r="A158" s="5"/>
      <c r="B158" s="4"/>
      <c r="D158" s="4"/>
      <c r="G158" s="4"/>
      <c r="H158" s="4"/>
      <c r="I158" s="5"/>
      <c r="J158" s="4"/>
      <c r="L158" s="4"/>
      <c r="O158" s="4"/>
      <c r="Q158" s="4"/>
      <c r="R158" s="4"/>
      <c r="S158" s="4"/>
      <c r="T158" s="4"/>
      <c r="V158" s="11"/>
      <c r="W158" s="11"/>
      <c r="X158" s="11"/>
      <c r="Y158" s="11"/>
      <c r="Z158" s="11"/>
    </row>
    <row r="159">
      <c r="A159" s="5"/>
      <c r="B159" s="4"/>
      <c r="D159" s="4"/>
      <c r="G159" s="4"/>
      <c r="H159" s="4"/>
      <c r="I159" s="5"/>
      <c r="J159" s="4"/>
      <c r="L159" s="4"/>
      <c r="O159" s="4"/>
      <c r="Q159" s="4"/>
      <c r="R159" s="4"/>
      <c r="S159" s="4"/>
      <c r="T159" s="4"/>
      <c r="V159" s="11"/>
      <c r="W159" s="11"/>
      <c r="X159" s="11"/>
      <c r="Y159" s="11"/>
      <c r="Z159" s="11"/>
    </row>
    <row r="160">
      <c r="A160" s="5"/>
      <c r="B160" s="4"/>
      <c r="D160" s="4"/>
      <c r="G160" s="4"/>
      <c r="H160" s="4"/>
      <c r="I160" s="5"/>
      <c r="J160" s="4"/>
      <c r="L160" s="4"/>
      <c r="O160" s="4"/>
      <c r="Q160" s="4"/>
      <c r="R160" s="4"/>
      <c r="S160" s="4"/>
      <c r="T160" s="4"/>
      <c r="V160" s="11"/>
      <c r="W160" s="11"/>
      <c r="X160" s="11"/>
      <c r="Y160" s="11"/>
      <c r="Z160" s="11"/>
    </row>
    <row r="161">
      <c r="A161" s="5"/>
      <c r="B161" s="4"/>
      <c r="D161" s="4"/>
      <c r="G161" s="4"/>
      <c r="H161" s="4"/>
      <c r="I161" s="5"/>
      <c r="J161" s="4"/>
      <c r="L161" s="4"/>
      <c r="O161" s="4"/>
      <c r="Q161" s="4"/>
      <c r="R161" s="4"/>
      <c r="S161" s="4"/>
      <c r="T161" s="4"/>
      <c r="V161" s="11"/>
      <c r="W161" s="11"/>
      <c r="X161" s="11"/>
      <c r="Y161" s="11"/>
      <c r="Z161" s="11"/>
    </row>
    <row r="162">
      <c r="A162" s="5"/>
      <c r="B162" s="4"/>
      <c r="D162" s="4"/>
      <c r="G162" s="4"/>
      <c r="H162" s="4"/>
      <c r="I162" s="5"/>
      <c r="J162" s="4"/>
      <c r="L162" s="4"/>
      <c r="O162" s="4"/>
      <c r="Q162" s="4"/>
      <c r="R162" s="4"/>
      <c r="S162" s="4"/>
      <c r="T162" s="4"/>
      <c r="V162" s="11"/>
      <c r="W162" s="11"/>
      <c r="X162" s="11"/>
      <c r="Y162" s="11"/>
      <c r="Z162" s="11"/>
    </row>
    <row r="163">
      <c r="A163" s="5"/>
      <c r="B163" s="4"/>
      <c r="D163" s="4"/>
      <c r="G163" s="4"/>
      <c r="H163" s="4"/>
      <c r="I163" s="5"/>
      <c r="J163" s="4"/>
      <c r="L163" s="4"/>
      <c r="O163" s="4"/>
      <c r="Q163" s="4"/>
      <c r="R163" s="4"/>
      <c r="S163" s="4"/>
      <c r="T163" s="4"/>
      <c r="V163" s="11"/>
      <c r="W163" s="11"/>
      <c r="X163" s="11"/>
      <c r="Y163" s="11"/>
      <c r="Z163" s="11"/>
    </row>
    <row r="164">
      <c r="A164" s="5"/>
      <c r="B164" s="4"/>
      <c r="D164" s="4"/>
      <c r="G164" s="4"/>
      <c r="H164" s="4"/>
      <c r="I164" s="5"/>
      <c r="J164" s="4"/>
      <c r="L164" s="4"/>
      <c r="O164" s="4"/>
      <c r="Q164" s="4"/>
      <c r="R164" s="4"/>
      <c r="S164" s="4"/>
      <c r="T164" s="4"/>
      <c r="V164" s="11"/>
      <c r="W164" s="11"/>
      <c r="X164" s="11"/>
      <c r="Y164" s="11"/>
      <c r="Z164" s="11"/>
    </row>
    <row r="165">
      <c r="A165" s="5"/>
      <c r="B165" s="4"/>
      <c r="D165" s="4"/>
      <c r="G165" s="4"/>
      <c r="H165" s="4"/>
      <c r="I165" s="5"/>
      <c r="J165" s="4"/>
      <c r="L165" s="4"/>
      <c r="O165" s="4"/>
      <c r="Q165" s="4"/>
      <c r="R165" s="4"/>
      <c r="S165" s="4"/>
      <c r="T165" s="4"/>
      <c r="V165" s="11"/>
      <c r="W165" s="11"/>
      <c r="X165" s="11"/>
      <c r="Y165" s="11"/>
      <c r="Z165" s="11"/>
    </row>
    <row r="166">
      <c r="A166" s="5"/>
      <c r="B166" s="4"/>
      <c r="D166" s="4"/>
      <c r="G166" s="4"/>
      <c r="H166" s="4"/>
      <c r="I166" s="5"/>
      <c r="J166" s="4"/>
      <c r="L166" s="4"/>
      <c r="O166" s="4"/>
      <c r="Q166" s="4"/>
      <c r="R166" s="4"/>
      <c r="S166" s="4"/>
      <c r="T166" s="4"/>
      <c r="V166" s="11"/>
      <c r="W166" s="11"/>
      <c r="X166" s="11"/>
      <c r="Y166" s="11"/>
      <c r="Z166" s="11"/>
    </row>
    <row r="167">
      <c r="A167" s="5"/>
      <c r="B167" s="4"/>
      <c r="D167" s="4"/>
      <c r="G167" s="4"/>
      <c r="H167" s="4"/>
      <c r="I167" s="5"/>
      <c r="J167" s="4"/>
      <c r="L167" s="4"/>
      <c r="O167" s="4"/>
      <c r="Q167" s="4"/>
      <c r="R167" s="4"/>
      <c r="S167" s="4"/>
      <c r="T167" s="4"/>
      <c r="V167" s="11"/>
      <c r="W167" s="11"/>
      <c r="X167" s="11"/>
      <c r="Y167" s="11"/>
      <c r="Z167" s="11"/>
    </row>
    <row r="168">
      <c r="A168" s="5"/>
      <c r="B168" s="4"/>
      <c r="D168" s="4"/>
      <c r="G168" s="4"/>
      <c r="H168" s="4"/>
      <c r="I168" s="5"/>
      <c r="J168" s="4"/>
      <c r="L168" s="4"/>
      <c r="O168" s="4"/>
      <c r="Q168" s="4"/>
      <c r="R168" s="4"/>
      <c r="S168" s="4"/>
      <c r="T168" s="4"/>
      <c r="V168" s="11"/>
      <c r="W168" s="11"/>
      <c r="X168" s="11"/>
      <c r="Y168" s="11"/>
      <c r="Z168" s="11"/>
    </row>
    <row r="169">
      <c r="A169" s="5"/>
      <c r="B169" s="4"/>
      <c r="D169" s="4"/>
      <c r="G169" s="4"/>
      <c r="H169" s="4"/>
      <c r="I169" s="5"/>
      <c r="J169" s="4"/>
      <c r="L169" s="4"/>
      <c r="O169" s="4"/>
      <c r="Q169" s="4"/>
      <c r="R169" s="4"/>
      <c r="S169" s="4"/>
      <c r="T169" s="4"/>
      <c r="V169" s="11"/>
      <c r="W169" s="11"/>
      <c r="X169" s="11"/>
      <c r="Y169" s="11"/>
      <c r="Z169" s="11"/>
    </row>
    <row r="170">
      <c r="A170" s="5"/>
      <c r="B170" s="4"/>
      <c r="D170" s="4"/>
      <c r="G170" s="4"/>
      <c r="H170" s="4"/>
      <c r="I170" s="5"/>
      <c r="J170" s="4"/>
      <c r="L170" s="4"/>
      <c r="O170" s="4"/>
      <c r="Q170" s="4"/>
      <c r="R170" s="4"/>
      <c r="S170" s="4"/>
      <c r="T170" s="4"/>
      <c r="V170" s="11"/>
      <c r="W170" s="11"/>
      <c r="X170" s="11"/>
      <c r="Y170" s="11"/>
      <c r="Z170" s="11"/>
    </row>
    <row r="171">
      <c r="A171" s="5"/>
      <c r="B171" s="4"/>
      <c r="D171" s="4"/>
      <c r="G171" s="4"/>
      <c r="H171" s="4"/>
      <c r="I171" s="5"/>
      <c r="J171" s="4"/>
      <c r="L171" s="4"/>
      <c r="O171" s="4"/>
      <c r="Q171" s="4"/>
      <c r="R171" s="4"/>
      <c r="S171" s="4"/>
      <c r="T171" s="4"/>
      <c r="V171" s="11"/>
      <c r="W171" s="11"/>
      <c r="X171" s="11"/>
      <c r="Y171" s="11"/>
      <c r="Z171" s="11"/>
    </row>
    <row r="172">
      <c r="A172" s="5"/>
      <c r="B172" s="4"/>
      <c r="D172" s="4"/>
      <c r="G172" s="4"/>
      <c r="H172" s="4"/>
      <c r="I172" s="5"/>
      <c r="J172" s="4"/>
      <c r="L172" s="4"/>
      <c r="O172" s="4"/>
      <c r="Q172" s="4"/>
      <c r="R172" s="4"/>
      <c r="S172" s="4"/>
      <c r="T172" s="4"/>
      <c r="V172" s="11"/>
      <c r="W172" s="11"/>
      <c r="X172" s="11"/>
      <c r="Y172" s="11"/>
      <c r="Z172" s="11"/>
    </row>
    <row r="173">
      <c r="A173" s="5"/>
      <c r="B173" s="4"/>
      <c r="D173" s="4"/>
      <c r="G173" s="4"/>
      <c r="H173" s="4"/>
      <c r="I173" s="5"/>
      <c r="J173" s="4"/>
      <c r="L173" s="4"/>
      <c r="O173" s="4"/>
      <c r="Q173" s="4"/>
      <c r="R173" s="4"/>
      <c r="S173" s="4"/>
      <c r="T173" s="4"/>
      <c r="V173" s="11"/>
      <c r="W173" s="11"/>
      <c r="X173" s="11"/>
      <c r="Y173" s="11"/>
      <c r="Z173" s="11"/>
    </row>
    <row r="174">
      <c r="A174" s="5"/>
      <c r="B174" s="4"/>
      <c r="D174" s="4"/>
      <c r="G174" s="4"/>
      <c r="H174" s="4"/>
      <c r="I174" s="5"/>
      <c r="J174" s="4"/>
      <c r="L174" s="4"/>
      <c r="O174" s="4"/>
      <c r="Q174" s="4"/>
      <c r="R174" s="4"/>
      <c r="S174" s="4"/>
      <c r="T174" s="4"/>
      <c r="V174" s="11"/>
      <c r="W174" s="11"/>
      <c r="X174" s="11"/>
      <c r="Y174" s="11"/>
      <c r="Z174" s="11"/>
    </row>
    <row r="175">
      <c r="A175" s="5"/>
      <c r="B175" s="4"/>
      <c r="D175" s="4"/>
      <c r="G175" s="4"/>
      <c r="H175" s="4"/>
      <c r="I175" s="5"/>
      <c r="J175" s="4"/>
      <c r="L175" s="4"/>
      <c r="O175" s="4"/>
      <c r="Q175" s="4"/>
      <c r="R175" s="4"/>
      <c r="S175" s="4"/>
      <c r="T175" s="4"/>
      <c r="V175" s="11"/>
      <c r="W175" s="11"/>
      <c r="X175" s="11"/>
      <c r="Y175" s="11"/>
      <c r="Z175" s="11"/>
    </row>
    <row r="176">
      <c r="A176" s="5"/>
      <c r="B176" s="4"/>
      <c r="D176" s="4"/>
      <c r="G176" s="4"/>
      <c r="H176" s="4"/>
      <c r="I176" s="5"/>
      <c r="J176" s="4"/>
      <c r="L176" s="4"/>
      <c r="O176" s="4"/>
      <c r="Q176" s="4"/>
      <c r="R176" s="4"/>
      <c r="S176" s="4"/>
      <c r="T176" s="4"/>
      <c r="V176" s="11"/>
      <c r="W176" s="11"/>
      <c r="X176" s="11"/>
      <c r="Y176" s="11"/>
      <c r="Z176" s="11"/>
    </row>
    <row r="177">
      <c r="A177" s="5"/>
      <c r="B177" s="4"/>
      <c r="D177" s="4"/>
      <c r="G177" s="4"/>
      <c r="H177" s="4"/>
      <c r="I177" s="5"/>
      <c r="J177" s="4"/>
      <c r="L177" s="4"/>
      <c r="O177" s="4"/>
      <c r="Q177" s="4"/>
      <c r="R177" s="4"/>
      <c r="S177" s="4"/>
      <c r="T177" s="4"/>
      <c r="V177" s="11"/>
      <c r="W177" s="11"/>
      <c r="X177" s="11"/>
      <c r="Y177" s="11"/>
      <c r="Z177" s="11"/>
    </row>
    <row r="178">
      <c r="A178" s="5"/>
      <c r="B178" s="4"/>
      <c r="D178" s="4"/>
      <c r="G178" s="4"/>
      <c r="H178" s="4"/>
      <c r="I178" s="5"/>
      <c r="J178" s="4"/>
      <c r="L178" s="4"/>
      <c r="O178" s="4"/>
      <c r="Q178" s="4"/>
      <c r="R178" s="4"/>
      <c r="S178" s="4"/>
      <c r="T178" s="4"/>
      <c r="V178" s="11"/>
      <c r="W178" s="11"/>
      <c r="X178" s="11"/>
      <c r="Y178" s="11"/>
      <c r="Z178" s="11"/>
    </row>
    <row r="179">
      <c r="A179" s="5"/>
      <c r="B179" s="4"/>
      <c r="D179" s="4"/>
      <c r="G179" s="4"/>
      <c r="H179" s="4"/>
      <c r="I179" s="5"/>
      <c r="J179" s="4"/>
      <c r="L179" s="4"/>
      <c r="O179" s="4"/>
      <c r="Q179" s="4"/>
      <c r="R179" s="4"/>
      <c r="S179" s="4"/>
      <c r="T179" s="4"/>
      <c r="V179" s="11"/>
      <c r="W179" s="11"/>
      <c r="X179" s="11"/>
      <c r="Y179" s="11"/>
      <c r="Z179" s="11"/>
    </row>
    <row r="180">
      <c r="A180" s="5"/>
      <c r="B180" s="4"/>
      <c r="D180" s="4"/>
      <c r="G180" s="4"/>
      <c r="H180" s="4"/>
      <c r="I180" s="5"/>
      <c r="J180" s="4"/>
      <c r="L180" s="4"/>
      <c r="O180" s="4"/>
      <c r="Q180" s="4"/>
      <c r="R180" s="4"/>
      <c r="S180" s="4"/>
      <c r="T180" s="4"/>
      <c r="V180" s="11"/>
      <c r="W180" s="11"/>
      <c r="X180" s="11"/>
      <c r="Y180" s="11"/>
      <c r="Z180" s="11"/>
    </row>
    <row r="181">
      <c r="A181" s="5"/>
      <c r="B181" s="4"/>
      <c r="D181" s="4"/>
      <c r="G181" s="4"/>
      <c r="H181" s="4"/>
      <c r="I181" s="5"/>
      <c r="J181" s="4"/>
      <c r="L181" s="4"/>
      <c r="O181" s="4"/>
      <c r="Q181" s="4"/>
      <c r="R181" s="4"/>
      <c r="S181" s="4"/>
      <c r="T181" s="4"/>
      <c r="V181" s="11"/>
      <c r="W181" s="11"/>
      <c r="X181" s="11"/>
      <c r="Y181" s="11"/>
      <c r="Z181" s="11"/>
    </row>
    <row r="182">
      <c r="A182" s="5"/>
      <c r="B182" s="4"/>
      <c r="D182" s="4"/>
      <c r="G182" s="4"/>
      <c r="H182" s="4"/>
      <c r="I182" s="5"/>
      <c r="J182" s="4"/>
      <c r="L182" s="4"/>
      <c r="O182" s="4"/>
      <c r="Q182" s="4"/>
      <c r="R182" s="4"/>
      <c r="S182" s="4"/>
      <c r="T182" s="4"/>
      <c r="V182" s="11"/>
      <c r="W182" s="11"/>
      <c r="X182" s="11"/>
      <c r="Y182" s="11"/>
      <c r="Z182" s="11"/>
    </row>
    <row r="183">
      <c r="A183" s="5"/>
      <c r="B183" s="4"/>
      <c r="D183" s="4"/>
      <c r="G183" s="4"/>
      <c r="H183" s="4"/>
      <c r="I183" s="5"/>
      <c r="J183" s="4"/>
      <c r="L183" s="4"/>
      <c r="O183" s="4"/>
      <c r="Q183" s="4"/>
      <c r="R183" s="4"/>
      <c r="S183" s="4"/>
      <c r="T183" s="4"/>
      <c r="V183" s="11"/>
      <c r="W183" s="11"/>
      <c r="X183" s="11"/>
      <c r="Y183" s="11"/>
      <c r="Z183" s="11"/>
    </row>
    <row r="184">
      <c r="A184" s="5"/>
      <c r="B184" s="4"/>
      <c r="D184" s="4"/>
      <c r="G184" s="4"/>
      <c r="H184" s="4"/>
      <c r="I184" s="5"/>
      <c r="J184" s="4"/>
      <c r="L184" s="4"/>
      <c r="O184" s="4"/>
      <c r="Q184" s="4"/>
      <c r="R184" s="4"/>
      <c r="S184" s="4"/>
      <c r="T184" s="4"/>
      <c r="V184" s="11"/>
      <c r="W184" s="11"/>
      <c r="X184" s="11"/>
      <c r="Y184" s="11"/>
      <c r="Z184" s="11"/>
    </row>
    <row r="185">
      <c r="A185" s="5"/>
      <c r="B185" s="4"/>
      <c r="D185" s="4"/>
      <c r="G185" s="4"/>
      <c r="H185" s="4"/>
      <c r="I185" s="5"/>
      <c r="J185" s="4"/>
      <c r="L185" s="4"/>
      <c r="O185" s="4"/>
      <c r="Q185" s="4"/>
      <c r="R185" s="4"/>
      <c r="S185" s="4"/>
      <c r="T185" s="4"/>
      <c r="V185" s="11"/>
      <c r="W185" s="11"/>
      <c r="X185" s="11"/>
      <c r="Y185" s="11"/>
      <c r="Z185" s="11"/>
    </row>
    <row r="186">
      <c r="A186" s="5"/>
      <c r="B186" s="4"/>
      <c r="D186" s="4"/>
      <c r="G186" s="4"/>
      <c r="H186" s="4"/>
      <c r="I186" s="5"/>
      <c r="J186" s="4"/>
      <c r="L186" s="4"/>
      <c r="O186" s="4"/>
      <c r="Q186" s="4"/>
      <c r="R186" s="4"/>
      <c r="S186" s="4"/>
      <c r="T186" s="4"/>
      <c r="V186" s="11"/>
      <c r="W186" s="11"/>
      <c r="X186" s="11"/>
      <c r="Y186" s="11"/>
      <c r="Z186" s="11"/>
    </row>
    <row r="187">
      <c r="A187" s="5"/>
      <c r="B187" s="4"/>
      <c r="D187" s="4"/>
      <c r="G187" s="4"/>
      <c r="H187" s="4"/>
      <c r="I187" s="5"/>
      <c r="J187" s="4"/>
      <c r="L187" s="4"/>
      <c r="O187" s="4"/>
      <c r="Q187" s="4"/>
      <c r="R187" s="4"/>
      <c r="S187" s="4"/>
      <c r="T187" s="4"/>
      <c r="V187" s="11"/>
      <c r="W187" s="11"/>
      <c r="X187" s="11"/>
      <c r="Y187" s="11"/>
      <c r="Z187" s="11"/>
    </row>
    <row r="188">
      <c r="A188" s="5"/>
      <c r="B188" s="4"/>
      <c r="D188" s="4"/>
      <c r="G188" s="4"/>
      <c r="H188" s="4"/>
      <c r="I188" s="5"/>
      <c r="J188" s="4"/>
      <c r="L188" s="4"/>
      <c r="O188" s="4"/>
      <c r="Q188" s="4"/>
      <c r="R188" s="4"/>
      <c r="S188" s="4"/>
      <c r="T188" s="4"/>
      <c r="V188" s="11"/>
      <c r="W188" s="11"/>
      <c r="X188" s="11"/>
      <c r="Y188" s="11"/>
      <c r="Z188" s="11"/>
    </row>
    <row r="189">
      <c r="A189" s="5"/>
      <c r="B189" s="4"/>
      <c r="D189" s="4"/>
      <c r="G189" s="4"/>
      <c r="H189" s="4"/>
      <c r="I189" s="5"/>
      <c r="J189" s="4"/>
      <c r="L189" s="4"/>
      <c r="O189" s="4"/>
      <c r="Q189" s="4"/>
      <c r="R189" s="4"/>
      <c r="S189" s="4"/>
      <c r="T189" s="4"/>
      <c r="V189" s="11"/>
      <c r="W189" s="11"/>
      <c r="X189" s="11"/>
      <c r="Y189" s="11"/>
      <c r="Z189" s="11"/>
    </row>
    <row r="190">
      <c r="A190" s="5"/>
      <c r="B190" s="4"/>
      <c r="D190" s="4"/>
      <c r="G190" s="4"/>
      <c r="H190" s="4"/>
      <c r="I190" s="5"/>
      <c r="J190" s="4"/>
      <c r="L190" s="4"/>
      <c r="O190" s="4"/>
      <c r="Q190" s="4"/>
      <c r="R190" s="4"/>
      <c r="S190" s="4"/>
      <c r="T190" s="4"/>
      <c r="V190" s="11"/>
      <c r="W190" s="11"/>
      <c r="X190" s="11"/>
      <c r="Y190" s="11"/>
      <c r="Z190" s="11"/>
    </row>
    <row r="191">
      <c r="A191" s="5"/>
      <c r="B191" s="4"/>
      <c r="D191" s="4"/>
      <c r="G191" s="4"/>
      <c r="H191" s="4"/>
      <c r="I191" s="5"/>
      <c r="J191" s="4"/>
      <c r="L191" s="4"/>
      <c r="O191" s="4"/>
      <c r="Q191" s="4"/>
      <c r="R191" s="4"/>
      <c r="S191" s="4"/>
      <c r="T191" s="4"/>
      <c r="V191" s="11"/>
      <c r="W191" s="11"/>
      <c r="X191" s="11"/>
      <c r="Y191" s="11"/>
      <c r="Z191" s="11"/>
    </row>
    <row r="192">
      <c r="A192" s="5"/>
      <c r="B192" s="4"/>
      <c r="D192" s="4"/>
      <c r="G192" s="4"/>
      <c r="H192" s="4"/>
      <c r="I192" s="5"/>
      <c r="J192" s="4"/>
      <c r="L192" s="4"/>
      <c r="O192" s="4"/>
      <c r="Q192" s="4"/>
      <c r="R192" s="4"/>
      <c r="S192" s="4"/>
      <c r="T192" s="4"/>
      <c r="V192" s="11"/>
      <c r="W192" s="11"/>
      <c r="X192" s="11"/>
      <c r="Y192" s="11"/>
      <c r="Z192" s="11"/>
    </row>
    <row r="193">
      <c r="A193" s="5"/>
      <c r="B193" s="4"/>
      <c r="D193" s="4"/>
      <c r="G193" s="4"/>
      <c r="H193" s="4"/>
      <c r="I193" s="5"/>
      <c r="J193" s="4"/>
      <c r="L193" s="4"/>
      <c r="O193" s="4"/>
      <c r="Q193" s="4"/>
      <c r="R193" s="4"/>
      <c r="S193" s="4"/>
      <c r="T193" s="4"/>
      <c r="V193" s="11"/>
      <c r="W193" s="11"/>
      <c r="X193" s="11"/>
      <c r="Y193" s="11"/>
      <c r="Z193" s="11"/>
    </row>
    <row r="194">
      <c r="A194" s="5"/>
      <c r="B194" s="4"/>
      <c r="D194" s="4"/>
      <c r="G194" s="4"/>
      <c r="H194" s="4"/>
      <c r="I194" s="5"/>
      <c r="J194" s="4"/>
      <c r="L194" s="4"/>
      <c r="O194" s="4"/>
      <c r="Q194" s="4"/>
      <c r="R194" s="4"/>
      <c r="S194" s="4"/>
      <c r="T194" s="4"/>
      <c r="V194" s="11"/>
      <c r="W194" s="11"/>
      <c r="X194" s="11"/>
      <c r="Y194" s="11"/>
      <c r="Z194" s="11"/>
    </row>
    <row r="195">
      <c r="A195" s="5"/>
      <c r="B195" s="4"/>
      <c r="D195" s="4"/>
      <c r="G195" s="4"/>
      <c r="H195" s="4"/>
      <c r="I195" s="5"/>
      <c r="J195" s="4"/>
      <c r="L195" s="4"/>
      <c r="O195" s="4"/>
      <c r="Q195" s="4"/>
      <c r="R195" s="4"/>
      <c r="S195" s="4"/>
      <c r="T195" s="4"/>
      <c r="V195" s="11"/>
      <c r="W195" s="11"/>
      <c r="X195" s="11"/>
      <c r="Y195" s="11"/>
      <c r="Z195" s="11"/>
    </row>
    <row r="196">
      <c r="A196" s="5"/>
      <c r="B196" s="4"/>
      <c r="D196" s="4"/>
      <c r="G196" s="4"/>
      <c r="H196" s="4"/>
      <c r="I196" s="5"/>
      <c r="J196" s="4"/>
      <c r="L196" s="4"/>
      <c r="O196" s="4"/>
      <c r="Q196" s="4"/>
      <c r="R196" s="4"/>
      <c r="S196" s="4"/>
      <c r="T196" s="4"/>
      <c r="V196" s="11"/>
      <c r="W196" s="11"/>
      <c r="X196" s="11"/>
      <c r="Y196" s="11"/>
      <c r="Z196" s="11"/>
    </row>
    <row r="197">
      <c r="A197" s="5"/>
      <c r="B197" s="4"/>
      <c r="D197" s="4"/>
      <c r="G197" s="4"/>
      <c r="H197" s="4"/>
      <c r="I197" s="5"/>
      <c r="J197" s="4"/>
      <c r="L197" s="4"/>
      <c r="O197" s="4"/>
      <c r="Q197" s="4"/>
      <c r="R197" s="4"/>
      <c r="S197" s="4"/>
      <c r="T197" s="4"/>
      <c r="V197" s="11"/>
      <c r="W197" s="11"/>
      <c r="X197" s="11"/>
      <c r="Y197" s="11"/>
      <c r="Z197" s="11"/>
    </row>
    <row r="198">
      <c r="A198" s="5"/>
      <c r="B198" s="4"/>
      <c r="D198" s="4"/>
      <c r="G198" s="4"/>
      <c r="H198" s="4"/>
      <c r="I198" s="5"/>
      <c r="J198" s="4"/>
      <c r="L198" s="4"/>
      <c r="O198" s="4"/>
      <c r="Q198" s="4"/>
      <c r="R198" s="4"/>
      <c r="S198" s="4"/>
      <c r="T198" s="4"/>
      <c r="V198" s="11"/>
      <c r="W198" s="11"/>
      <c r="X198" s="11"/>
      <c r="Y198" s="11"/>
      <c r="Z198" s="11"/>
    </row>
    <row r="199">
      <c r="A199" s="5"/>
      <c r="B199" s="4"/>
      <c r="D199" s="4"/>
      <c r="G199" s="4"/>
      <c r="H199" s="4"/>
      <c r="I199" s="5"/>
      <c r="J199" s="4"/>
      <c r="L199" s="4"/>
      <c r="O199" s="4"/>
      <c r="Q199" s="4"/>
      <c r="R199" s="4"/>
      <c r="S199" s="4"/>
      <c r="T199" s="4"/>
      <c r="V199" s="11"/>
      <c r="W199" s="11"/>
      <c r="X199" s="11"/>
      <c r="Y199" s="11"/>
      <c r="Z199" s="11"/>
    </row>
    <row r="200">
      <c r="A200" s="5"/>
      <c r="B200" s="4"/>
      <c r="D200" s="4"/>
      <c r="G200" s="4"/>
      <c r="H200" s="4"/>
      <c r="I200" s="5"/>
      <c r="J200" s="4"/>
      <c r="L200" s="4"/>
      <c r="O200" s="4"/>
      <c r="Q200" s="4"/>
      <c r="R200" s="4"/>
      <c r="S200" s="4"/>
      <c r="T200" s="4"/>
      <c r="V200" s="11"/>
      <c r="W200" s="11"/>
      <c r="X200" s="11"/>
      <c r="Y200" s="11"/>
      <c r="Z200" s="11"/>
    </row>
    <row r="201">
      <c r="A201" s="5"/>
      <c r="B201" s="4"/>
      <c r="D201" s="4"/>
      <c r="G201" s="4"/>
      <c r="H201" s="4"/>
      <c r="I201" s="5"/>
      <c r="J201" s="4"/>
      <c r="L201" s="4"/>
      <c r="O201" s="4"/>
      <c r="Q201" s="4"/>
      <c r="R201" s="4"/>
      <c r="S201" s="4"/>
      <c r="T201" s="4"/>
      <c r="V201" s="11"/>
      <c r="W201" s="11"/>
      <c r="X201" s="11"/>
      <c r="Y201" s="11"/>
      <c r="Z201" s="11"/>
    </row>
    <row r="202">
      <c r="A202" s="5"/>
      <c r="B202" s="4"/>
      <c r="D202" s="4"/>
      <c r="G202" s="4"/>
      <c r="H202" s="4"/>
      <c r="I202" s="5"/>
      <c r="J202" s="4"/>
      <c r="L202" s="4"/>
      <c r="O202" s="4"/>
      <c r="Q202" s="4"/>
      <c r="R202" s="4"/>
      <c r="S202" s="4"/>
      <c r="T202" s="4"/>
      <c r="V202" s="11"/>
      <c r="W202" s="11"/>
      <c r="X202" s="11"/>
      <c r="Y202" s="11"/>
      <c r="Z202" s="11"/>
    </row>
    <row r="203">
      <c r="A203" s="5"/>
      <c r="B203" s="4"/>
      <c r="D203" s="4"/>
      <c r="G203" s="4"/>
      <c r="H203" s="4"/>
      <c r="I203" s="5"/>
      <c r="J203" s="4"/>
      <c r="L203" s="4"/>
      <c r="O203" s="4"/>
      <c r="Q203" s="4"/>
      <c r="R203" s="4"/>
      <c r="S203" s="4"/>
      <c r="T203" s="4"/>
      <c r="V203" s="11"/>
      <c r="W203" s="11"/>
      <c r="X203" s="11"/>
      <c r="Y203" s="11"/>
      <c r="Z203" s="11"/>
    </row>
    <row r="204">
      <c r="A204" s="5"/>
      <c r="B204" s="4"/>
      <c r="D204" s="4"/>
      <c r="G204" s="4"/>
      <c r="H204" s="4"/>
      <c r="I204" s="5"/>
      <c r="J204" s="4"/>
      <c r="L204" s="4"/>
      <c r="O204" s="4"/>
      <c r="Q204" s="4"/>
      <c r="R204" s="4"/>
      <c r="S204" s="4"/>
      <c r="T204" s="4"/>
      <c r="V204" s="11"/>
      <c r="W204" s="11"/>
      <c r="X204" s="11"/>
      <c r="Y204" s="11"/>
      <c r="Z204" s="11"/>
    </row>
    <row r="205">
      <c r="A205" s="5"/>
      <c r="B205" s="4"/>
      <c r="D205" s="4"/>
      <c r="G205" s="4"/>
      <c r="H205" s="4"/>
      <c r="I205" s="5"/>
      <c r="J205" s="4"/>
      <c r="L205" s="4"/>
      <c r="O205" s="4"/>
      <c r="Q205" s="4"/>
      <c r="R205" s="4"/>
      <c r="S205" s="4"/>
      <c r="T205" s="4"/>
      <c r="V205" s="11"/>
      <c r="W205" s="11"/>
      <c r="X205" s="11"/>
      <c r="Y205" s="11"/>
      <c r="Z205" s="11"/>
    </row>
    <row r="206">
      <c r="A206" s="5"/>
      <c r="B206" s="4"/>
      <c r="D206" s="4"/>
      <c r="G206" s="4"/>
      <c r="H206" s="4"/>
      <c r="I206" s="5"/>
      <c r="J206" s="4"/>
      <c r="L206" s="4"/>
      <c r="O206" s="4"/>
      <c r="Q206" s="4"/>
      <c r="R206" s="4"/>
      <c r="S206" s="4"/>
      <c r="T206" s="4"/>
      <c r="V206" s="11"/>
      <c r="W206" s="11"/>
      <c r="X206" s="11"/>
      <c r="Y206" s="11"/>
      <c r="Z206" s="11"/>
    </row>
    <row r="207">
      <c r="A207" s="5"/>
      <c r="B207" s="4"/>
      <c r="D207" s="4"/>
      <c r="G207" s="4"/>
      <c r="H207" s="4"/>
      <c r="I207" s="5"/>
      <c r="J207" s="4"/>
      <c r="L207" s="4"/>
      <c r="O207" s="4"/>
      <c r="Q207" s="4"/>
      <c r="R207" s="4"/>
      <c r="S207" s="4"/>
      <c r="T207" s="4"/>
      <c r="V207" s="11"/>
      <c r="W207" s="11"/>
      <c r="X207" s="11"/>
      <c r="Y207" s="11"/>
      <c r="Z207" s="11"/>
    </row>
    <row r="208">
      <c r="A208" s="5"/>
      <c r="B208" s="4"/>
      <c r="D208" s="4"/>
      <c r="G208" s="4"/>
      <c r="H208" s="4"/>
      <c r="I208" s="5"/>
      <c r="J208" s="4"/>
      <c r="L208" s="4"/>
      <c r="O208" s="4"/>
      <c r="Q208" s="4"/>
      <c r="R208" s="4"/>
      <c r="S208" s="4"/>
      <c r="T208" s="4"/>
      <c r="V208" s="11"/>
      <c r="W208" s="11"/>
      <c r="X208" s="11"/>
      <c r="Y208" s="11"/>
      <c r="Z208" s="11"/>
    </row>
    <row r="209">
      <c r="A209" s="5"/>
      <c r="B209" s="4"/>
      <c r="D209" s="4"/>
      <c r="G209" s="4"/>
      <c r="H209" s="4"/>
      <c r="I209" s="5"/>
      <c r="J209" s="4"/>
      <c r="L209" s="4"/>
      <c r="O209" s="4"/>
      <c r="Q209" s="4"/>
      <c r="R209" s="4"/>
      <c r="S209" s="4"/>
      <c r="T209" s="4"/>
      <c r="V209" s="11"/>
      <c r="W209" s="11"/>
      <c r="X209" s="11"/>
      <c r="Y209" s="11"/>
      <c r="Z209" s="11"/>
    </row>
    <row r="210">
      <c r="A210" s="5"/>
      <c r="B210" s="4"/>
      <c r="D210" s="4"/>
      <c r="G210" s="4"/>
      <c r="H210" s="4"/>
      <c r="I210" s="5"/>
      <c r="J210" s="4"/>
      <c r="L210" s="4"/>
      <c r="O210" s="4"/>
      <c r="Q210" s="4"/>
      <c r="R210" s="4"/>
      <c r="S210" s="4"/>
      <c r="T210" s="4"/>
      <c r="V210" s="11"/>
      <c r="W210" s="11"/>
      <c r="X210" s="11"/>
      <c r="Y210" s="11"/>
      <c r="Z210" s="11"/>
    </row>
    <row r="211">
      <c r="A211" s="5"/>
      <c r="B211" s="4"/>
      <c r="D211" s="4"/>
      <c r="G211" s="4"/>
      <c r="H211" s="4"/>
      <c r="I211" s="5"/>
      <c r="J211" s="4"/>
      <c r="L211" s="4"/>
      <c r="O211" s="4"/>
      <c r="Q211" s="4"/>
      <c r="R211" s="4"/>
      <c r="S211" s="4"/>
      <c r="T211" s="4"/>
      <c r="V211" s="11"/>
      <c r="W211" s="11"/>
      <c r="X211" s="11"/>
      <c r="Y211" s="11"/>
      <c r="Z211" s="11"/>
    </row>
    <row r="212">
      <c r="A212" s="5"/>
      <c r="B212" s="4"/>
      <c r="D212" s="4"/>
      <c r="G212" s="4"/>
      <c r="H212" s="4"/>
      <c r="I212" s="5"/>
      <c r="J212" s="4"/>
      <c r="L212" s="4"/>
      <c r="O212" s="4"/>
      <c r="Q212" s="4"/>
      <c r="R212" s="4"/>
      <c r="S212" s="4"/>
      <c r="T212" s="4"/>
      <c r="V212" s="11"/>
      <c r="W212" s="11"/>
      <c r="X212" s="11"/>
      <c r="Y212" s="11"/>
      <c r="Z212" s="11"/>
    </row>
    <row r="213">
      <c r="A213" s="5"/>
      <c r="B213" s="4"/>
      <c r="D213" s="4"/>
      <c r="G213" s="4"/>
      <c r="H213" s="4"/>
      <c r="I213" s="5"/>
      <c r="J213" s="4"/>
      <c r="L213" s="4"/>
      <c r="O213" s="4"/>
      <c r="Q213" s="4"/>
      <c r="R213" s="4"/>
      <c r="S213" s="4"/>
      <c r="T213" s="4"/>
      <c r="V213" s="11"/>
      <c r="W213" s="11"/>
      <c r="X213" s="11"/>
      <c r="Y213" s="11"/>
      <c r="Z213" s="11"/>
    </row>
    <row r="214">
      <c r="A214" s="5"/>
      <c r="B214" s="4"/>
      <c r="D214" s="4"/>
      <c r="G214" s="4"/>
      <c r="H214" s="4"/>
      <c r="I214" s="5"/>
      <c r="J214" s="4"/>
      <c r="L214" s="4"/>
      <c r="O214" s="4"/>
      <c r="Q214" s="4"/>
      <c r="R214" s="4"/>
      <c r="S214" s="4"/>
      <c r="T214" s="4"/>
      <c r="V214" s="11"/>
      <c r="W214" s="11"/>
      <c r="X214" s="11"/>
      <c r="Y214" s="11"/>
      <c r="Z214" s="11"/>
    </row>
    <row r="215">
      <c r="A215" s="5"/>
      <c r="B215" s="4"/>
      <c r="D215" s="4"/>
      <c r="G215" s="4"/>
      <c r="H215" s="4"/>
      <c r="I215" s="5"/>
      <c r="J215" s="4"/>
      <c r="L215" s="4"/>
      <c r="O215" s="4"/>
      <c r="Q215" s="4"/>
      <c r="R215" s="4"/>
      <c r="S215" s="4"/>
      <c r="T215" s="4"/>
      <c r="V215" s="11"/>
      <c r="W215" s="11"/>
      <c r="X215" s="11"/>
      <c r="Y215" s="11"/>
      <c r="Z215" s="11"/>
    </row>
    <row r="216">
      <c r="A216" s="5"/>
      <c r="B216" s="4"/>
      <c r="D216" s="4"/>
      <c r="G216" s="4"/>
      <c r="H216" s="4"/>
      <c r="I216" s="5"/>
      <c r="J216" s="4"/>
      <c r="L216" s="4"/>
      <c r="O216" s="4"/>
      <c r="Q216" s="4"/>
      <c r="R216" s="4"/>
      <c r="S216" s="4"/>
      <c r="T216" s="4"/>
      <c r="V216" s="11"/>
      <c r="W216" s="11"/>
      <c r="X216" s="11"/>
      <c r="Y216" s="11"/>
      <c r="Z216" s="11"/>
    </row>
    <row r="217">
      <c r="A217" s="5"/>
      <c r="B217" s="4"/>
      <c r="D217" s="4"/>
      <c r="G217" s="4"/>
      <c r="H217" s="4"/>
      <c r="I217" s="5"/>
      <c r="J217" s="4"/>
      <c r="L217" s="4"/>
      <c r="O217" s="4"/>
      <c r="Q217" s="4"/>
      <c r="R217" s="4"/>
      <c r="S217" s="4"/>
      <c r="T217" s="4"/>
      <c r="V217" s="11"/>
      <c r="W217" s="11"/>
      <c r="X217" s="11"/>
      <c r="Y217" s="11"/>
      <c r="Z217" s="11"/>
    </row>
    <row r="218">
      <c r="A218" s="5"/>
      <c r="B218" s="4"/>
      <c r="D218" s="4"/>
      <c r="G218" s="4"/>
      <c r="H218" s="4"/>
      <c r="I218" s="5"/>
      <c r="J218" s="4"/>
      <c r="L218" s="4"/>
      <c r="O218" s="4"/>
      <c r="Q218" s="4"/>
      <c r="R218" s="4"/>
      <c r="S218" s="4"/>
      <c r="T218" s="4"/>
      <c r="V218" s="11"/>
      <c r="W218" s="11"/>
      <c r="X218" s="11"/>
      <c r="Y218" s="11"/>
      <c r="Z218" s="11"/>
    </row>
    <row r="219">
      <c r="A219" s="5"/>
      <c r="B219" s="4"/>
      <c r="D219" s="4"/>
      <c r="G219" s="4"/>
      <c r="H219" s="4"/>
      <c r="I219" s="5"/>
      <c r="J219" s="4"/>
      <c r="L219" s="4"/>
      <c r="O219" s="4"/>
      <c r="Q219" s="4"/>
      <c r="R219" s="4"/>
      <c r="S219" s="4"/>
      <c r="T219" s="4"/>
      <c r="V219" s="11"/>
      <c r="W219" s="11"/>
      <c r="X219" s="11"/>
      <c r="Y219" s="11"/>
      <c r="Z219" s="11"/>
    </row>
    <row r="220">
      <c r="A220" s="5"/>
      <c r="B220" s="4"/>
      <c r="D220" s="4"/>
      <c r="G220" s="4"/>
      <c r="H220" s="4"/>
      <c r="I220" s="5"/>
      <c r="J220" s="4"/>
      <c r="L220" s="4"/>
      <c r="O220" s="4"/>
      <c r="Q220" s="4"/>
      <c r="R220" s="4"/>
      <c r="S220" s="4"/>
      <c r="T220" s="4"/>
      <c r="V220" s="11"/>
      <c r="W220" s="11"/>
      <c r="X220" s="11"/>
      <c r="Y220" s="11"/>
      <c r="Z220" s="11"/>
    </row>
    <row r="221">
      <c r="A221" s="5"/>
      <c r="B221" s="4"/>
      <c r="D221" s="4"/>
      <c r="G221" s="4"/>
      <c r="H221" s="4"/>
      <c r="I221" s="5"/>
      <c r="J221" s="4"/>
      <c r="L221" s="4"/>
      <c r="O221" s="4"/>
      <c r="Q221" s="4"/>
      <c r="R221" s="4"/>
      <c r="S221" s="4"/>
      <c r="T221" s="4"/>
      <c r="V221" s="11"/>
      <c r="W221" s="11"/>
      <c r="X221" s="11"/>
      <c r="Y221" s="11"/>
      <c r="Z221" s="11"/>
    </row>
    <row r="222">
      <c r="A222" s="5"/>
      <c r="B222" s="4"/>
      <c r="D222" s="4"/>
      <c r="G222" s="4"/>
      <c r="H222" s="4"/>
      <c r="I222" s="5"/>
      <c r="J222" s="4"/>
      <c r="L222" s="4"/>
      <c r="O222" s="4"/>
      <c r="Q222" s="4"/>
      <c r="R222" s="4"/>
      <c r="S222" s="4"/>
      <c r="T222" s="4"/>
      <c r="V222" s="11"/>
      <c r="W222" s="11"/>
      <c r="X222" s="11"/>
      <c r="Y222" s="11"/>
      <c r="Z222" s="11"/>
    </row>
    <row r="223">
      <c r="A223" s="5"/>
      <c r="B223" s="4"/>
      <c r="D223" s="4"/>
      <c r="G223" s="4"/>
      <c r="H223" s="4"/>
      <c r="I223" s="5"/>
      <c r="J223" s="4"/>
      <c r="L223" s="4"/>
      <c r="O223" s="4"/>
      <c r="Q223" s="4"/>
      <c r="R223" s="4"/>
      <c r="S223" s="4"/>
      <c r="T223" s="4"/>
      <c r="V223" s="11"/>
      <c r="W223" s="11"/>
      <c r="X223" s="11"/>
      <c r="Y223" s="11"/>
      <c r="Z223" s="11"/>
    </row>
    <row r="224">
      <c r="A224" s="5"/>
      <c r="B224" s="4"/>
      <c r="D224" s="4"/>
      <c r="G224" s="4"/>
      <c r="H224" s="4"/>
      <c r="I224" s="5"/>
      <c r="J224" s="4"/>
      <c r="L224" s="4"/>
      <c r="O224" s="4"/>
      <c r="Q224" s="4"/>
      <c r="R224" s="4"/>
      <c r="S224" s="4"/>
      <c r="T224" s="4"/>
      <c r="V224" s="11"/>
      <c r="W224" s="11"/>
      <c r="X224" s="11"/>
      <c r="Y224" s="11"/>
      <c r="Z224" s="11"/>
    </row>
    <row r="225">
      <c r="A225" s="5"/>
      <c r="B225" s="4"/>
      <c r="D225" s="4"/>
      <c r="G225" s="4"/>
      <c r="H225" s="4"/>
      <c r="I225" s="5"/>
      <c r="J225" s="4"/>
      <c r="L225" s="4"/>
      <c r="O225" s="4"/>
      <c r="Q225" s="4"/>
      <c r="R225" s="4"/>
      <c r="S225" s="4"/>
      <c r="T225" s="4"/>
      <c r="V225" s="11"/>
      <c r="W225" s="11"/>
      <c r="X225" s="11"/>
      <c r="Y225" s="11"/>
      <c r="Z225" s="11"/>
    </row>
    <row r="226">
      <c r="A226" s="5"/>
      <c r="B226" s="4"/>
      <c r="D226" s="4"/>
      <c r="G226" s="4"/>
      <c r="H226" s="4"/>
      <c r="I226" s="5"/>
      <c r="J226" s="4"/>
      <c r="L226" s="4"/>
      <c r="O226" s="4"/>
      <c r="Q226" s="4"/>
      <c r="R226" s="4"/>
      <c r="S226" s="4"/>
      <c r="T226" s="4"/>
      <c r="V226" s="11"/>
      <c r="W226" s="11"/>
      <c r="X226" s="11"/>
      <c r="Y226" s="11"/>
      <c r="Z226" s="11"/>
    </row>
    <row r="227">
      <c r="A227" s="5"/>
      <c r="B227" s="4"/>
      <c r="D227" s="4"/>
      <c r="G227" s="4"/>
      <c r="H227" s="4"/>
      <c r="I227" s="5"/>
      <c r="J227" s="4"/>
      <c r="L227" s="4"/>
      <c r="O227" s="4"/>
      <c r="Q227" s="4"/>
      <c r="R227" s="4"/>
      <c r="S227" s="4"/>
      <c r="T227" s="4"/>
      <c r="V227" s="11"/>
      <c r="W227" s="11"/>
      <c r="X227" s="11"/>
      <c r="Y227" s="11"/>
      <c r="Z227" s="11"/>
    </row>
    <row r="228">
      <c r="A228" s="5"/>
      <c r="B228" s="4"/>
      <c r="D228" s="4"/>
      <c r="G228" s="4"/>
      <c r="H228" s="4"/>
      <c r="I228" s="5"/>
      <c r="J228" s="4"/>
      <c r="L228" s="4"/>
      <c r="O228" s="4"/>
      <c r="Q228" s="4"/>
      <c r="R228" s="4"/>
      <c r="S228" s="4"/>
      <c r="T228" s="4"/>
      <c r="V228" s="11"/>
      <c r="W228" s="11"/>
      <c r="X228" s="11"/>
      <c r="Y228" s="11"/>
      <c r="Z228" s="11"/>
    </row>
    <row r="229">
      <c r="A229" s="5"/>
      <c r="B229" s="4"/>
      <c r="D229" s="4"/>
      <c r="G229" s="4"/>
      <c r="H229" s="4"/>
      <c r="I229" s="5"/>
      <c r="J229" s="4"/>
      <c r="L229" s="4"/>
      <c r="O229" s="4"/>
      <c r="Q229" s="4"/>
      <c r="R229" s="4"/>
      <c r="S229" s="4"/>
      <c r="T229" s="4"/>
      <c r="V229" s="11"/>
      <c r="W229" s="11"/>
      <c r="X229" s="11"/>
      <c r="Y229" s="11"/>
      <c r="Z229" s="11"/>
    </row>
    <row r="230">
      <c r="A230" s="5"/>
      <c r="B230" s="4"/>
      <c r="D230" s="4"/>
      <c r="G230" s="4"/>
      <c r="H230" s="4"/>
      <c r="I230" s="5"/>
      <c r="J230" s="4"/>
      <c r="L230" s="4"/>
      <c r="O230" s="4"/>
      <c r="Q230" s="4"/>
      <c r="R230" s="4"/>
      <c r="S230" s="4"/>
      <c r="T230" s="4"/>
      <c r="V230" s="11"/>
      <c r="W230" s="11"/>
      <c r="X230" s="11"/>
      <c r="Y230" s="11"/>
      <c r="Z230" s="11"/>
    </row>
    <row r="231">
      <c r="A231" s="5"/>
      <c r="B231" s="4"/>
      <c r="D231" s="4"/>
      <c r="G231" s="4"/>
      <c r="H231" s="4"/>
      <c r="I231" s="5"/>
      <c r="J231" s="4"/>
      <c r="L231" s="4"/>
      <c r="O231" s="4"/>
      <c r="Q231" s="4"/>
      <c r="R231" s="4"/>
      <c r="S231" s="4"/>
      <c r="T231" s="4"/>
      <c r="V231" s="11"/>
      <c r="W231" s="11"/>
      <c r="X231" s="11"/>
      <c r="Y231" s="11"/>
      <c r="Z231" s="11"/>
    </row>
    <row r="232">
      <c r="A232" s="5"/>
      <c r="B232" s="4"/>
      <c r="D232" s="4"/>
      <c r="G232" s="4"/>
      <c r="H232" s="4"/>
      <c r="I232" s="5"/>
      <c r="J232" s="4"/>
      <c r="L232" s="4"/>
      <c r="O232" s="4"/>
      <c r="Q232" s="4"/>
      <c r="R232" s="4"/>
      <c r="S232" s="4"/>
      <c r="T232" s="4"/>
      <c r="V232" s="11"/>
      <c r="W232" s="11"/>
      <c r="X232" s="11"/>
      <c r="Y232" s="11"/>
      <c r="Z232" s="11"/>
    </row>
    <row r="233">
      <c r="A233" s="5"/>
      <c r="B233" s="4"/>
      <c r="D233" s="4"/>
      <c r="G233" s="4"/>
      <c r="H233" s="4"/>
      <c r="I233" s="5"/>
      <c r="J233" s="4"/>
      <c r="L233" s="4"/>
      <c r="O233" s="4"/>
      <c r="Q233" s="4"/>
      <c r="R233" s="4"/>
      <c r="S233" s="4"/>
      <c r="T233" s="4"/>
      <c r="V233" s="11"/>
      <c r="W233" s="11"/>
      <c r="X233" s="11"/>
      <c r="Y233" s="11"/>
      <c r="Z233" s="11"/>
    </row>
    <row r="234">
      <c r="A234" s="5"/>
      <c r="B234" s="4"/>
      <c r="D234" s="4"/>
      <c r="G234" s="4"/>
      <c r="H234" s="4"/>
      <c r="I234" s="5"/>
      <c r="J234" s="4"/>
      <c r="L234" s="4"/>
      <c r="O234" s="4"/>
      <c r="Q234" s="4"/>
      <c r="R234" s="4"/>
      <c r="S234" s="4"/>
      <c r="T234" s="4"/>
      <c r="V234" s="11"/>
      <c r="W234" s="11"/>
      <c r="X234" s="11"/>
      <c r="Y234" s="11"/>
      <c r="Z234" s="11"/>
    </row>
    <row r="235">
      <c r="A235" s="5"/>
      <c r="B235" s="4"/>
      <c r="D235" s="4"/>
      <c r="G235" s="4"/>
      <c r="H235" s="4"/>
      <c r="I235" s="5"/>
      <c r="J235" s="4"/>
      <c r="L235" s="4"/>
      <c r="O235" s="4"/>
      <c r="Q235" s="4"/>
      <c r="R235" s="4"/>
      <c r="S235" s="4"/>
      <c r="T235" s="4"/>
      <c r="V235" s="11"/>
      <c r="W235" s="11"/>
      <c r="X235" s="11"/>
      <c r="Y235" s="11"/>
      <c r="Z235" s="11"/>
    </row>
    <row r="236">
      <c r="A236" s="5"/>
      <c r="B236" s="4"/>
      <c r="D236" s="4"/>
      <c r="G236" s="4"/>
      <c r="H236" s="4"/>
      <c r="I236" s="5"/>
      <c r="J236" s="4"/>
      <c r="L236" s="4"/>
      <c r="O236" s="4"/>
      <c r="Q236" s="4"/>
      <c r="R236" s="4"/>
      <c r="S236" s="4"/>
      <c r="T236" s="4"/>
      <c r="V236" s="11"/>
      <c r="W236" s="11"/>
      <c r="X236" s="11"/>
      <c r="Y236" s="11"/>
      <c r="Z236" s="11"/>
    </row>
    <row r="237">
      <c r="A237" s="5"/>
      <c r="B237" s="4"/>
      <c r="D237" s="4"/>
      <c r="G237" s="4"/>
      <c r="H237" s="4"/>
      <c r="I237" s="5"/>
      <c r="J237" s="4"/>
      <c r="L237" s="4"/>
      <c r="O237" s="4"/>
      <c r="Q237" s="4"/>
      <c r="R237" s="4"/>
      <c r="S237" s="4"/>
      <c r="T237" s="4"/>
      <c r="V237" s="11"/>
      <c r="W237" s="11"/>
      <c r="X237" s="11"/>
      <c r="Y237" s="11"/>
      <c r="Z237" s="11"/>
    </row>
    <row r="238">
      <c r="A238" s="5"/>
      <c r="B238" s="4"/>
      <c r="D238" s="4"/>
      <c r="G238" s="4"/>
      <c r="H238" s="4"/>
      <c r="I238" s="5"/>
      <c r="J238" s="4"/>
      <c r="L238" s="4"/>
      <c r="O238" s="4"/>
      <c r="Q238" s="4"/>
      <c r="R238" s="4"/>
      <c r="S238" s="4"/>
      <c r="T238" s="4"/>
      <c r="V238" s="11"/>
      <c r="W238" s="11"/>
      <c r="X238" s="11"/>
      <c r="Y238" s="11"/>
      <c r="Z238" s="11"/>
    </row>
    <row r="239">
      <c r="A239" s="5"/>
      <c r="B239" s="4"/>
      <c r="D239" s="4"/>
      <c r="G239" s="4"/>
      <c r="H239" s="4"/>
      <c r="I239" s="5"/>
      <c r="J239" s="4"/>
      <c r="L239" s="4"/>
      <c r="O239" s="4"/>
      <c r="Q239" s="4"/>
      <c r="R239" s="4"/>
      <c r="S239" s="4"/>
      <c r="T239" s="4"/>
      <c r="V239" s="11"/>
      <c r="W239" s="11"/>
      <c r="X239" s="11"/>
      <c r="Y239" s="11"/>
      <c r="Z239" s="11"/>
    </row>
    <row r="240">
      <c r="A240" s="5"/>
      <c r="B240" s="4"/>
      <c r="D240" s="4"/>
      <c r="G240" s="4"/>
      <c r="H240" s="4"/>
      <c r="I240" s="5"/>
      <c r="J240" s="4"/>
      <c r="L240" s="4"/>
      <c r="O240" s="4"/>
      <c r="Q240" s="4"/>
      <c r="R240" s="4"/>
      <c r="S240" s="4"/>
      <c r="T240" s="4"/>
      <c r="V240" s="11"/>
      <c r="W240" s="11"/>
      <c r="X240" s="11"/>
      <c r="Y240" s="11"/>
      <c r="Z240" s="11"/>
    </row>
    <row r="241">
      <c r="A241" s="5"/>
      <c r="B241" s="4"/>
      <c r="D241" s="4"/>
      <c r="G241" s="4"/>
      <c r="H241" s="4"/>
      <c r="I241" s="5"/>
      <c r="J241" s="4"/>
      <c r="L241" s="4"/>
      <c r="O241" s="4"/>
      <c r="Q241" s="4"/>
      <c r="R241" s="4"/>
      <c r="S241" s="4"/>
      <c r="T241" s="4"/>
      <c r="V241" s="11"/>
      <c r="W241" s="11"/>
      <c r="X241" s="11"/>
      <c r="Y241" s="11"/>
      <c r="Z241" s="11"/>
    </row>
    <row r="242">
      <c r="A242" s="5"/>
      <c r="B242" s="4"/>
      <c r="D242" s="4"/>
      <c r="G242" s="4"/>
      <c r="H242" s="4"/>
      <c r="I242" s="5"/>
      <c r="J242" s="4"/>
      <c r="L242" s="4"/>
      <c r="O242" s="4"/>
      <c r="Q242" s="4"/>
      <c r="R242" s="4"/>
      <c r="S242" s="4"/>
      <c r="T242" s="4"/>
      <c r="V242" s="11"/>
      <c r="W242" s="11"/>
      <c r="X242" s="11"/>
      <c r="Y242" s="11"/>
      <c r="Z242" s="11"/>
    </row>
    <row r="243">
      <c r="A243" s="5"/>
      <c r="B243" s="4"/>
      <c r="D243" s="4"/>
      <c r="G243" s="4"/>
      <c r="H243" s="4"/>
      <c r="I243" s="5"/>
      <c r="J243" s="4"/>
      <c r="L243" s="4"/>
      <c r="O243" s="4"/>
      <c r="Q243" s="4"/>
      <c r="R243" s="4"/>
      <c r="S243" s="4"/>
      <c r="T243" s="4"/>
      <c r="V243" s="11"/>
      <c r="W243" s="11"/>
      <c r="X243" s="11"/>
      <c r="Y243" s="11"/>
      <c r="Z243" s="11"/>
    </row>
    <row r="244">
      <c r="A244" s="5"/>
      <c r="B244" s="4"/>
      <c r="D244" s="4"/>
      <c r="G244" s="4"/>
      <c r="H244" s="4"/>
      <c r="I244" s="5"/>
      <c r="J244" s="4"/>
      <c r="L244" s="4"/>
      <c r="O244" s="4"/>
      <c r="Q244" s="4"/>
      <c r="R244" s="4"/>
      <c r="S244" s="4"/>
      <c r="T244" s="4"/>
      <c r="V244" s="11"/>
      <c r="W244" s="11"/>
      <c r="X244" s="11"/>
      <c r="Y244" s="11"/>
      <c r="Z244" s="11"/>
    </row>
    <row r="245">
      <c r="A245" s="5"/>
      <c r="B245" s="4"/>
      <c r="D245" s="4"/>
      <c r="G245" s="4"/>
      <c r="H245" s="4"/>
      <c r="I245" s="5"/>
      <c r="J245" s="4"/>
      <c r="L245" s="4"/>
      <c r="O245" s="4"/>
      <c r="Q245" s="4"/>
      <c r="R245" s="4"/>
      <c r="S245" s="4"/>
      <c r="T245" s="4"/>
      <c r="V245" s="11"/>
      <c r="W245" s="11"/>
      <c r="X245" s="11"/>
      <c r="Y245" s="11"/>
      <c r="Z245" s="11"/>
    </row>
    <row r="246">
      <c r="A246" s="5"/>
      <c r="B246" s="4"/>
      <c r="D246" s="4"/>
      <c r="G246" s="4"/>
      <c r="H246" s="4"/>
      <c r="I246" s="5"/>
      <c r="J246" s="4"/>
      <c r="L246" s="4"/>
      <c r="O246" s="4"/>
      <c r="Q246" s="4"/>
      <c r="R246" s="4"/>
      <c r="S246" s="4"/>
      <c r="T246" s="4"/>
      <c r="V246" s="11"/>
      <c r="W246" s="11"/>
      <c r="X246" s="11"/>
      <c r="Y246" s="11"/>
      <c r="Z246" s="11"/>
    </row>
    <row r="247">
      <c r="A247" s="5"/>
      <c r="B247" s="4"/>
      <c r="D247" s="4"/>
      <c r="G247" s="4"/>
      <c r="H247" s="4"/>
      <c r="I247" s="5"/>
      <c r="J247" s="4"/>
      <c r="L247" s="4"/>
      <c r="O247" s="4"/>
      <c r="Q247" s="4"/>
      <c r="R247" s="4"/>
      <c r="S247" s="4"/>
      <c r="T247" s="4"/>
      <c r="V247" s="11"/>
      <c r="W247" s="11"/>
      <c r="X247" s="11"/>
      <c r="Y247" s="11"/>
      <c r="Z247" s="11"/>
    </row>
    <row r="248">
      <c r="A248" s="5"/>
      <c r="B248" s="4"/>
      <c r="D248" s="4"/>
      <c r="G248" s="4"/>
      <c r="H248" s="4"/>
      <c r="I248" s="5"/>
      <c r="J248" s="4"/>
      <c r="L248" s="4"/>
      <c r="O248" s="4"/>
      <c r="Q248" s="4"/>
      <c r="R248" s="4"/>
      <c r="S248" s="4"/>
      <c r="T248" s="4"/>
      <c r="V248" s="11"/>
      <c r="W248" s="11"/>
      <c r="X248" s="11"/>
      <c r="Y248" s="11"/>
      <c r="Z248" s="11"/>
    </row>
    <row r="249">
      <c r="A249" s="5"/>
      <c r="B249" s="4"/>
      <c r="D249" s="4"/>
      <c r="G249" s="4"/>
      <c r="H249" s="4"/>
      <c r="I249" s="5"/>
      <c r="J249" s="4"/>
      <c r="L249" s="4"/>
      <c r="O249" s="4"/>
      <c r="Q249" s="4"/>
      <c r="R249" s="4"/>
      <c r="S249" s="4"/>
      <c r="T249" s="4"/>
      <c r="V249" s="11"/>
      <c r="W249" s="11"/>
      <c r="X249" s="11"/>
      <c r="Y249" s="11"/>
      <c r="Z249" s="11"/>
    </row>
    <row r="250">
      <c r="A250" s="5"/>
      <c r="B250" s="4"/>
      <c r="D250" s="4"/>
      <c r="G250" s="4"/>
      <c r="H250" s="4"/>
      <c r="I250" s="5"/>
      <c r="J250" s="4"/>
      <c r="L250" s="4"/>
      <c r="O250" s="4"/>
      <c r="Q250" s="4"/>
      <c r="R250" s="4"/>
      <c r="S250" s="4"/>
      <c r="T250" s="4"/>
      <c r="V250" s="11"/>
      <c r="W250" s="11"/>
      <c r="X250" s="11"/>
      <c r="Y250" s="11"/>
      <c r="Z250" s="11"/>
    </row>
    <row r="251">
      <c r="A251" s="5"/>
      <c r="B251" s="4"/>
      <c r="D251" s="4"/>
      <c r="G251" s="4"/>
      <c r="H251" s="4"/>
      <c r="I251" s="5"/>
      <c r="J251" s="4"/>
      <c r="L251" s="4"/>
      <c r="O251" s="4"/>
      <c r="Q251" s="4"/>
      <c r="R251" s="4"/>
      <c r="S251" s="4"/>
      <c r="T251" s="4"/>
      <c r="V251" s="11"/>
      <c r="W251" s="11"/>
      <c r="X251" s="11"/>
      <c r="Y251" s="11"/>
      <c r="Z251" s="11"/>
    </row>
    <row r="252">
      <c r="A252" s="5"/>
      <c r="B252" s="4"/>
      <c r="D252" s="4"/>
      <c r="G252" s="4"/>
      <c r="H252" s="4"/>
      <c r="I252" s="5"/>
      <c r="J252" s="4"/>
      <c r="L252" s="4"/>
      <c r="O252" s="4"/>
      <c r="Q252" s="4"/>
      <c r="R252" s="4"/>
      <c r="S252" s="4"/>
      <c r="T252" s="4"/>
      <c r="V252" s="11"/>
      <c r="W252" s="11"/>
      <c r="X252" s="11"/>
      <c r="Y252" s="11"/>
      <c r="Z252" s="11"/>
    </row>
    <row r="253">
      <c r="A253" s="5"/>
      <c r="B253" s="4"/>
      <c r="D253" s="4"/>
      <c r="G253" s="4"/>
      <c r="H253" s="4"/>
      <c r="I253" s="5"/>
      <c r="J253" s="4"/>
      <c r="L253" s="4"/>
      <c r="O253" s="4"/>
      <c r="Q253" s="4"/>
      <c r="R253" s="4"/>
      <c r="S253" s="4"/>
      <c r="T253" s="4"/>
      <c r="V253" s="11"/>
      <c r="W253" s="11"/>
      <c r="X253" s="11"/>
      <c r="Y253" s="11"/>
      <c r="Z253" s="11"/>
    </row>
    <row r="254">
      <c r="A254" s="5"/>
      <c r="B254" s="4"/>
      <c r="D254" s="4"/>
      <c r="G254" s="4"/>
      <c r="H254" s="4"/>
      <c r="I254" s="5"/>
      <c r="J254" s="4"/>
      <c r="L254" s="4"/>
      <c r="O254" s="4"/>
      <c r="Q254" s="4"/>
      <c r="R254" s="4"/>
      <c r="S254" s="4"/>
      <c r="T254" s="4"/>
      <c r="V254" s="11"/>
      <c r="W254" s="11"/>
      <c r="X254" s="11"/>
      <c r="Y254" s="11"/>
      <c r="Z254" s="11"/>
    </row>
    <row r="255">
      <c r="A255" s="5"/>
      <c r="B255" s="4"/>
      <c r="D255" s="4"/>
      <c r="G255" s="4"/>
      <c r="H255" s="4"/>
      <c r="I255" s="5"/>
      <c r="J255" s="4"/>
      <c r="L255" s="4"/>
      <c r="O255" s="4"/>
      <c r="Q255" s="4"/>
      <c r="R255" s="4"/>
      <c r="S255" s="4"/>
      <c r="T255" s="4"/>
      <c r="V255" s="11"/>
      <c r="W255" s="11"/>
      <c r="X255" s="11"/>
      <c r="Y255" s="11"/>
      <c r="Z255" s="11"/>
    </row>
    <row r="256">
      <c r="A256" s="5"/>
      <c r="B256" s="4"/>
      <c r="D256" s="4"/>
      <c r="G256" s="4"/>
      <c r="H256" s="4"/>
      <c r="I256" s="5"/>
      <c r="J256" s="4"/>
      <c r="L256" s="4"/>
      <c r="O256" s="4"/>
      <c r="Q256" s="4"/>
      <c r="R256" s="4"/>
      <c r="S256" s="4"/>
      <c r="T256" s="4"/>
      <c r="V256" s="11"/>
      <c r="W256" s="11"/>
      <c r="X256" s="11"/>
      <c r="Y256" s="11"/>
      <c r="Z256" s="11"/>
    </row>
    <row r="257">
      <c r="A257" s="5"/>
      <c r="B257" s="4"/>
      <c r="D257" s="4"/>
      <c r="G257" s="4"/>
      <c r="H257" s="4"/>
      <c r="I257" s="5"/>
      <c r="J257" s="4"/>
      <c r="L257" s="4"/>
      <c r="O257" s="4"/>
      <c r="Q257" s="4"/>
      <c r="R257" s="4"/>
      <c r="S257" s="4"/>
      <c r="T257" s="4"/>
      <c r="V257" s="11"/>
      <c r="W257" s="11"/>
      <c r="X257" s="11"/>
      <c r="Y257" s="11"/>
      <c r="Z257" s="11"/>
    </row>
    <row r="258">
      <c r="A258" s="5"/>
      <c r="B258" s="4"/>
      <c r="D258" s="4"/>
      <c r="G258" s="4"/>
      <c r="H258" s="4"/>
      <c r="I258" s="5"/>
      <c r="J258" s="4"/>
      <c r="L258" s="4"/>
      <c r="O258" s="4"/>
      <c r="Q258" s="4"/>
      <c r="R258" s="4"/>
      <c r="S258" s="4"/>
      <c r="T258" s="4"/>
      <c r="V258" s="11"/>
      <c r="W258" s="11"/>
      <c r="X258" s="11"/>
      <c r="Y258" s="11"/>
      <c r="Z258" s="11"/>
    </row>
    <row r="259">
      <c r="A259" s="5"/>
      <c r="B259" s="4"/>
      <c r="D259" s="4"/>
      <c r="G259" s="4"/>
      <c r="H259" s="4"/>
      <c r="I259" s="5"/>
      <c r="J259" s="4"/>
      <c r="L259" s="4"/>
      <c r="O259" s="4"/>
      <c r="Q259" s="4"/>
      <c r="R259" s="4"/>
      <c r="S259" s="4"/>
      <c r="T259" s="4"/>
      <c r="V259" s="11"/>
      <c r="W259" s="11"/>
      <c r="X259" s="11"/>
      <c r="Y259" s="11"/>
      <c r="Z259" s="11"/>
    </row>
    <row r="260">
      <c r="A260" s="5"/>
      <c r="B260" s="4"/>
      <c r="D260" s="4"/>
      <c r="G260" s="4"/>
      <c r="H260" s="4"/>
      <c r="I260" s="5"/>
      <c r="J260" s="4"/>
      <c r="L260" s="4"/>
      <c r="O260" s="4"/>
      <c r="Q260" s="4"/>
      <c r="R260" s="4"/>
      <c r="S260" s="4"/>
      <c r="T260" s="4"/>
      <c r="V260" s="11"/>
      <c r="W260" s="11"/>
      <c r="X260" s="11"/>
      <c r="Y260" s="11"/>
      <c r="Z260" s="11"/>
    </row>
    <row r="261">
      <c r="A261" s="5"/>
      <c r="B261" s="4"/>
      <c r="D261" s="4"/>
      <c r="G261" s="4"/>
      <c r="H261" s="4"/>
      <c r="I261" s="5"/>
      <c r="J261" s="4"/>
      <c r="L261" s="4"/>
      <c r="O261" s="4"/>
      <c r="Q261" s="4"/>
      <c r="R261" s="4"/>
      <c r="S261" s="4"/>
      <c r="T261" s="4"/>
      <c r="V261" s="11"/>
      <c r="W261" s="11"/>
      <c r="X261" s="11"/>
      <c r="Y261" s="11"/>
      <c r="Z261" s="11"/>
    </row>
    <row r="262">
      <c r="A262" s="5"/>
      <c r="B262" s="4"/>
      <c r="D262" s="4"/>
      <c r="G262" s="4"/>
      <c r="H262" s="4"/>
      <c r="I262" s="5"/>
      <c r="J262" s="4"/>
      <c r="L262" s="4"/>
      <c r="O262" s="4"/>
      <c r="Q262" s="4"/>
      <c r="R262" s="4"/>
      <c r="S262" s="4"/>
      <c r="T262" s="4"/>
      <c r="V262" s="11"/>
      <c r="W262" s="11"/>
      <c r="X262" s="11"/>
      <c r="Y262" s="11"/>
      <c r="Z262" s="11"/>
    </row>
    <row r="263">
      <c r="A263" s="5"/>
      <c r="B263" s="4"/>
      <c r="D263" s="4"/>
      <c r="G263" s="4"/>
      <c r="H263" s="4"/>
      <c r="I263" s="5"/>
      <c r="J263" s="4"/>
      <c r="L263" s="4"/>
      <c r="O263" s="4"/>
      <c r="Q263" s="4"/>
      <c r="R263" s="4"/>
      <c r="S263" s="4"/>
      <c r="T263" s="4"/>
      <c r="V263" s="11"/>
      <c r="W263" s="11"/>
      <c r="X263" s="11"/>
      <c r="Y263" s="11"/>
      <c r="Z263" s="11"/>
    </row>
    <row r="264">
      <c r="A264" s="5"/>
      <c r="B264" s="4"/>
      <c r="D264" s="4"/>
      <c r="G264" s="4"/>
      <c r="H264" s="4"/>
      <c r="I264" s="5"/>
      <c r="J264" s="4"/>
      <c r="L264" s="4"/>
      <c r="O264" s="4"/>
      <c r="Q264" s="4"/>
      <c r="R264" s="4"/>
      <c r="S264" s="4"/>
      <c r="T264" s="4"/>
      <c r="V264" s="11"/>
      <c r="W264" s="11"/>
      <c r="X264" s="11"/>
      <c r="Y264" s="11"/>
      <c r="Z264" s="11"/>
    </row>
    <row r="265">
      <c r="A265" s="5"/>
      <c r="B265" s="4"/>
      <c r="D265" s="4"/>
      <c r="G265" s="4"/>
      <c r="H265" s="4"/>
      <c r="I265" s="5"/>
      <c r="J265" s="4"/>
      <c r="L265" s="4"/>
      <c r="O265" s="4"/>
      <c r="Q265" s="4"/>
      <c r="R265" s="4"/>
      <c r="S265" s="4"/>
      <c r="T265" s="4"/>
      <c r="V265" s="11"/>
      <c r="W265" s="11"/>
      <c r="X265" s="11"/>
      <c r="Y265" s="11"/>
      <c r="Z265" s="11"/>
    </row>
    <row r="266">
      <c r="A266" s="5"/>
      <c r="B266" s="4"/>
      <c r="D266" s="4"/>
      <c r="G266" s="4"/>
      <c r="H266" s="4"/>
      <c r="I266" s="5"/>
      <c r="J266" s="4"/>
      <c r="L266" s="4"/>
      <c r="O266" s="4"/>
      <c r="Q266" s="4"/>
      <c r="R266" s="4"/>
      <c r="S266" s="4"/>
      <c r="T266" s="4"/>
      <c r="V266" s="11"/>
      <c r="W266" s="11"/>
      <c r="X266" s="11"/>
      <c r="Y266" s="11"/>
      <c r="Z266" s="11"/>
    </row>
    <row r="267">
      <c r="A267" s="5"/>
      <c r="B267" s="4"/>
      <c r="D267" s="4"/>
      <c r="G267" s="4"/>
      <c r="H267" s="4"/>
      <c r="I267" s="5"/>
      <c r="J267" s="4"/>
      <c r="L267" s="4"/>
      <c r="O267" s="4"/>
      <c r="Q267" s="4"/>
      <c r="R267" s="4"/>
      <c r="S267" s="4"/>
      <c r="T267" s="4"/>
      <c r="V267" s="11"/>
      <c r="W267" s="11"/>
      <c r="X267" s="11"/>
      <c r="Y267" s="11"/>
      <c r="Z267" s="11"/>
    </row>
    <row r="268">
      <c r="A268" s="5"/>
      <c r="B268" s="4"/>
      <c r="D268" s="4"/>
      <c r="G268" s="4"/>
      <c r="H268" s="4"/>
      <c r="I268" s="5"/>
      <c r="J268" s="4"/>
      <c r="L268" s="4"/>
      <c r="O268" s="4"/>
      <c r="Q268" s="4"/>
      <c r="R268" s="4"/>
      <c r="S268" s="4"/>
      <c r="T268" s="4"/>
      <c r="V268" s="11"/>
      <c r="W268" s="11"/>
      <c r="X268" s="11"/>
      <c r="Y268" s="11"/>
      <c r="Z268" s="11"/>
    </row>
    <row r="269">
      <c r="A269" s="5"/>
      <c r="B269" s="4"/>
      <c r="D269" s="4"/>
      <c r="G269" s="4"/>
      <c r="H269" s="4"/>
      <c r="I269" s="5"/>
      <c r="J269" s="4"/>
      <c r="L269" s="4"/>
      <c r="O269" s="4"/>
      <c r="Q269" s="4"/>
      <c r="R269" s="4"/>
      <c r="S269" s="4"/>
      <c r="T269" s="4"/>
      <c r="V269" s="11"/>
      <c r="W269" s="11"/>
      <c r="X269" s="11"/>
      <c r="Y269" s="11"/>
      <c r="Z269" s="11"/>
    </row>
    <row r="270">
      <c r="A270" s="5"/>
      <c r="B270" s="4"/>
      <c r="D270" s="4"/>
      <c r="G270" s="4"/>
      <c r="H270" s="4"/>
      <c r="I270" s="5"/>
      <c r="J270" s="4"/>
      <c r="L270" s="4"/>
      <c r="O270" s="4"/>
      <c r="Q270" s="4"/>
      <c r="R270" s="4"/>
      <c r="S270" s="4"/>
      <c r="T270" s="4"/>
      <c r="V270" s="11"/>
      <c r="W270" s="11"/>
      <c r="X270" s="11"/>
      <c r="Y270" s="11"/>
      <c r="Z270" s="11"/>
    </row>
    <row r="271">
      <c r="A271" s="5"/>
      <c r="B271" s="4"/>
      <c r="D271" s="4"/>
      <c r="G271" s="4"/>
      <c r="H271" s="4"/>
      <c r="I271" s="5"/>
      <c r="J271" s="4"/>
      <c r="L271" s="4"/>
      <c r="O271" s="4"/>
      <c r="Q271" s="4"/>
      <c r="R271" s="4"/>
      <c r="S271" s="4"/>
      <c r="T271" s="4"/>
      <c r="V271" s="11"/>
      <c r="W271" s="11"/>
      <c r="X271" s="11"/>
      <c r="Y271" s="11"/>
      <c r="Z271" s="11"/>
    </row>
    <row r="272">
      <c r="A272" s="5"/>
      <c r="B272" s="4"/>
      <c r="D272" s="4"/>
      <c r="G272" s="4"/>
      <c r="H272" s="4"/>
      <c r="I272" s="5"/>
      <c r="J272" s="4"/>
      <c r="L272" s="4"/>
      <c r="O272" s="4"/>
      <c r="Q272" s="4"/>
      <c r="R272" s="4"/>
      <c r="S272" s="4"/>
      <c r="T272" s="4"/>
      <c r="V272" s="11"/>
      <c r="W272" s="11"/>
      <c r="X272" s="11"/>
      <c r="Y272" s="11"/>
      <c r="Z272" s="11"/>
    </row>
    <row r="273">
      <c r="A273" s="5"/>
      <c r="B273" s="4"/>
      <c r="D273" s="4"/>
      <c r="G273" s="4"/>
      <c r="H273" s="4"/>
      <c r="I273" s="5"/>
      <c r="J273" s="4"/>
      <c r="L273" s="4"/>
      <c r="O273" s="4"/>
      <c r="Q273" s="4"/>
      <c r="R273" s="4"/>
      <c r="S273" s="4"/>
      <c r="T273" s="4"/>
      <c r="V273" s="11"/>
      <c r="W273" s="11"/>
      <c r="X273" s="11"/>
      <c r="Y273" s="11"/>
      <c r="Z273" s="11"/>
    </row>
    <row r="274">
      <c r="A274" s="5"/>
      <c r="B274" s="4"/>
      <c r="D274" s="4"/>
      <c r="G274" s="4"/>
      <c r="H274" s="4"/>
      <c r="I274" s="5"/>
      <c r="J274" s="4"/>
      <c r="L274" s="4"/>
      <c r="O274" s="4"/>
      <c r="Q274" s="4"/>
      <c r="R274" s="4"/>
      <c r="S274" s="4"/>
      <c r="T274" s="4"/>
      <c r="V274" s="11"/>
      <c r="W274" s="11"/>
      <c r="X274" s="11"/>
      <c r="Y274" s="11"/>
      <c r="Z274" s="11"/>
    </row>
    <row r="275">
      <c r="A275" s="5"/>
      <c r="B275" s="4"/>
      <c r="D275" s="4"/>
      <c r="G275" s="4"/>
      <c r="H275" s="4"/>
      <c r="I275" s="5"/>
      <c r="J275" s="4"/>
      <c r="L275" s="4"/>
      <c r="O275" s="4"/>
      <c r="Q275" s="4"/>
      <c r="R275" s="4"/>
      <c r="S275" s="4"/>
      <c r="T275" s="4"/>
      <c r="V275" s="11"/>
      <c r="W275" s="11"/>
      <c r="X275" s="11"/>
      <c r="Y275" s="11"/>
      <c r="Z275" s="11"/>
    </row>
    <row r="276">
      <c r="A276" s="5"/>
      <c r="B276" s="4"/>
      <c r="D276" s="4"/>
      <c r="G276" s="4"/>
      <c r="H276" s="4"/>
      <c r="I276" s="5"/>
      <c r="J276" s="4"/>
      <c r="L276" s="4"/>
      <c r="O276" s="4"/>
      <c r="Q276" s="4"/>
      <c r="R276" s="4"/>
      <c r="S276" s="4"/>
      <c r="T276" s="4"/>
      <c r="V276" s="11"/>
      <c r="W276" s="11"/>
      <c r="X276" s="11"/>
      <c r="Y276" s="11"/>
      <c r="Z276" s="11"/>
    </row>
    <row r="277">
      <c r="A277" s="5"/>
      <c r="B277" s="4"/>
      <c r="D277" s="4"/>
      <c r="G277" s="4"/>
      <c r="H277" s="4"/>
      <c r="I277" s="5"/>
      <c r="J277" s="4"/>
      <c r="L277" s="4"/>
      <c r="O277" s="4"/>
      <c r="Q277" s="4"/>
      <c r="R277" s="4"/>
      <c r="S277" s="4"/>
      <c r="T277" s="4"/>
      <c r="V277" s="11"/>
      <c r="W277" s="11"/>
      <c r="X277" s="11"/>
      <c r="Y277" s="11"/>
      <c r="Z277" s="11"/>
    </row>
    <row r="278">
      <c r="A278" s="5"/>
      <c r="B278" s="4"/>
      <c r="D278" s="4"/>
      <c r="G278" s="4"/>
      <c r="H278" s="4"/>
      <c r="I278" s="5"/>
      <c r="J278" s="4"/>
      <c r="L278" s="4"/>
      <c r="O278" s="4"/>
      <c r="Q278" s="4"/>
      <c r="R278" s="4"/>
      <c r="S278" s="4"/>
      <c r="T278" s="4"/>
      <c r="V278" s="11"/>
      <c r="W278" s="11"/>
      <c r="X278" s="11"/>
      <c r="Y278" s="11"/>
      <c r="Z278" s="11"/>
    </row>
    <row r="279">
      <c r="A279" s="5"/>
      <c r="B279" s="4"/>
      <c r="D279" s="4"/>
      <c r="G279" s="4"/>
      <c r="H279" s="4"/>
      <c r="I279" s="5"/>
      <c r="J279" s="4"/>
      <c r="L279" s="4"/>
      <c r="O279" s="4"/>
      <c r="Q279" s="4"/>
      <c r="R279" s="4"/>
      <c r="S279" s="4"/>
      <c r="T279" s="4"/>
      <c r="V279" s="11"/>
      <c r="W279" s="11"/>
      <c r="X279" s="11"/>
      <c r="Y279" s="11"/>
      <c r="Z279" s="11"/>
    </row>
    <row r="280">
      <c r="A280" s="5"/>
      <c r="B280" s="4"/>
      <c r="D280" s="4"/>
      <c r="G280" s="4"/>
      <c r="H280" s="4"/>
      <c r="I280" s="5"/>
      <c r="J280" s="4"/>
      <c r="L280" s="4"/>
      <c r="O280" s="4"/>
      <c r="Q280" s="4"/>
      <c r="R280" s="4"/>
      <c r="S280" s="4"/>
      <c r="T280" s="4"/>
      <c r="V280" s="11"/>
      <c r="W280" s="11"/>
      <c r="X280" s="11"/>
      <c r="Y280" s="11"/>
      <c r="Z280" s="11"/>
    </row>
    <row r="281">
      <c r="A281" s="5"/>
      <c r="B281" s="4"/>
      <c r="D281" s="4"/>
      <c r="G281" s="4"/>
      <c r="H281" s="4"/>
      <c r="I281" s="5"/>
      <c r="J281" s="4"/>
      <c r="L281" s="4"/>
      <c r="O281" s="4"/>
      <c r="Q281" s="4"/>
      <c r="R281" s="4"/>
      <c r="S281" s="4"/>
      <c r="T281" s="4"/>
      <c r="V281" s="11"/>
      <c r="W281" s="11"/>
      <c r="X281" s="11"/>
      <c r="Y281" s="11"/>
      <c r="Z281" s="11"/>
    </row>
    <row r="282">
      <c r="A282" s="5"/>
      <c r="B282" s="4"/>
      <c r="D282" s="4"/>
      <c r="G282" s="4"/>
      <c r="H282" s="4"/>
      <c r="I282" s="5"/>
      <c r="J282" s="4"/>
      <c r="L282" s="4"/>
      <c r="O282" s="4"/>
      <c r="Q282" s="4"/>
      <c r="R282" s="4"/>
      <c r="S282" s="4"/>
      <c r="T282" s="4"/>
      <c r="V282" s="11"/>
      <c r="W282" s="11"/>
      <c r="X282" s="11"/>
      <c r="Y282" s="11"/>
      <c r="Z282" s="11"/>
    </row>
    <row r="283">
      <c r="A283" s="5"/>
      <c r="B283" s="4"/>
      <c r="D283" s="4"/>
      <c r="G283" s="4"/>
      <c r="H283" s="4"/>
      <c r="I283" s="5"/>
      <c r="J283" s="4"/>
      <c r="L283" s="4"/>
      <c r="O283" s="4"/>
      <c r="Q283" s="4"/>
      <c r="R283" s="4"/>
      <c r="S283" s="4"/>
      <c r="T283" s="4"/>
      <c r="V283" s="11"/>
      <c r="W283" s="11"/>
      <c r="X283" s="11"/>
      <c r="Y283" s="11"/>
      <c r="Z283" s="11"/>
    </row>
    <row r="284">
      <c r="A284" s="5"/>
      <c r="B284" s="4"/>
      <c r="D284" s="4"/>
      <c r="G284" s="4"/>
      <c r="H284" s="4"/>
      <c r="I284" s="5"/>
      <c r="J284" s="4"/>
      <c r="L284" s="4"/>
      <c r="O284" s="4"/>
      <c r="Q284" s="4"/>
      <c r="R284" s="4"/>
      <c r="S284" s="4"/>
      <c r="T284" s="4"/>
      <c r="V284" s="11"/>
      <c r="W284" s="11"/>
      <c r="X284" s="11"/>
      <c r="Y284" s="11"/>
      <c r="Z284" s="11"/>
    </row>
    <row r="285">
      <c r="A285" s="5"/>
      <c r="B285" s="4"/>
      <c r="D285" s="4"/>
      <c r="G285" s="4"/>
      <c r="H285" s="4"/>
      <c r="I285" s="5"/>
      <c r="J285" s="4"/>
      <c r="L285" s="4"/>
      <c r="O285" s="4"/>
      <c r="Q285" s="4"/>
      <c r="R285" s="4"/>
      <c r="S285" s="4"/>
      <c r="T285" s="4"/>
      <c r="V285" s="11"/>
      <c r="W285" s="11"/>
      <c r="X285" s="11"/>
      <c r="Y285" s="11"/>
      <c r="Z285" s="11"/>
    </row>
    <row r="286">
      <c r="A286" s="5"/>
      <c r="B286" s="4"/>
      <c r="D286" s="4"/>
      <c r="G286" s="4"/>
      <c r="H286" s="4"/>
      <c r="I286" s="5"/>
      <c r="J286" s="4"/>
      <c r="L286" s="4"/>
      <c r="O286" s="4"/>
      <c r="Q286" s="4"/>
      <c r="R286" s="4"/>
      <c r="S286" s="4"/>
      <c r="T286" s="4"/>
      <c r="V286" s="11"/>
      <c r="W286" s="11"/>
      <c r="X286" s="11"/>
      <c r="Y286" s="11"/>
      <c r="Z286" s="11"/>
    </row>
    <row r="287">
      <c r="A287" s="5"/>
      <c r="B287" s="4"/>
      <c r="D287" s="4"/>
      <c r="G287" s="4"/>
      <c r="H287" s="4"/>
      <c r="I287" s="5"/>
      <c r="J287" s="4"/>
      <c r="L287" s="4"/>
      <c r="O287" s="4"/>
      <c r="Q287" s="4"/>
      <c r="R287" s="4"/>
      <c r="S287" s="4"/>
      <c r="T287" s="4"/>
      <c r="V287" s="11"/>
      <c r="W287" s="11"/>
      <c r="X287" s="11"/>
      <c r="Y287" s="11"/>
      <c r="Z287" s="11"/>
    </row>
    <row r="288">
      <c r="A288" s="5"/>
      <c r="B288" s="4"/>
      <c r="D288" s="4"/>
      <c r="G288" s="4"/>
      <c r="H288" s="4"/>
      <c r="I288" s="5"/>
      <c r="J288" s="4"/>
      <c r="L288" s="4"/>
      <c r="O288" s="4"/>
      <c r="Q288" s="4"/>
      <c r="R288" s="4"/>
      <c r="S288" s="4"/>
      <c r="T288" s="4"/>
      <c r="V288" s="11"/>
      <c r="W288" s="11"/>
      <c r="X288" s="11"/>
      <c r="Y288" s="11"/>
      <c r="Z288" s="11"/>
    </row>
    <row r="289">
      <c r="A289" s="5"/>
      <c r="B289" s="4"/>
      <c r="D289" s="4"/>
      <c r="G289" s="4"/>
      <c r="H289" s="4"/>
      <c r="I289" s="5"/>
      <c r="J289" s="4"/>
      <c r="L289" s="4"/>
      <c r="O289" s="4"/>
      <c r="Q289" s="4"/>
      <c r="R289" s="4"/>
      <c r="S289" s="4"/>
      <c r="T289" s="4"/>
      <c r="V289" s="11"/>
      <c r="W289" s="11"/>
      <c r="X289" s="11"/>
      <c r="Y289" s="11"/>
      <c r="Z289" s="11"/>
    </row>
    <row r="290">
      <c r="A290" s="5"/>
      <c r="B290" s="4"/>
      <c r="D290" s="4"/>
      <c r="G290" s="4"/>
      <c r="H290" s="4"/>
      <c r="I290" s="5"/>
      <c r="J290" s="4"/>
      <c r="L290" s="4"/>
      <c r="O290" s="4"/>
      <c r="Q290" s="4"/>
      <c r="R290" s="4"/>
      <c r="S290" s="4"/>
      <c r="T290" s="4"/>
      <c r="V290" s="11"/>
      <c r="W290" s="11"/>
      <c r="X290" s="11"/>
      <c r="Y290" s="11"/>
      <c r="Z290" s="11"/>
    </row>
    <row r="291">
      <c r="A291" s="5"/>
      <c r="B291" s="4"/>
      <c r="D291" s="4"/>
      <c r="G291" s="4"/>
      <c r="H291" s="4"/>
      <c r="I291" s="5"/>
      <c r="J291" s="4"/>
      <c r="L291" s="4"/>
      <c r="O291" s="4"/>
      <c r="Q291" s="4"/>
      <c r="R291" s="4"/>
      <c r="S291" s="4"/>
      <c r="T291" s="4"/>
      <c r="V291" s="11"/>
      <c r="W291" s="11"/>
      <c r="X291" s="11"/>
      <c r="Y291" s="11"/>
      <c r="Z291" s="11"/>
    </row>
    <row r="292">
      <c r="A292" s="5"/>
      <c r="B292" s="4"/>
      <c r="D292" s="4"/>
      <c r="G292" s="4"/>
      <c r="H292" s="4"/>
      <c r="I292" s="5"/>
      <c r="J292" s="4"/>
      <c r="L292" s="4"/>
      <c r="O292" s="4"/>
      <c r="Q292" s="4"/>
      <c r="R292" s="4"/>
      <c r="S292" s="4"/>
      <c r="T292" s="4"/>
      <c r="V292" s="11"/>
      <c r="W292" s="11"/>
      <c r="X292" s="11"/>
      <c r="Y292" s="11"/>
      <c r="Z292" s="11"/>
    </row>
    <row r="293">
      <c r="A293" s="5"/>
      <c r="B293" s="4"/>
      <c r="D293" s="4"/>
      <c r="G293" s="4"/>
      <c r="H293" s="4"/>
      <c r="I293" s="5"/>
      <c r="J293" s="4"/>
      <c r="L293" s="4"/>
      <c r="O293" s="4"/>
      <c r="Q293" s="4"/>
      <c r="R293" s="4"/>
      <c r="S293" s="4"/>
      <c r="T293" s="4"/>
      <c r="V293" s="11"/>
      <c r="W293" s="11"/>
      <c r="X293" s="11"/>
      <c r="Y293" s="11"/>
      <c r="Z293" s="11"/>
    </row>
    <row r="294">
      <c r="A294" s="5"/>
      <c r="B294" s="4"/>
      <c r="D294" s="4"/>
      <c r="G294" s="4"/>
      <c r="H294" s="4"/>
      <c r="I294" s="5"/>
      <c r="J294" s="4"/>
      <c r="L294" s="4"/>
      <c r="O294" s="4"/>
      <c r="Q294" s="4"/>
      <c r="R294" s="4"/>
      <c r="S294" s="4"/>
      <c r="T294" s="4"/>
      <c r="V294" s="11"/>
      <c r="W294" s="11"/>
      <c r="X294" s="11"/>
      <c r="Y294" s="11"/>
      <c r="Z294" s="11"/>
    </row>
    <row r="295">
      <c r="A295" s="5"/>
      <c r="B295" s="4"/>
      <c r="D295" s="4"/>
      <c r="G295" s="4"/>
      <c r="H295" s="4"/>
      <c r="I295" s="5"/>
      <c r="J295" s="4"/>
      <c r="L295" s="4"/>
      <c r="O295" s="4"/>
      <c r="Q295" s="4"/>
      <c r="R295" s="4"/>
      <c r="S295" s="4"/>
      <c r="T295" s="4"/>
      <c r="V295" s="11"/>
      <c r="W295" s="11"/>
      <c r="X295" s="11"/>
      <c r="Y295" s="11"/>
      <c r="Z295" s="11"/>
    </row>
    <row r="296">
      <c r="A296" s="5"/>
      <c r="B296" s="4"/>
      <c r="D296" s="4"/>
      <c r="G296" s="4"/>
      <c r="H296" s="4"/>
      <c r="I296" s="5"/>
      <c r="J296" s="4"/>
      <c r="L296" s="4"/>
      <c r="O296" s="4"/>
      <c r="Q296" s="4"/>
      <c r="R296" s="4"/>
      <c r="S296" s="4"/>
      <c r="T296" s="4"/>
      <c r="V296" s="11"/>
      <c r="W296" s="11"/>
      <c r="X296" s="11"/>
      <c r="Y296" s="11"/>
      <c r="Z296" s="11"/>
    </row>
    <row r="297">
      <c r="A297" s="5"/>
      <c r="B297" s="4"/>
      <c r="D297" s="4"/>
      <c r="G297" s="4"/>
      <c r="H297" s="4"/>
      <c r="I297" s="5"/>
      <c r="J297" s="4"/>
      <c r="L297" s="4"/>
      <c r="O297" s="4"/>
      <c r="Q297" s="4"/>
      <c r="R297" s="4"/>
      <c r="S297" s="4"/>
      <c r="T297" s="4"/>
      <c r="V297" s="11"/>
      <c r="W297" s="11"/>
      <c r="X297" s="11"/>
      <c r="Y297" s="11"/>
      <c r="Z297" s="11"/>
    </row>
    <row r="298">
      <c r="A298" s="5"/>
      <c r="B298" s="4"/>
      <c r="D298" s="4"/>
      <c r="G298" s="4"/>
      <c r="H298" s="4"/>
      <c r="I298" s="5"/>
      <c r="J298" s="4"/>
      <c r="L298" s="4"/>
      <c r="O298" s="4"/>
      <c r="Q298" s="4"/>
      <c r="R298" s="4"/>
      <c r="S298" s="4"/>
      <c r="T298" s="4"/>
      <c r="V298" s="11"/>
      <c r="W298" s="11"/>
      <c r="X298" s="11"/>
      <c r="Y298" s="11"/>
      <c r="Z298" s="11"/>
    </row>
    <row r="299">
      <c r="A299" s="5"/>
      <c r="B299" s="4"/>
      <c r="D299" s="4"/>
      <c r="G299" s="4"/>
      <c r="H299" s="4"/>
      <c r="I299" s="5"/>
      <c r="J299" s="4"/>
      <c r="L299" s="4"/>
      <c r="O299" s="4"/>
      <c r="Q299" s="4"/>
      <c r="R299" s="4"/>
      <c r="S299" s="4"/>
      <c r="T299" s="4"/>
      <c r="V299" s="11"/>
      <c r="W299" s="11"/>
      <c r="X299" s="11"/>
      <c r="Y299" s="11"/>
      <c r="Z299" s="11"/>
    </row>
    <row r="300">
      <c r="A300" s="5"/>
      <c r="B300" s="4"/>
      <c r="D300" s="4"/>
      <c r="G300" s="4"/>
      <c r="H300" s="4"/>
      <c r="I300" s="5"/>
      <c r="J300" s="4"/>
      <c r="L300" s="4"/>
      <c r="O300" s="4"/>
      <c r="Q300" s="4"/>
      <c r="R300" s="4"/>
      <c r="S300" s="4"/>
      <c r="T300" s="4"/>
      <c r="V300" s="11"/>
      <c r="W300" s="11"/>
      <c r="X300" s="11"/>
      <c r="Y300" s="11"/>
      <c r="Z300" s="11"/>
    </row>
    <row r="301">
      <c r="A301" s="5"/>
      <c r="B301" s="4"/>
      <c r="D301" s="4"/>
      <c r="G301" s="4"/>
      <c r="H301" s="4"/>
      <c r="I301" s="5"/>
      <c r="J301" s="4"/>
      <c r="L301" s="4"/>
      <c r="O301" s="4"/>
      <c r="Q301" s="4"/>
      <c r="R301" s="4"/>
      <c r="S301" s="4"/>
      <c r="T301" s="4"/>
      <c r="V301" s="11"/>
      <c r="W301" s="11"/>
      <c r="X301" s="11"/>
      <c r="Y301" s="11"/>
      <c r="Z301" s="11"/>
    </row>
    <row r="302">
      <c r="A302" s="5"/>
      <c r="B302" s="4"/>
      <c r="D302" s="4"/>
      <c r="G302" s="4"/>
      <c r="H302" s="4"/>
      <c r="I302" s="5"/>
      <c r="J302" s="4"/>
      <c r="L302" s="4"/>
      <c r="O302" s="4"/>
      <c r="Q302" s="4"/>
      <c r="R302" s="4"/>
      <c r="S302" s="4"/>
      <c r="T302" s="4"/>
      <c r="V302" s="11"/>
      <c r="W302" s="11"/>
      <c r="X302" s="11"/>
      <c r="Y302" s="11"/>
      <c r="Z302" s="11"/>
    </row>
    <row r="303">
      <c r="A303" s="5"/>
      <c r="B303" s="4"/>
      <c r="D303" s="4"/>
      <c r="G303" s="4"/>
      <c r="H303" s="4"/>
      <c r="I303" s="5"/>
      <c r="J303" s="4"/>
      <c r="L303" s="4"/>
      <c r="O303" s="4"/>
      <c r="Q303" s="4"/>
      <c r="R303" s="4"/>
      <c r="S303" s="4"/>
      <c r="T303" s="4"/>
      <c r="V303" s="11"/>
      <c r="W303" s="11"/>
      <c r="X303" s="11"/>
      <c r="Y303" s="11"/>
      <c r="Z303" s="11"/>
    </row>
    <row r="304">
      <c r="A304" s="5"/>
      <c r="B304" s="4"/>
      <c r="D304" s="4"/>
      <c r="G304" s="4"/>
      <c r="H304" s="4"/>
      <c r="I304" s="5"/>
      <c r="J304" s="4"/>
      <c r="L304" s="4"/>
      <c r="O304" s="4"/>
      <c r="Q304" s="4"/>
      <c r="R304" s="4"/>
      <c r="S304" s="4"/>
      <c r="T304" s="4"/>
      <c r="V304" s="11"/>
      <c r="W304" s="11"/>
      <c r="X304" s="11"/>
      <c r="Y304" s="11"/>
      <c r="Z304" s="11"/>
    </row>
    <row r="305">
      <c r="A305" s="5"/>
      <c r="B305" s="4"/>
      <c r="D305" s="4"/>
      <c r="G305" s="4"/>
      <c r="H305" s="4"/>
      <c r="I305" s="5"/>
      <c r="J305" s="4"/>
      <c r="L305" s="4"/>
      <c r="O305" s="4"/>
      <c r="Q305" s="4"/>
      <c r="R305" s="4"/>
      <c r="S305" s="4"/>
      <c r="T305" s="4"/>
      <c r="V305" s="11"/>
      <c r="W305" s="11"/>
      <c r="X305" s="11"/>
      <c r="Y305" s="11"/>
      <c r="Z305" s="11"/>
    </row>
    <row r="306">
      <c r="A306" s="5"/>
      <c r="B306" s="4"/>
      <c r="D306" s="4"/>
      <c r="G306" s="4"/>
      <c r="H306" s="4"/>
      <c r="I306" s="5"/>
      <c r="J306" s="4"/>
      <c r="L306" s="4"/>
      <c r="O306" s="4"/>
      <c r="Q306" s="4"/>
      <c r="R306" s="4"/>
      <c r="S306" s="4"/>
      <c r="T306" s="4"/>
      <c r="V306" s="11"/>
      <c r="W306" s="11"/>
      <c r="X306" s="11"/>
      <c r="Y306" s="11"/>
      <c r="Z306" s="11"/>
    </row>
    <row r="307">
      <c r="A307" s="5"/>
      <c r="B307" s="4"/>
      <c r="D307" s="4"/>
      <c r="G307" s="4"/>
      <c r="H307" s="4"/>
      <c r="I307" s="5"/>
      <c r="J307" s="4"/>
      <c r="L307" s="4"/>
      <c r="O307" s="4"/>
      <c r="Q307" s="4"/>
      <c r="R307" s="4"/>
      <c r="S307" s="4"/>
      <c r="T307" s="4"/>
      <c r="V307" s="11"/>
      <c r="W307" s="11"/>
      <c r="X307" s="11"/>
      <c r="Y307" s="11"/>
      <c r="Z307" s="11"/>
    </row>
    <row r="308">
      <c r="A308" s="5"/>
      <c r="B308" s="4"/>
      <c r="D308" s="4"/>
      <c r="G308" s="4"/>
      <c r="H308" s="4"/>
      <c r="I308" s="5"/>
      <c r="J308" s="4"/>
      <c r="L308" s="4"/>
      <c r="O308" s="4"/>
      <c r="Q308" s="4"/>
      <c r="R308" s="4"/>
      <c r="S308" s="4"/>
      <c r="T308" s="4"/>
      <c r="V308" s="11"/>
      <c r="W308" s="11"/>
      <c r="X308" s="11"/>
      <c r="Y308" s="11"/>
      <c r="Z308" s="11"/>
    </row>
    <row r="309">
      <c r="A309" s="5"/>
      <c r="B309" s="4"/>
      <c r="D309" s="4"/>
      <c r="G309" s="4"/>
      <c r="H309" s="4"/>
      <c r="I309" s="5"/>
      <c r="J309" s="4"/>
      <c r="L309" s="4"/>
      <c r="O309" s="4"/>
      <c r="Q309" s="4"/>
      <c r="R309" s="4"/>
      <c r="S309" s="4"/>
      <c r="T309" s="4"/>
      <c r="V309" s="11"/>
      <c r="W309" s="11"/>
      <c r="X309" s="11"/>
      <c r="Y309" s="11"/>
      <c r="Z309" s="11"/>
    </row>
    <row r="310">
      <c r="A310" s="5"/>
      <c r="B310" s="4"/>
      <c r="D310" s="4"/>
      <c r="G310" s="4"/>
      <c r="H310" s="4"/>
      <c r="I310" s="5"/>
      <c r="J310" s="4"/>
      <c r="L310" s="4"/>
      <c r="O310" s="4"/>
      <c r="Q310" s="4"/>
      <c r="R310" s="4"/>
      <c r="S310" s="4"/>
      <c r="T310" s="4"/>
      <c r="V310" s="11"/>
      <c r="W310" s="11"/>
      <c r="X310" s="11"/>
      <c r="Y310" s="11"/>
      <c r="Z310" s="11"/>
    </row>
    <row r="311">
      <c r="A311" s="5"/>
      <c r="B311" s="4"/>
      <c r="D311" s="4"/>
      <c r="G311" s="4"/>
      <c r="H311" s="4"/>
      <c r="I311" s="5"/>
      <c r="J311" s="4"/>
      <c r="L311" s="4"/>
      <c r="O311" s="4"/>
      <c r="Q311" s="4"/>
      <c r="R311" s="4"/>
      <c r="S311" s="4"/>
      <c r="T311" s="4"/>
      <c r="V311" s="11"/>
      <c r="W311" s="11"/>
      <c r="X311" s="11"/>
      <c r="Y311" s="11"/>
      <c r="Z311" s="11"/>
    </row>
    <row r="312">
      <c r="A312" s="5"/>
      <c r="B312" s="4"/>
      <c r="D312" s="4"/>
      <c r="G312" s="4"/>
      <c r="H312" s="4"/>
      <c r="I312" s="5"/>
      <c r="J312" s="4"/>
      <c r="L312" s="4"/>
      <c r="O312" s="4"/>
      <c r="Q312" s="4"/>
      <c r="R312" s="4"/>
      <c r="S312" s="4"/>
      <c r="T312" s="4"/>
      <c r="V312" s="11"/>
      <c r="W312" s="11"/>
      <c r="X312" s="11"/>
      <c r="Y312" s="11"/>
      <c r="Z312" s="11"/>
    </row>
    <row r="313">
      <c r="A313" s="5"/>
      <c r="B313" s="4"/>
      <c r="D313" s="4"/>
      <c r="G313" s="4"/>
      <c r="H313" s="4"/>
      <c r="I313" s="5"/>
      <c r="J313" s="4"/>
      <c r="L313" s="4"/>
      <c r="O313" s="4"/>
      <c r="Q313" s="4"/>
      <c r="R313" s="4"/>
      <c r="S313" s="4"/>
      <c r="T313" s="4"/>
      <c r="V313" s="11"/>
      <c r="W313" s="11"/>
      <c r="X313" s="11"/>
      <c r="Y313" s="11"/>
      <c r="Z313" s="11"/>
    </row>
    <row r="314">
      <c r="A314" s="5"/>
      <c r="B314" s="4"/>
      <c r="D314" s="4"/>
      <c r="G314" s="4"/>
      <c r="H314" s="4"/>
      <c r="I314" s="5"/>
      <c r="J314" s="4"/>
      <c r="L314" s="4"/>
      <c r="O314" s="4"/>
      <c r="Q314" s="4"/>
      <c r="R314" s="4"/>
      <c r="S314" s="4"/>
      <c r="T314" s="4"/>
      <c r="V314" s="11"/>
      <c r="W314" s="11"/>
      <c r="X314" s="11"/>
      <c r="Y314" s="11"/>
      <c r="Z314" s="11"/>
    </row>
    <row r="315">
      <c r="A315" s="5"/>
      <c r="B315" s="4"/>
      <c r="D315" s="4"/>
      <c r="G315" s="4"/>
      <c r="H315" s="4"/>
      <c r="I315" s="5"/>
      <c r="J315" s="4"/>
      <c r="L315" s="4"/>
      <c r="O315" s="4"/>
      <c r="Q315" s="4"/>
      <c r="R315" s="4"/>
      <c r="S315" s="4"/>
      <c r="T315" s="4"/>
      <c r="V315" s="11"/>
      <c r="W315" s="11"/>
      <c r="X315" s="11"/>
      <c r="Y315" s="11"/>
      <c r="Z315" s="11"/>
    </row>
    <row r="316">
      <c r="A316" s="5"/>
      <c r="B316" s="4"/>
      <c r="D316" s="4"/>
      <c r="G316" s="4"/>
      <c r="H316" s="4"/>
      <c r="I316" s="5"/>
      <c r="J316" s="4"/>
      <c r="L316" s="4"/>
      <c r="O316" s="4"/>
      <c r="Q316" s="4"/>
      <c r="R316" s="4"/>
      <c r="S316" s="4"/>
      <c r="T316" s="4"/>
      <c r="V316" s="11"/>
      <c r="W316" s="11"/>
      <c r="X316" s="11"/>
      <c r="Y316" s="11"/>
      <c r="Z316" s="11"/>
    </row>
    <row r="317">
      <c r="A317" s="5"/>
      <c r="B317" s="4"/>
      <c r="D317" s="4"/>
      <c r="G317" s="4"/>
      <c r="H317" s="4"/>
      <c r="I317" s="5"/>
      <c r="J317" s="4"/>
      <c r="L317" s="4"/>
      <c r="O317" s="4"/>
      <c r="Q317" s="4"/>
      <c r="R317" s="4"/>
      <c r="S317" s="4"/>
      <c r="T317" s="4"/>
      <c r="V317" s="11"/>
      <c r="W317" s="11"/>
      <c r="X317" s="11"/>
      <c r="Y317" s="11"/>
      <c r="Z317" s="11"/>
    </row>
    <row r="318">
      <c r="A318" s="5"/>
      <c r="B318" s="4"/>
      <c r="D318" s="4"/>
      <c r="G318" s="4"/>
      <c r="H318" s="4"/>
      <c r="I318" s="5"/>
      <c r="J318" s="4"/>
      <c r="L318" s="4"/>
      <c r="O318" s="4"/>
      <c r="Q318" s="4"/>
      <c r="R318" s="4"/>
      <c r="S318" s="4"/>
      <c r="T318" s="4"/>
      <c r="V318" s="11"/>
      <c r="W318" s="11"/>
      <c r="X318" s="11"/>
      <c r="Y318" s="11"/>
      <c r="Z318" s="11"/>
    </row>
    <row r="319">
      <c r="A319" s="5"/>
      <c r="B319" s="4"/>
      <c r="D319" s="4"/>
      <c r="G319" s="4"/>
      <c r="H319" s="4"/>
      <c r="I319" s="5"/>
      <c r="J319" s="4"/>
      <c r="L319" s="4"/>
      <c r="O319" s="4"/>
      <c r="Q319" s="4"/>
      <c r="R319" s="4"/>
      <c r="S319" s="4"/>
      <c r="T319" s="4"/>
      <c r="V319" s="11"/>
      <c r="W319" s="11"/>
      <c r="X319" s="11"/>
      <c r="Y319" s="11"/>
      <c r="Z319" s="11"/>
    </row>
    <row r="320">
      <c r="A320" s="5"/>
      <c r="B320" s="4"/>
      <c r="D320" s="4"/>
      <c r="G320" s="4"/>
      <c r="H320" s="4"/>
      <c r="I320" s="5"/>
      <c r="J320" s="4"/>
      <c r="L320" s="4"/>
      <c r="O320" s="4"/>
      <c r="Q320" s="4"/>
      <c r="R320" s="4"/>
      <c r="S320" s="4"/>
      <c r="T320" s="4"/>
      <c r="V320" s="11"/>
      <c r="W320" s="11"/>
      <c r="X320" s="11"/>
      <c r="Y320" s="11"/>
      <c r="Z320" s="11"/>
    </row>
    <row r="321">
      <c r="A321" s="5"/>
      <c r="B321" s="4"/>
      <c r="D321" s="4"/>
      <c r="G321" s="4"/>
      <c r="H321" s="4"/>
      <c r="I321" s="5"/>
      <c r="J321" s="4"/>
      <c r="L321" s="4"/>
      <c r="O321" s="4"/>
      <c r="Q321" s="4"/>
      <c r="R321" s="4"/>
      <c r="S321" s="4"/>
      <c r="T321" s="4"/>
      <c r="V321" s="11"/>
      <c r="W321" s="11"/>
      <c r="X321" s="11"/>
      <c r="Y321" s="11"/>
      <c r="Z321" s="11"/>
    </row>
    <row r="322">
      <c r="A322" s="5"/>
      <c r="B322" s="4"/>
      <c r="D322" s="4"/>
      <c r="G322" s="4"/>
      <c r="H322" s="4"/>
      <c r="I322" s="5"/>
      <c r="J322" s="4"/>
      <c r="L322" s="4"/>
      <c r="O322" s="4"/>
      <c r="Q322" s="4"/>
      <c r="R322" s="4"/>
      <c r="S322" s="4"/>
      <c r="T322" s="4"/>
      <c r="V322" s="11"/>
      <c r="W322" s="11"/>
      <c r="X322" s="11"/>
      <c r="Y322" s="11"/>
      <c r="Z322" s="11"/>
    </row>
    <row r="323">
      <c r="A323" s="5"/>
      <c r="B323" s="4"/>
      <c r="D323" s="4"/>
      <c r="G323" s="4"/>
      <c r="H323" s="4"/>
      <c r="I323" s="5"/>
      <c r="J323" s="4"/>
      <c r="L323" s="4"/>
      <c r="O323" s="4"/>
      <c r="Q323" s="4"/>
      <c r="R323" s="4"/>
      <c r="S323" s="4"/>
      <c r="T323" s="4"/>
      <c r="V323" s="11"/>
      <c r="W323" s="11"/>
      <c r="X323" s="11"/>
      <c r="Y323" s="11"/>
      <c r="Z323" s="11"/>
    </row>
    <row r="324">
      <c r="A324" s="5"/>
      <c r="B324" s="4"/>
      <c r="D324" s="4"/>
      <c r="G324" s="4"/>
      <c r="H324" s="4"/>
      <c r="I324" s="5"/>
      <c r="J324" s="4"/>
      <c r="L324" s="4"/>
      <c r="O324" s="4"/>
      <c r="Q324" s="4"/>
      <c r="R324" s="4"/>
      <c r="S324" s="4"/>
      <c r="T324" s="4"/>
      <c r="V324" s="11"/>
      <c r="W324" s="11"/>
      <c r="X324" s="11"/>
      <c r="Y324" s="11"/>
      <c r="Z324" s="11"/>
    </row>
    <row r="325">
      <c r="A325" s="5"/>
      <c r="B325" s="4"/>
      <c r="D325" s="4"/>
      <c r="G325" s="4"/>
      <c r="H325" s="4"/>
      <c r="I325" s="5"/>
      <c r="J325" s="4"/>
      <c r="L325" s="4"/>
      <c r="O325" s="4"/>
      <c r="Q325" s="4"/>
      <c r="R325" s="4"/>
      <c r="S325" s="4"/>
      <c r="T325" s="4"/>
      <c r="V325" s="11"/>
      <c r="W325" s="11"/>
      <c r="X325" s="11"/>
      <c r="Y325" s="11"/>
      <c r="Z325" s="11"/>
    </row>
    <row r="326">
      <c r="A326" s="5"/>
      <c r="B326" s="4"/>
      <c r="D326" s="4"/>
      <c r="G326" s="4"/>
      <c r="H326" s="4"/>
      <c r="I326" s="5"/>
      <c r="J326" s="4"/>
      <c r="L326" s="4"/>
      <c r="O326" s="4"/>
      <c r="Q326" s="4"/>
      <c r="R326" s="4"/>
      <c r="S326" s="4"/>
      <c r="T326" s="4"/>
      <c r="V326" s="11"/>
      <c r="W326" s="11"/>
      <c r="X326" s="11"/>
      <c r="Y326" s="11"/>
      <c r="Z326" s="11"/>
    </row>
    <row r="327">
      <c r="A327" s="5"/>
      <c r="B327" s="4"/>
      <c r="D327" s="4"/>
      <c r="G327" s="4"/>
      <c r="H327" s="4"/>
      <c r="I327" s="5"/>
      <c r="J327" s="4"/>
      <c r="L327" s="4"/>
      <c r="O327" s="4"/>
      <c r="Q327" s="4"/>
      <c r="R327" s="4"/>
      <c r="S327" s="4"/>
      <c r="T327" s="4"/>
      <c r="V327" s="11"/>
      <c r="W327" s="11"/>
      <c r="X327" s="11"/>
      <c r="Y327" s="11"/>
      <c r="Z327" s="11"/>
    </row>
    <row r="328">
      <c r="A328" s="5"/>
      <c r="B328" s="4"/>
      <c r="D328" s="4"/>
      <c r="G328" s="4"/>
      <c r="H328" s="4"/>
      <c r="I328" s="5"/>
      <c r="J328" s="4"/>
      <c r="L328" s="4"/>
      <c r="O328" s="4"/>
      <c r="Q328" s="4"/>
      <c r="R328" s="4"/>
      <c r="S328" s="4"/>
      <c r="T328" s="4"/>
      <c r="V328" s="11"/>
      <c r="W328" s="11"/>
      <c r="X328" s="11"/>
      <c r="Y328" s="11"/>
      <c r="Z328" s="11"/>
    </row>
    <row r="329">
      <c r="A329" s="5"/>
      <c r="B329" s="4"/>
      <c r="D329" s="4"/>
      <c r="G329" s="4"/>
      <c r="H329" s="4"/>
      <c r="I329" s="5"/>
      <c r="J329" s="4"/>
      <c r="L329" s="4"/>
      <c r="O329" s="4"/>
      <c r="Q329" s="4"/>
      <c r="R329" s="4"/>
      <c r="S329" s="4"/>
      <c r="T329" s="4"/>
      <c r="V329" s="11"/>
      <c r="W329" s="11"/>
      <c r="X329" s="11"/>
      <c r="Y329" s="11"/>
      <c r="Z329" s="11"/>
    </row>
    <row r="330">
      <c r="A330" s="5"/>
      <c r="B330" s="4"/>
      <c r="D330" s="4"/>
      <c r="G330" s="4"/>
      <c r="H330" s="4"/>
      <c r="I330" s="5"/>
      <c r="J330" s="4"/>
      <c r="L330" s="4"/>
      <c r="O330" s="4"/>
      <c r="Q330" s="4"/>
      <c r="R330" s="4"/>
      <c r="S330" s="4"/>
      <c r="T330" s="4"/>
      <c r="V330" s="11"/>
      <c r="W330" s="11"/>
      <c r="X330" s="11"/>
      <c r="Y330" s="11"/>
      <c r="Z330" s="11"/>
    </row>
    <row r="331">
      <c r="A331" s="5"/>
      <c r="B331" s="4"/>
      <c r="D331" s="4"/>
      <c r="G331" s="4"/>
      <c r="H331" s="4"/>
      <c r="I331" s="5"/>
      <c r="J331" s="4"/>
      <c r="L331" s="4"/>
      <c r="O331" s="4"/>
      <c r="Q331" s="4"/>
      <c r="R331" s="4"/>
      <c r="S331" s="4"/>
      <c r="T331" s="4"/>
      <c r="V331" s="11"/>
      <c r="W331" s="11"/>
      <c r="X331" s="11"/>
      <c r="Y331" s="11"/>
      <c r="Z331" s="11"/>
    </row>
    <row r="332">
      <c r="A332" s="5"/>
      <c r="B332" s="4"/>
      <c r="D332" s="4"/>
      <c r="G332" s="4"/>
      <c r="H332" s="4"/>
      <c r="I332" s="5"/>
      <c r="J332" s="4"/>
      <c r="L332" s="4"/>
      <c r="O332" s="4"/>
      <c r="Q332" s="4"/>
      <c r="R332" s="4"/>
      <c r="S332" s="4"/>
      <c r="T332" s="4"/>
      <c r="V332" s="11"/>
      <c r="W332" s="11"/>
      <c r="X332" s="11"/>
      <c r="Y332" s="11"/>
      <c r="Z332" s="11"/>
    </row>
    <row r="333">
      <c r="A333" s="5"/>
      <c r="B333" s="4"/>
      <c r="D333" s="4"/>
      <c r="G333" s="4"/>
      <c r="H333" s="4"/>
      <c r="I333" s="5"/>
      <c r="J333" s="4"/>
      <c r="L333" s="4"/>
      <c r="O333" s="4"/>
      <c r="Q333" s="4"/>
      <c r="R333" s="4"/>
      <c r="S333" s="4"/>
      <c r="T333" s="4"/>
      <c r="V333" s="11"/>
      <c r="W333" s="11"/>
      <c r="X333" s="11"/>
      <c r="Y333" s="11"/>
      <c r="Z333" s="11"/>
    </row>
    <row r="334">
      <c r="A334" s="5"/>
      <c r="B334" s="4"/>
      <c r="D334" s="4"/>
      <c r="G334" s="4"/>
      <c r="H334" s="4"/>
      <c r="I334" s="5"/>
      <c r="J334" s="4"/>
      <c r="L334" s="4"/>
      <c r="O334" s="4"/>
      <c r="Q334" s="4"/>
      <c r="R334" s="4"/>
      <c r="S334" s="4"/>
      <c r="T334" s="4"/>
      <c r="V334" s="11"/>
      <c r="W334" s="11"/>
      <c r="X334" s="11"/>
      <c r="Y334" s="11"/>
      <c r="Z334" s="11"/>
    </row>
    <row r="335">
      <c r="A335" s="5"/>
      <c r="B335" s="4"/>
      <c r="D335" s="4"/>
      <c r="G335" s="4"/>
      <c r="H335" s="4"/>
      <c r="I335" s="5"/>
      <c r="J335" s="4"/>
      <c r="L335" s="4"/>
      <c r="O335" s="4"/>
      <c r="Q335" s="4"/>
      <c r="R335" s="4"/>
      <c r="S335" s="4"/>
      <c r="T335" s="4"/>
      <c r="V335" s="11"/>
      <c r="W335" s="11"/>
      <c r="X335" s="11"/>
      <c r="Y335" s="11"/>
      <c r="Z335" s="11"/>
    </row>
    <row r="336">
      <c r="A336" s="5"/>
      <c r="B336" s="4"/>
      <c r="D336" s="4"/>
      <c r="G336" s="4"/>
      <c r="H336" s="4"/>
      <c r="I336" s="5"/>
      <c r="J336" s="4"/>
      <c r="L336" s="4"/>
      <c r="O336" s="4"/>
      <c r="Q336" s="4"/>
      <c r="R336" s="4"/>
      <c r="S336" s="4"/>
      <c r="T336" s="4"/>
      <c r="V336" s="11"/>
      <c r="W336" s="11"/>
      <c r="X336" s="11"/>
      <c r="Y336" s="11"/>
      <c r="Z336" s="11"/>
    </row>
    <row r="337">
      <c r="A337" s="5"/>
      <c r="B337" s="4"/>
      <c r="D337" s="4"/>
      <c r="G337" s="4"/>
      <c r="H337" s="4"/>
      <c r="I337" s="5"/>
      <c r="J337" s="4"/>
      <c r="L337" s="4"/>
      <c r="O337" s="4"/>
      <c r="Q337" s="4"/>
      <c r="R337" s="4"/>
      <c r="S337" s="4"/>
      <c r="T337" s="4"/>
      <c r="V337" s="11"/>
      <c r="W337" s="11"/>
      <c r="X337" s="11"/>
      <c r="Y337" s="11"/>
      <c r="Z337" s="11"/>
    </row>
    <row r="338">
      <c r="A338" s="5"/>
      <c r="B338" s="4"/>
      <c r="D338" s="4"/>
      <c r="G338" s="4"/>
      <c r="H338" s="4"/>
      <c r="I338" s="5"/>
      <c r="J338" s="4"/>
      <c r="L338" s="4"/>
      <c r="O338" s="4"/>
      <c r="Q338" s="4"/>
      <c r="R338" s="4"/>
      <c r="S338" s="4"/>
      <c r="T338" s="4"/>
      <c r="V338" s="11"/>
      <c r="W338" s="11"/>
      <c r="X338" s="11"/>
      <c r="Y338" s="11"/>
      <c r="Z338" s="11"/>
    </row>
    <row r="339">
      <c r="A339" s="5"/>
      <c r="B339" s="4"/>
      <c r="D339" s="4"/>
      <c r="G339" s="4"/>
      <c r="H339" s="4"/>
      <c r="I339" s="5"/>
      <c r="J339" s="4"/>
      <c r="L339" s="4"/>
      <c r="O339" s="4"/>
      <c r="Q339" s="4"/>
      <c r="R339" s="4"/>
      <c r="S339" s="4"/>
      <c r="T339" s="4"/>
      <c r="V339" s="11"/>
      <c r="W339" s="11"/>
      <c r="X339" s="11"/>
      <c r="Y339" s="11"/>
      <c r="Z339" s="11"/>
    </row>
    <row r="340">
      <c r="A340" s="5"/>
      <c r="B340" s="4"/>
      <c r="D340" s="4"/>
      <c r="G340" s="4"/>
      <c r="H340" s="4"/>
      <c r="I340" s="5"/>
      <c r="J340" s="4"/>
      <c r="L340" s="4"/>
      <c r="O340" s="4"/>
      <c r="Q340" s="4"/>
      <c r="R340" s="4"/>
      <c r="S340" s="4"/>
      <c r="T340" s="4"/>
      <c r="V340" s="11"/>
      <c r="W340" s="11"/>
      <c r="X340" s="11"/>
      <c r="Y340" s="11"/>
      <c r="Z340" s="11"/>
    </row>
    <row r="341">
      <c r="A341" s="5"/>
      <c r="B341" s="4"/>
      <c r="D341" s="4"/>
      <c r="G341" s="4"/>
      <c r="H341" s="4"/>
      <c r="I341" s="5"/>
      <c r="J341" s="4"/>
      <c r="L341" s="4"/>
      <c r="O341" s="4"/>
      <c r="Q341" s="4"/>
      <c r="R341" s="4"/>
      <c r="S341" s="4"/>
      <c r="T341" s="4"/>
      <c r="V341" s="11"/>
      <c r="W341" s="11"/>
      <c r="X341" s="11"/>
      <c r="Y341" s="11"/>
      <c r="Z341" s="11"/>
    </row>
    <row r="342">
      <c r="A342" s="5"/>
      <c r="B342" s="4"/>
      <c r="D342" s="4"/>
      <c r="G342" s="4"/>
      <c r="H342" s="4"/>
      <c r="I342" s="5"/>
      <c r="J342" s="4"/>
      <c r="L342" s="4"/>
      <c r="O342" s="4"/>
      <c r="Q342" s="4"/>
      <c r="R342" s="4"/>
      <c r="S342" s="4"/>
      <c r="T342" s="4"/>
      <c r="V342" s="11"/>
      <c r="W342" s="11"/>
      <c r="X342" s="11"/>
      <c r="Y342" s="11"/>
      <c r="Z342" s="11"/>
    </row>
    <row r="343">
      <c r="A343" s="5"/>
      <c r="B343" s="4"/>
      <c r="D343" s="4"/>
      <c r="G343" s="4"/>
      <c r="H343" s="4"/>
      <c r="I343" s="5"/>
      <c r="J343" s="4"/>
      <c r="L343" s="4"/>
      <c r="O343" s="4"/>
      <c r="Q343" s="4"/>
      <c r="R343" s="4"/>
      <c r="S343" s="4"/>
      <c r="T343" s="4"/>
      <c r="V343" s="11"/>
      <c r="W343" s="11"/>
      <c r="X343" s="11"/>
      <c r="Y343" s="11"/>
      <c r="Z343" s="11"/>
    </row>
    <row r="344">
      <c r="A344" s="5"/>
      <c r="B344" s="4"/>
      <c r="D344" s="4"/>
      <c r="G344" s="4"/>
      <c r="H344" s="4"/>
      <c r="I344" s="5"/>
      <c r="J344" s="4"/>
      <c r="L344" s="4"/>
      <c r="O344" s="4"/>
      <c r="Q344" s="4"/>
      <c r="R344" s="4"/>
      <c r="S344" s="4"/>
      <c r="T344" s="4"/>
      <c r="V344" s="11"/>
      <c r="W344" s="11"/>
      <c r="X344" s="11"/>
      <c r="Y344" s="11"/>
      <c r="Z344" s="11"/>
    </row>
    <row r="345">
      <c r="A345" s="5"/>
      <c r="B345" s="4"/>
      <c r="D345" s="4"/>
      <c r="G345" s="4"/>
      <c r="H345" s="4"/>
      <c r="I345" s="5"/>
      <c r="J345" s="4"/>
      <c r="L345" s="4"/>
      <c r="O345" s="4"/>
      <c r="Q345" s="4"/>
      <c r="R345" s="4"/>
      <c r="S345" s="4"/>
      <c r="T345" s="4"/>
      <c r="V345" s="11"/>
      <c r="W345" s="11"/>
      <c r="X345" s="11"/>
      <c r="Y345" s="11"/>
      <c r="Z345" s="11"/>
    </row>
    <row r="346">
      <c r="A346" s="5"/>
      <c r="B346" s="4"/>
      <c r="D346" s="4"/>
      <c r="G346" s="4"/>
      <c r="H346" s="4"/>
      <c r="I346" s="5"/>
      <c r="J346" s="4"/>
      <c r="L346" s="4"/>
      <c r="O346" s="4"/>
      <c r="Q346" s="4"/>
      <c r="R346" s="4"/>
      <c r="S346" s="4"/>
      <c r="T346" s="4"/>
      <c r="V346" s="11"/>
      <c r="W346" s="11"/>
      <c r="X346" s="11"/>
      <c r="Y346" s="11"/>
      <c r="Z346" s="11"/>
    </row>
    <row r="347">
      <c r="A347" s="5"/>
      <c r="B347" s="4"/>
      <c r="D347" s="4"/>
      <c r="G347" s="4"/>
      <c r="H347" s="4"/>
      <c r="I347" s="5"/>
      <c r="J347" s="4"/>
      <c r="L347" s="4"/>
      <c r="O347" s="4"/>
      <c r="Q347" s="4"/>
      <c r="R347" s="4"/>
      <c r="S347" s="4"/>
      <c r="T347" s="4"/>
      <c r="V347" s="11"/>
      <c r="W347" s="11"/>
      <c r="X347" s="11"/>
      <c r="Y347" s="11"/>
      <c r="Z347" s="11"/>
    </row>
    <row r="348">
      <c r="A348" s="5"/>
      <c r="B348" s="4"/>
      <c r="D348" s="4"/>
      <c r="G348" s="4"/>
      <c r="H348" s="4"/>
      <c r="I348" s="5"/>
      <c r="J348" s="4"/>
      <c r="L348" s="4"/>
      <c r="O348" s="4"/>
      <c r="Q348" s="4"/>
      <c r="R348" s="4"/>
      <c r="S348" s="4"/>
      <c r="T348" s="4"/>
      <c r="V348" s="11"/>
      <c r="W348" s="11"/>
      <c r="X348" s="11"/>
      <c r="Y348" s="11"/>
      <c r="Z348" s="11"/>
    </row>
    <row r="349">
      <c r="A349" s="5"/>
      <c r="B349" s="4"/>
      <c r="D349" s="4"/>
      <c r="G349" s="4"/>
      <c r="H349" s="4"/>
      <c r="I349" s="5"/>
      <c r="J349" s="4"/>
      <c r="L349" s="4"/>
      <c r="O349" s="4"/>
      <c r="Q349" s="4"/>
      <c r="R349" s="4"/>
      <c r="S349" s="4"/>
      <c r="T349" s="4"/>
      <c r="V349" s="11"/>
      <c r="W349" s="11"/>
      <c r="X349" s="11"/>
      <c r="Y349" s="11"/>
      <c r="Z349" s="11"/>
    </row>
    <row r="350">
      <c r="A350" s="5"/>
      <c r="B350" s="4"/>
      <c r="D350" s="4"/>
      <c r="G350" s="4"/>
      <c r="H350" s="4"/>
      <c r="I350" s="5"/>
      <c r="J350" s="4"/>
      <c r="L350" s="4"/>
      <c r="O350" s="4"/>
      <c r="Q350" s="4"/>
      <c r="R350" s="4"/>
      <c r="S350" s="4"/>
      <c r="T350" s="4"/>
      <c r="V350" s="11"/>
      <c r="W350" s="11"/>
      <c r="X350" s="11"/>
      <c r="Y350" s="11"/>
      <c r="Z350" s="11"/>
    </row>
    <row r="351">
      <c r="A351" s="5"/>
      <c r="B351" s="4"/>
      <c r="D351" s="4"/>
      <c r="G351" s="4"/>
      <c r="H351" s="4"/>
      <c r="I351" s="5"/>
      <c r="J351" s="4"/>
      <c r="L351" s="4"/>
      <c r="O351" s="4"/>
      <c r="Q351" s="4"/>
      <c r="R351" s="4"/>
      <c r="S351" s="4"/>
      <c r="T351" s="4"/>
      <c r="V351" s="11"/>
      <c r="W351" s="11"/>
      <c r="X351" s="11"/>
      <c r="Y351" s="11"/>
      <c r="Z351" s="11"/>
    </row>
    <row r="352">
      <c r="A352" s="5"/>
      <c r="B352" s="4"/>
      <c r="D352" s="4"/>
      <c r="G352" s="4"/>
      <c r="H352" s="4"/>
      <c r="I352" s="5"/>
      <c r="J352" s="4"/>
      <c r="L352" s="4"/>
      <c r="O352" s="4"/>
      <c r="Q352" s="4"/>
      <c r="R352" s="4"/>
      <c r="S352" s="4"/>
      <c r="T352" s="4"/>
      <c r="V352" s="11"/>
      <c r="W352" s="11"/>
      <c r="X352" s="11"/>
      <c r="Y352" s="11"/>
      <c r="Z352" s="11"/>
    </row>
    <row r="353">
      <c r="A353" s="5"/>
      <c r="B353" s="4"/>
      <c r="D353" s="4"/>
      <c r="G353" s="4"/>
      <c r="H353" s="4"/>
      <c r="I353" s="5"/>
      <c r="J353" s="4"/>
      <c r="L353" s="4"/>
      <c r="O353" s="4"/>
      <c r="Q353" s="4"/>
      <c r="R353" s="4"/>
      <c r="S353" s="4"/>
      <c r="T353" s="4"/>
      <c r="V353" s="11"/>
      <c r="W353" s="11"/>
      <c r="X353" s="11"/>
      <c r="Y353" s="11"/>
      <c r="Z353" s="11"/>
    </row>
    <row r="354">
      <c r="A354" s="5"/>
      <c r="B354" s="4"/>
      <c r="D354" s="4"/>
      <c r="G354" s="4"/>
      <c r="H354" s="4"/>
      <c r="I354" s="5"/>
      <c r="J354" s="4"/>
      <c r="L354" s="4"/>
      <c r="O354" s="4"/>
      <c r="Q354" s="4"/>
      <c r="R354" s="4"/>
      <c r="S354" s="4"/>
      <c r="T354" s="4"/>
      <c r="V354" s="11"/>
      <c r="W354" s="11"/>
      <c r="X354" s="11"/>
      <c r="Y354" s="11"/>
      <c r="Z354" s="11"/>
    </row>
    <row r="355">
      <c r="A355" s="5"/>
      <c r="B355" s="4"/>
      <c r="D355" s="4"/>
      <c r="G355" s="4"/>
      <c r="H355" s="4"/>
      <c r="I355" s="5"/>
      <c r="J355" s="4"/>
      <c r="L355" s="4"/>
      <c r="O355" s="4"/>
      <c r="Q355" s="4"/>
      <c r="R355" s="4"/>
      <c r="S355" s="4"/>
      <c r="T355" s="4"/>
      <c r="V355" s="11"/>
      <c r="W355" s="11"/>
      <c r="X355" s="11"/>
      <c r="Y355" s="11"/>
      <c r="Z355" s="11"/>
    </row>
    <row r="356">
      <c r="A356" s="5"/>
      <c r="B356" s="4"/>
      <c r="D356" s="4"/>
      <c r="G356" s="4"/>
      <c r="H356" s="4"/>
      <c r="I356" s="5"/>
      <c r="J356" s="4"/>
      <c r="L356" s="4"/>
      <c r="O356" s="4"/>
      <c r="Q356" s="4"/>
      <c r="R356" s="4"/>
      <c r="S356" s="4"/>
      <c r="T356" s="4"/>
      <c r="V356" s="11"/>
      <c r="W356" s="11"/>
      <c r="X356" s="11"/>
      <c r="Y356" s="11"/>
      <c r="Z356" s="11"/>
    </row>
    <row r="357">
      <c r="A357" s="5"/>
      <c r="B357" s="4"/>
      <c r="D357" s="4"/>
      <c r="G357" s="4"/>
      <c r="H357" s="4"/>
      <c r="I357" s="5"/>
      <c r="J357" s="4"/>
      <c r="L357" s="4"/>
      <c r="O357" s="4"/>
      <c r="Q357" s="4"/>
      <c r="R357" s="4"/>
      <c r="S357" s="4"/>
      <c r="T357" s="4"/>
      <c r="V357" s="11"/>
      <c r="W357" s="11"/>
      <c r="X357" s="11"/>
      <c r="Y357" s="11"/>
      <c r="Z357" s="11"/>
    </row>
    <row r="358">
      <c r="A358" s="5"/>
      <c r="B358" s="4"/>
      <c r="D358" s="4"/>
      <c r="G358" s="4"/>
      <c r="H358" s="4"/>
      <c r="I358" s="5"/>
      <c r="J358" s="4"/>
      <c r="L358" s="4"/>
      <c r="O358" s="4"/>
      <c r="Q358" s="4"/>
      <c r="R358" s="4"/>
      <c r="S358" s="4"/>
      <c r="T358" s="4"/>
      <c r="V358" s="11"/>
      <c r="W358" s="11"/>
      <c r="X358" s="11"/>
      <c r="Y358" s="11"/>
      <c r="Z358" s="11"/>
    </row>
    <row r="359">
      <c r="A359" s="5"/>
      <c r="B359" s="4"/>
      <c r="D359" s="4"/>
      <c r="G359" s="4"/>
      <c r="H359" s="4"/>
      <c r="I359" s="5"/>
      <c r="J359" s="4"/>
      <c r="L359" s="4"/>
      <c r="O359" s="4"/>
      <c r="Q359" s="4"/>
      <c r="R359" s="4"/>
      <c r="S359" s="4"/>
      <c r="T359" s="4"/>
      <c r="V359" s="11"/>
      <c r="W359" s="11"/>
      <c r="X359" s="11"/>
      <c r="Y359" s="11"/>
      <c r="Z359" s="11"/>
    </row>
    <row r="360">
      <c r="A360" s="5"/>
      <c r="B360" s="4"/>
      <c r="D360" s="4"/>
      <c r="G360" s="4"/>
      <c r="H360" s="4"/>
      <c r="I360" s="5"/>
      <c r="J360" s="4"/>
      <c r="L360" s="4"/>
      <c r="O360" s="4"/>
      <c r="Q360" s="4"/>
      <c r="R360" s="4"/>
      <c r="S360" s="4"/>
      <c r="T360" s="4"/>
      <c r="V360" s="11"/>
      <c r="W360" s="11"/>
      <c r="X360" s="11"/>
      <c r="Y360" s="11"/>
      <c r="Z360" s="11"/>
    </row>
    <row r="361">
      <c r="A361" s="5"/>
      <c r="B361" s="4"/>
      <c r="D361" s="4"/>
      <c r="G361" s="4"/>
      <c r="H361" s="4"/>
      <c r="I361" s="5"/>
      <c r="J361" s="4"/>
      <c r="L361" s="4"/>
      <c r="O361" s="4"/>
      <c r="Q361" s="4"/>
      <c r="R361" s="4"/>
      <c r="S361" s="4"/>
      <c r="T361" s="4"/>
      <c r="V361" s="11"/>
      <c r="W361" s="11"/>
      <c r="X361" s="11"/>
      <c r="Y361" s="11"/>
      <c r="Z361" s="11"/>
    </row>
    <row r="362">
      <c r="A362" s="5"/>
      <c r="B362" s="4"/>
      <c r="D362" s="4"/>
      <c r="G362" s="4"/>
      <c r="H362" s="4"/>
      <c r="I362" s="5"/>
      <c r="J362" s="4"/>
      <c r="L362" s="4"/>
      <c r="O362" s="4"/>
      <c r="Q362" s="4"/>
      <c r="R362" s="4"/>
      <c r="S362" s="4"/>
      <c r="T362" s="4"/>
      <c r="V362" s="11"/>
      <c r="W362" s="11"/>
      <c r="X362" s="11"/>
      <c r="Y362" s="11"/>
      <c r="Z362" s="11"/>
    </row>
    <row r="363">
      <c r="A363" s="5"/>
      <c r="B363" s="4"/>
      <c r="D363" s="4"/>
      <c r="G363" s="4"/>
      <c r="H363" s="4"/>
      <c r="I363" s="5"/>
      <c r="J363" s="4"/>
      <c r="L363" s="4"/>
      <c r="O363" s="4"/>
      <c r="Q363" s="4"/>
      <c r="R363" s="4"/>
      <c r="S363" s="4"/>
      <c r="T363" s="4"/>
      <c r="V363" s="11"/>
      <c r="W363" s="11"/>
      <c r="X363" s="11"/>
      <c r="Y363" s="11"/>
      <c r="Z363" s="11"/>
    </row>
    <row r="364">
      <c r="A364" s="5"/>
      <c r="B364" s="4"/>
      <c r="D364" s="4"/>
      <c r="G364" s="4"/>
      <c r="H364" s="4"/>
      <c r="I364" s="5"/>
      <c r="J364" s="4"/>
      <c r="L364" s="4"/>
      <c r="O364" s="4"/>
      <c r="Q364" s="4"/>
      <c r="R364" s="4"/>
      <c r="S364" s="4"/>
      <c r="T364" s="4"/>
      <c r="V364" s="11"/>
      <c r="W364" s="11"/>
      <c r="X364" s="11"/>
      <c r="Y364" s="11"/>
      <c r="Z364" s="11"/>
    </row>
    <row r="365">
      <c r="A365" s="5"/>
      <c r="B365" s="4"/>
      <c r="D365" s="4"/>
      <c r="G365" s="4"/>
      <c r="H365" s="4"/>
      <c r="I365" s="5"/>
      <c r="J365" s="4"/>
      <c r="L365" s="4"/>
      <c r="O365" s="4"/>
      <c r="Q365" s="4"/>
      <c r="R365" s="4"/>
      <c r="S365" s="4"/>
      <c r="T365" s="4"/>
      <c r="V365" s="11"/>
      <c r="W365" s="11"/>
      <c r="X365" s="11"/>
      <c r="Y365" s="11"/>
      <c r="Z365" s="11"/>
    </row>
    <row r="366">
      <c r="A366" s="5"/>
      <c r="B366" s="4"/>
      <c r="D366" s="4"/>
      <c r="G366" s="4"/>
      <c r="H366" s="4"/>
      <c r="I366" s="5"/>
      <c r="J366" s="4"/>
      <c r="L366" s="4"/>
      <c r="O366" s="4"/>
      <c r="Q366" s="4"/>
      <c r="R366" s="4"/>
      <c r="S366" s="4"/>
      <c r="T366" s="4"/>
      <c r="V366" s="11"/>
      <c r="W366" s="11"/>
      <c r="X366" s="11"/>
      <c r="Y366" s="11"/>
      <c r="Z366" s="11"/>
    </row>
    <row r="367">
      <c r="A367" s="5"/>
      <c r="B367" s="4"/>
      <c r="D367" s="4"/>
      <c r="G367" s="4"/>
      <c r="H367" s="4"/>
      <c r="I367" s="5"/>
      <c r="J367" s="4"/>
      <c r="L367" s="4"/>
      <c r="O367" s="4"/>
      <c r="Q367" s="4"/>
      <c r="R367" s="4"/>
      <c r="S367" s="4"/>
      <c r="T367" s="4"/>
      <c r="V367" s="11"/>
      <c r="W367" s="11"/>
      <c r="X367" s="11"/>
      <c r="Y367" s="11"/>
      <c r="Z367" s="11"/>
    </row>
    <row r="368">
      <c r="A368" s="5"/>
      <c r="B368" s="4"/>
      <c r="D368" s="4"/>
      <c r="G368" s="4"/>
      <c r="H368" s="4"/>
      <c r="I368" s="5"/>
      <c r="J368" s="4"/>
      <c r="L368" s="4"/>
      <c r="O368" s="4"/>
      <c r="Q368" s="4"/>
      <c r="R368" s="4"/>
      <c r="S368" s="4"/>
      <c r="T368" s="4"/>
      <c r="V368" s="11"/>
      <c r="W368" s="11"/>
      <c r="X368" s="11"/>
      <c r="Y368" s="11"/>
      <c r="Z368" s="11"/>
    </row>
    <row r="369">
      <c r="A369" s="5"/>
      <c r="B369" s="4"/>
      <c r="D369" s="4"/>
      <c r="G369" s="4"/>
      <c r="H369" s="4"/>
      <c r="I369" s="5"/>
      <c r="J369" s="4"/>
      <c r="L369" s="4"/>
      <c r="O369" s="4"/>
      <c r="Q369" s="4"/>
      <c r="R369" s="4"/>
      <c r="S369" s="4"/>
      <c r="T369" s="4"/>
      <c r="V369" s="11"/>
      <c r="W369" s="11"/>
      <c r="X369" s="11"/>
      <c r="Y369" s="11"/>
      <c r="Z369" s="11"/>
    </row>
    <row r="370">
      <c r="A370" s="5"/>
      <c r="B370" s="4"/>
      <c r="D370" s="4"/>
      <c r="G370" s="4"/>
      <c r="H370" s="4"/>
      <c r="I370" s="5"/>
      <c r="J370" s="4"/>
      <c r="L370" s="4"/>
      <c r="O370" s="4"/>
      <c r="Q370" s="4"/>
      <c r="R370" s="4"/>
      <c r="S370" s="4"/>
      <c r="T370" s="4"/>
      <c r="V370" s="11"/>
      <c r="W370" s="11"/>
      <c r="X370" s="11"/>
      <c r="Y370" s="11"/>
      <c r="Z370" s="11"/>
    </row>
    <row r="371">
      <c r="A371" s="5"/>
      <c r="B371" s="4"/>
      <c r="D371" s="4"/>
      <c r="G371" s="4"/>
      <c r="H371" s="4"/>
      <c r="I371" s="5"/>
      <c r="J371" s="4"/>
      <c r="L371" s="4"/>
      <c r="O371" s="4"/>
      <c r="Q371" s="4"/>
      <c r="R371" s="4"/>
      <c r="S371" s="4"/>
      <c r="T371" s="4"/>
      <c r="V371" s="11"/>
      <c r="W371" s="11"/>
      <c r="X371" s="11"/>
      <c r="Y371" s="11"/>
      <c r="Z371" s="11"/>
    </row>
    <row r="372">
      <c r="A372" s="5"/>
      <c r="B372" s="4"/>
      <c r="D372" s="4"/>
      <c r="G372" s="4"/>
      <c r="H372" s="4"/>
      <c r="I372" s="5"/>
      <c r="J372" s="4"/>
      <c r="L372" s="4"/>
      <c r="O372" s="4"/>
      <c r="Q372" s="4"/>
      <c r="R372" s="4"/>
      <c r="S372" s="4"/>
      <c r="T372" s="4"/>
      <c r="V372" s="11"/>
      <c r="W372" s="11"/>
      <c r="X372" s="11"/>
      <c r="Y372" s="11"/>
      <c r="Z372" s="11"/>
    </row>
    <row r="373">
      <c r="A373" s="5"/>
      <c r="B373" s="4"/>
      <c r="D373" s="4"/>
      <c r="G373" s="4"/>
      <c r="H373" s="4"/>
      <c r="I373" s="5"/>
      <c r="J373" s="4"/>
      <c r="L373" s="4"/>
      <c r="O373" s="4"/>
      <c r="Q373" s="4"/>
      <c r="R373" s="4"/>
      <c r="S373" s="4"/>
      <c r="T373" s="4"/>
      <c r="V373" s="11"/>
      <c r="W373" s="11"/>
      <c r="X373" s="11"/>
      <c r="Y373" s="11"/>
      <c r="Z373" s="11"/>
    </row>
    <row r="374">
      <c r="A374" s="5"/>
      <c r="B374" s="4"/>
      <c r="D374" s="4"/>
      <c r="G374" s="4"/>
      <c r="H374" s="4"/>
      <c r="I374" s="5"/>
      <c r="J374" s="4"/>
      <c r="L374" s="4"/>
      <c r="O374" s="4"/>
      <c r="Q374" s="4"/>
      <c r="R374" s="4"/>
      <c r="S374" s="4"/>
      <c r="T374" s="4"/>
      <c r="V374" s="11"/>
      <c r="W374" s="11"/>
      <c r="X374" s="11"/>
      <c r="Y374" s="11"/>
      <c r="Z374" s="11"/>
    </row>
    <row r="375">
      <c r="A375" s="5"/>
      <c r="B375" s="4"/>
      <c r="D375" s="4"/>
      <c r="G375" s="4"/>
      <c r="H375" s="4"/>
      <c r="I375" s="5"/>
      <c r="J375" s="4"/>
      <c r="L375" s="4"/>
      <c r="O375" s="4"/>
      <c r="Q375" s="4"/>
      <c r="R375" s="4"/>
      <c r="S375" s="4"/>
      <c r="T375" s="4"/>
      <c r="V375" s="11"/>
      <c r="W375" s="11"/>
      <c r="X375" s="11"/>
      <c r="Y375" s="11"/>
      <c r="Z375" s="11"/>
    </row>
    <row r="376">
      <c r="A376" s="5"/>
      <c r="B376" s="4"/>
      <c r="D376" s="4"/>
      <c r="G376" s="4"/>
      <c r="H376" s="4"/>
      <c r="I376" s="5"/>
      <c r="J376" s="4"/>
      <c r="L376" s="4"/>
      <c r="O376" s="4"/>
      <c r="Q376" s="4"/>
      <c r="R376" s="4"/>
      <c r="S376" s="4"/>
      <c r="T376" s="4"/>
      <c r="V376" s="11"/>
      <c r="W376" s="11"/>
      <c r="X376" s="11"/>
      <c r="Y376" s="11"/>
      <c r="Z376" s="11"/>
    </row>
    <row r="377">
      <c r="A377" s="5"/>
      <c r="B377" s="4"/>
      <c r="D377" s="4"/>
      <c r="G377" s="4"/>
      <c r="H377" s="4"/>
      <c r="I377" s="5"/>
      <c r="J377" s="4"/>
      <c r="L377" s="4"/>
      <c r="O377" s="4"/>
      <c r="Q377" s="4"/>
      <c r="R377" s="4"/>
      <c r="S377" s="4"/>
      <c r="T377" s="4"/>
      <c r="V377" s="11"/>
      <c r="W377" s="11"/>
      <c r="X377" s="11"/>
      <c r="Y377" s="11"/>
      <c r="Z377" s="11"/>
    </row>
    <row r="378">
      <c r="A378" s="5"/>
      <c r="B378" s="4"/>
      <c r="D378" s="4"/>
      <c r="G378" s="4"/>
      <c r="H378" s="4"/>
      <c r="I378" s="5"/>
      <c r="J378" s="4"/>
      <c r="L378" s="4"/>
      <c r="O378" s="4"/>
      <c r="Q378" s="4"/>
      <c r="R378" s="4"/>
      <c r="S378" s="4"/>
      <c r="T378" s="4"/>
      <c r="V378" s="11"/>
      <c r="W378" s="11"/>
      <c r="X378" s="11"/>
      <c r="Y378" s="11"/>
      <c r="Z378" s="11"/>
    </row>
    <row r="379">
      <c r="A379" s="5"/>
      <c r="B379" s="4"/>
      <c r="D379" s="4"/>
      <c r="G379" s="4"/>
      <c r="H379" s="4"/>
      <c r="I379" s="5"/>
      <c r="J379" s="4"/>
      <c r="L379" s="4"/>
      <c r="O379" s="4"/>
      <c r="Q379" s="4"/>
      <c r="R379" s="4"/>
      <c r="S379" s="4"/>
      <c r="T379" s="4"/>
      <c r="V379" s="11"/>
      <c r="W379" s="11"/>
      <c r="X379" s="11"/>
      <c r="Y379" s="11"/>
      <c r="Z379" s="11"/>
    </row>
    <row r="380">
      <c r="A380" s="5"/>
      <c r="B380" s="4"/>
      <c r="D380" s="4"/>
      <c r="G380" s="4"/>
      <c r="H380" s="4"/>
      <c r="I380" s="5"/>
      <c r="J380" s="4"/>
      <c r="L380" s="4"/>
      <c r="O380" s="4"/>
      <c r="Q380" s="4"/>
      <c r="R380" s="4"/>
      <c r="S380" s="4"/>
      <c r="T380" s="4"/>
      <c r="V380" s="11"/>
      <c r="W380" s="11"/>
      <c r="X380" s="11"/>
      <c r="Y380" s="11"/>
      <c r="Z380" s="11"/>
    </row>
    <row r="381">
      <c r="A381" s="5"/>
      <c r="B381" s="4"/>
      <c r="D381" s="4"/>
      <c r="G381" s="4"/>
      <c r="H381" s="4"/>
      <c r="I381" s="5"/>
      <c r="J381" s="4"/>
      <c r="L381" s="4"/>
      <c r="O381" s="4"/>
      <c r="Q381" s="4"/>
      <c r="R381" s="4"/>
      <c r="S381" s="4"/>
      <c r="T381" s="4"/>
      <c r="V381" s="11"/>
      <c r="W381" s="11"/>
      <c r="X381" s="11"/>
      <c r="Y381" s="11"/>
      <c r="Z381" s="11"/>
    </row>
    <row r="382">
      <c r="A382" s="5"/>
      <c r="B382" s="4"/>
      <c r="D382" s="4"/>
      <c r="G382" s="4"/>
      <c r="H382" s="4"/>
      <c r="I382" s="5"/>
      <c r="J382" s="4"/>
      <c r="L382" s="4"/>
      <c r="O382" s="4"/>
      <c r="Q382" s="4"/>
      <c r="R382" s="4"/>
      <c r="S382" s="4"/>
      <c r="T382" s="4"/>
      <c r="V382" s="11"/>
      <c r="W382" s="11"/>
      <c r="X382" s="11"/>
      <c r="Y382" s="11"/>
      <c r="Z382" s="11"/>
    </row>
    <row r="383">
      <c r="A383" s="5"/>
      <c r="B383" s="4"/>
      <c r="D383" s="4"/>
      <c r="G383" s="4"/>
      <c r="H383" s="4"/>
      <c r="I383" s="5"/>
      <c r="J383" s="4"/>
      <c r="L383" s="4"/>
      <c r="O383" s="4"/>
      <c r="Q383" s="4"/>
      <c r="R383" s="4"/>
      <c r="S383" s="4"/>
      <c r="T383" s="4"/>
      <c r="V383" s="11"/>
      <c r="W383" s="11"/>
      <c r="X383" s="11"/>
      <c r="Y383" s="11"/>
      <c r="Z383" s="11"/>
    </row>
    <row r="384">
      <c r="A384" s="5"/>
      <c r="B384" s="4"/>
      <c r="D384" s="4"/>
      <c r="G384" s="4"/>
      <c r="H384" s="4"/>
      <c r="I384" s="5"/>
      <c r="J384" s="4"/>
      <c r="L384" s="4"/>
      <c r="O384" s="4"/>
      <c r="Q384" s="4"/>
      <c r="R384" s="4"/>
      <c r="S384" s="4"/>
      <c r="T384" s="4"/>
      <c r="V384" s="11"/>
      <c r="W384" s="11"/>
      <c r="X384" s="11"/>
      <c r="Y384" s="11"/>
      <c r="Z384" s="11"/>
    </row>
    <row r="385">
      <c r="A385" s="5"/>
      <c r="B385" s="4"/>
      <c r="D385" s="4"/>
      <c r="G385" s="4"/>
      <c r="H385" s="4"/>
      <c r="I385" s="5"/>
      <c r="J385" s="4"/>
      <c r="L385" s="4"/>
      <c r="O385" s="4"/>
      <c r="Q385" s="4"/>
      <c r="R385" s="4"/>
      <c r="S385" s="4"/>
      <c r="T385" s="4"/>
      <c r="V385" s="11"/>
      <c r="W385" s="11"/>
      <c r="X385" s="11"/>
      <c r="Y385" s="11"/>
      <c r="Z385" s="11"/>
    </row>
    <row r="386">
      <c r="A386" s="5"/>
      <c r="B386" s="4"/>
      <c r="D386" s="4"/>
      <c r="G386" s="4"/>
      <c r="H386" s="4"/>
      <c r="I386" s="5"/>
      <c r="J386" s="4"/>
      <c r="L386" s="4"/>
      <c r="O386" s="4"/>
      <c r="Q386" s="4"/>
      <c r="R386" s="4"/>
      <c r="S386" s="4"/>
      <c r="T386" s="4"/>
      <c r="V386" s="11"/>
      <c r="W386" s="11"/>
      <c r="X386" s="11"/>
      <c r="Y386" s="11"/>
      <c r="Z386" s="11"/>
    </row>
    <row r="387">
      <c r="A387" s="5"/>
      <c r="B387" s="4"/>
      <c r="D387" s="4"/>
      <c r="G387" s="4"/>
      <c r="H387" s="4"/>
      <c r="I387" s="5"/>
      <c r="J387" s="4"/>
      <c r="L387" s="4"/>
      <c r="O387" s="4"/>
      <c r="Q387" s="4"/>
      <c r="R387" s="4"/>
      <c r="S387" s="4"/>
      <c r="T387" s="4"/>
      <c r="V387" s="11"/>
      <c r="W387" s="11"/>
      <c r="X387" s="11"/>
      <c r="Y387" s="11"/>
      <c r="Z387" s="11"/>
    </row>
    <row r="388">
      <c r="A388" s="5"/>
      <c r="B388" s="4"/>
      <c r="D388" s="4"/>
      <c r="G388" s="4"/>
      <c r="H388" s="4"/>
      <c r="I388" s="5"/>
      <c r="J388" s="4"/>
      <c r="L388" s="4"/>
      <c r="O388" s="4"/>
      <c r="Q388" s="4"/>
      <c r="R388" s="4"/>
      <c r="S388" s="4"/>
      <c r="T388" s="4"/>
      <c r="V388" s="11"/>
      <c r="W388" s="11"/>
      <c r="X388" s="11"/>
      <c r="Y388" s="11"/>
      <c r="Z388" s="11"/>
    </row>
    <row r="389">
      <c r="A389" s="5"/>
      <c r="B389" s="4"/>
      <c r="D389" s="4"/>
      <c r="G389" s="4"/>
      <c r="H389" s="4"/>
      <c r="I389" s="5"/>
      <c r="J389" s="4"/>
      <c r="L389" s="4"/>
      <c r="O389" s="4"/>
      <c r="Q389" s="4"/>
      <c r="R389" s="4"/>
      <c r="S389" s="4"/>
      <c r="T389" s="4"/>
      <c r="V389" s="11"/>
      <c r="W389" s="11"/>
      <c r="X389" s="11"/>
      <c r="Y389" s="11"/>
      <c r="Z389" s="11"/>
    </row>
    <row r="390">
      <c r="A390" s="5"/>
      <c r="B390" s="4"/>
      <c r="D390" s="4"/>
      <c r="G390" s="4"/>
      <c r="H390" s="4"/>
      <c r="I390" s="5"/>
      <c r="J390" s="4"/>
      <c r="L390" s="4"/>
      <c r="O390" s="4"/>
      <c r="Q390" s="4"/>
      <c r="R390" s="4"/>
      <c r="S390" s="4"/>
      <c r="T390" s="4"/>
      <c r="V390" s="11"/>
      <c r="W390" s="11"/>
      <c r="X390" s="11"/>
      <c r="Y390" s="11"/>
      <c r="Z390" s="11"/>
    </row>
    <row r="391">
      <c r="A391" s="5"/>
      <c r="B391" s="4"/>
      <c r="D391" s="4"/>
      <c r="G391" s="4"/>
      <c r="H391" s="4"/>
      <c r="I391" s="5"/>
      <c r="J391" s="4"/>
      <c r="L391" s="4"/>
      <c r="O391" s="4"/>
      <c r="Q391" s="4"/>
      <c r="R391" s="4"/>
      <c r="S391" s="4"/>
      <c r="T391" s="4"/>
      <c r="V391" s="11"/>
      <c r="W391" s="11"/>
      <c r="X391" s="11"/>
      <c r="Y391" s="11"/>
      <c r="Z391" s="11"/>
    </row>
    <row r="392">
      <c r="A392" s="5"/>
      <c r="B392" s="4"/>
      <c r="D392" s="4"/>
      <c r="G392" s="4"/>
      <c r="H392" s="4"/>
      <c r="I392" s="5"/>
      <c r="J392" s="4"/>
      <c r="L392" s="4"/>
      <c r="O392" s="4"/>
      <c r="Q392" s="4"/>
      <c r="R392" s="4"/>
      <c r="S392" s="4"/>
      <c r="T392" s="4"/>
      <c r="V392" s="11"/>
      <c r="W392" s="11"/>
      <c r="X392" s="11"/>
      <c r="Y392" s="11"/>
      <c r="Z392" s="11"/>
    </row>
    <row r="393">
      <c r="A393" s="5"/>
      <c r="B393" s="4"/>
      <c r="D393" s="4"/>
      <c r="G393" s="4"/>
      <c r="H393" s="4"/>
      <c r="I393" s="5"/>
      <c r="J393" s="4"/>
      <c r="L393" s="4"/>
      <c r="O393" s="4"/>
      <c r="Q393" s="4"/>
      <c r="R393" s="4"/>
      <c r="S393" s="4"/>
      <c r="T393" s="4"/>
      <c r="V393" s="11"/>
      <c r="W393" s="11"/>
      <c r="X393" s="11"/>
      <c r="Y393" s="11"/>
      <c r="Z393" s="11"/>
    </row>
    <row r="394">
      <c r="A394" s="5"/>
      <c r="B394" s="4"/>
      <c r="D394" s="4"/>
      <c r="G394" s="4"/>
      <c r="H394" s="4"/>
      <c r="I394" s="5"/>
      <c r="J394" s="4"/>
      <c r="L394" s="4"/>
      <c r="O394" s="4"/>
      <c r="Q394" s="4"/>
      <c r="R394" s="4"/>
      <c r="S394" s="4"/>
      <c r="T394" s="4"/>
      <c r="V394" s="11"/>
      <c r="W394" s="11"/>
      <c r="X394" s="11"/>
      <c r="Y394" s="11"/>
      <c r="Z394" s="11"/>
    </row>
    <row r="395">
      <c r="A395" s="5"/>
      <c r="B395" s="4"/>
      <c r="D395" s="4"/>
      <c r="G395" s="4"/>
      <c r="H395" s="4"/>
      <c r="I395" s="5"/>
      <c r="J395" s="4"/>
      <c r="L395" s="4"/>
      <c r="O395" s="4"/>
      <c r="Q395" s="4"/>
      <c r="R395" s="4"/>
      <c r="S395" s="4"/>
      <c r="T395" s="4"/>
      <c r="V395" s="11"/>
      <c r="W395" s="11"/>
      <c r="X395" s="11"/>
      <c r="Y395" s="11"/>
      <c r="Z395" s="11"/>
    </row>
    <row r="396">
      <c r="A396" s="5"/>
      <c r="B396" s="4"/>
      <c r="D396" s="4"/>
      <c r="G396" s="4"/>
      <c r="H396" s="4"/>
      <c r="I396" s="5"/>
      <c r="J396" s="4"/>
      <c r="L396" s="4"/>
      <c r="O396" s="4"/>
      <c r="Q396" s="4"/>
      <c r="R396" s="4"/>
      <c r="S396" s="4"/>
      <c r="T396" s="4"/>
      <c r="V396" s="11"/>
      <c r="W396" s="11"/>
      <c r="X396" s="11"/>
      <c r="Y396" s="11"/>
      <c r="Z396" s="11"/>
    </row>
    <row r="397">
      <c r="A397" s="5"/>
      <c r="B397" s="4"/>
      <c r="D397" s="4"/>
      <c r="G397" s="4"/>
      <c r="H397" s="4"/>
      <c r="I397" s="5"/>
      <c r="J397" s="4"/>
      <c r="L397" s="4"/>
      <c r="O397" s="4"/>
      <c r="Q397" s="4"/>
      <c r="R397" s="4"/>
      <c r="S397" s="4"/>
      <c r="T397" s="4"/>
      <c r="V397" s="11"/>
      <c r="W397" s="11"/>
      <c r="X397" s="11"/>
      <c r="Y397" s="11"/>
      <c r="Z397" s="11"/>
    </row>
    <row r="398">
      <c r="A398" s="5"/>
      <c r="B398" s="4"/>
      <c r="D398" s="4"/>
      <c r="G398" s="4"/>
      <c r="H398" s="4"/>
      <c r="I398" s="5"/>
      <c r="J398" s="4"/>
      <c r="L398" s="4"/>
      <c r="O398" s="4"/>
      <c r="Q398" s="4"/>
      <c r="R398" s="4"/>
      <c r="S398" s="4"/>
      <c r="T398" s="4"/>
      <c r="V398" s="11"/>
      <c r="W398" s="11"/>
      <c r="X398" s="11"/>
      <c r="Y398" s="11"/>
      <c r="Z398" s="11"/>
    </row>
    <row r="399">
      <c r="A399" s="5"/>
      <c r="B399" s="4"/>
      <c r="D399" s="4"/>
      <c r="G399" s="4"/>
      <c r="H399" s="4"/>
      <c r="I399" s="5"/>
      <c r="J399" s="4"/>
      <c r="L399" s="4"/>
      <c r="O399" s="4"/>
      <c r="Q399" s="4"/>
      <c r="R399" s="4"/>
      <c r="S399" s="4"/>
      <c r="T399" s="4"/>
      <c r="V399" s="11"/>
      <c r="W399" s="11"/>
      <c r="X399" s="11"/>
      <c r="Y399" s="11"/>
      <c r="Z399" s="11"/>
    </row>
    <row r="400">
      <c r="A400" s="5"/>
      <c r="B400" s="4"/>
      <c r="D400" s="4"/>
      <c r="G400" s="4"/>
      <c r="H400" s="4"/>
      <c r="I400" s="5"/>
      <c r="J400" s="4"/>
      <c r="L400" s="4"/>
      <c r="O400" s="4"/>
      <c r="Q400" s="4"/>
      <c r="R400" s="4"/>
      <c r="S400" s="4"/>
      <c r="T400" s="4"/>
      <c r="V400" s="11"/>
      <c r="W400" s="11"/>
      <c r="X400" s="11"/>
      <c r="Y400" s="11"/>
      <c r="Z400" s="11"/>
    </row>
    <row r="401">
      <c r="A401" s="5"/>
      <c r="B401" s="4"/>
      <c r="D401" s="4"/>
      <c r="G401" s="4"/>
      <c r="H401" s="4"/>
      <c r="I401" s="5"/>
      <c r="J401" s="4"/>
      <c r="L401" s="4"/>
      <c r="O401" s="4"/>
      <c r="Q401" s="4"/>
      <c r="R401" s="4"/>
      <c r="S401" s="4"/>
      <c r="T401" s="4"/>
      <c r="V401" s="11"/>
      <c r="W401" s="11"/>
      <c r="X401" s="11"/>
      <c r="Y401" s="11"/>
      <c r="Z401" s="11"/>
    </row>
    <row r="402">
      <c r="A402" s="5"/>
      <c r="B402" s="4"/>
      <c r="D402" s="4"/>
      <c r="G402" s="4"/>
      <c r="H402" s="4"/>
      <c r="I402" s="5"/>
      <c r="J402" s="4"/>
      <c r="L402" s="4"/>
      <c r="O402" s="4"/>
      <c r="Q402" s="4"/>
      <c r="R402" s="4"/>
      <c r="S402" s="4"/>
      <c r="T402" s="4"/>
      <c r="V402" s="11"/>
      <c r="W402" s="11"/>
      <c r="X402" s="11"/>
      <c r="Y402" s="11"/>
      <c r="Z402" s="11"/>
    </row>
    <row r="403">
      <c r="A403" s="5"/>
      <c r="B403" s="4"/>
      <c r="D403" s="4"/>
      <c r="G403" s="4"/>
      <c r="H403" s="4"/>
      <c r="I403" s="5"/>
      <c r="J403" s="4"/>
      <c r="L403" s="4"/>
      <c r="O403" s="4"/>
      <c r="Q403" s="4"/>
      <c r="R403" s="4"/>
      <c r="S403" s="4"/>
      <c r="T403" s="4"/>
      <c r="V403" s="11"/>
      <c r="W403" s="11"/>
      <c r="X403" s="11"/>
      <c r="Y403" s="11"/>
      <c r="Z403" s="11"/>
    </row>
    <row r="404">
      <c r="A404" s="5"/>
      <c r="B404" s="4"/>
      <c r="D404" s="4"/>
      <c r="G404" s="4"/>
      <c r="H404" s="4"/>
      <c r="I404" s="5"/>
      <c r="J404" s="4"/>
      <c r="L404" s="4"/>
      <c r="O404" s="4"/>
      <c r="Q404" s="4"/>
      <c r="R404" s="4"/>
      <c r="S404" s="4"/>
      <c r="T404" s="4"/>
      <c r="V404" s="11"/>
      <c r="W404" s="11"/>
      <c r="X404" s="11"/>
      <c r="Y404" s="11"/>
      <c r="Z404" s="11"/>
    </row>
    <row r="405">
      <c r="A405" s="5"/>
      <c r="B405" s="4"/>
      <c r="D405" s="4"/>
      <c r="G405" s="4"/>
      <c r="H405" s="4"/>
      <c r="I405" s="5"/>
      <c r="J405" s="4"/>
      <c r="L405" s="4"/>
      <c r="O405" s="4"/>
      <c r="Q405" s="4"/>
      <c r="R405" s="4"/>
      <c r="S405" s="4"/>
      <c r="T405" s="4"/>
      <c r="V405" s="11"/>
      <c r="W405" s="11"/>
      <c r="X405" s="11"/>
      <c r="Y405" s="11"/>
      <c r="Z405" s="11"/>
    </row>
    <row r="406">
      <c r="A406" s="5"/>
      <c r="B406" s="4"/>
      <c r="D406" s="4"/>
      <c r="G406" s="4"/>
      <c r="H406" s="4"/>
      <c r="I406" s="5"/>
      <c r="J406" s="4"/>
      <c r="L406" s="4"/>
      <c r="O406" s="4"/>
      <c r="Q406" s="4"/>
      <c r="R406" s="4"/>
      <c r="S406" s="4"/>
      <c r="T406" s="4"/>
      <c r="V406" s="11"/>
      <c r="W406" s="11"/>
      <c r="X406" s="11"/>
      <c r="Y406" s="11"/>
      <c r="Z406" s="11"/>
    </row>
    <row r="407">
      <c r="A407" s="5"/>
      <c r="B407" s="4"/>
      <c r="D407" s="4"/>
      <c r="G407" s="4"/>
      <c r="H407" s="4"/>
      <c r="I407" s="5"/>
      <c r="J407" s="4"/>
      <c r="L407" s="4"/>
      <c r="O407" s="4"/>
      <c r="Q407" s="4"/>
      <c r="R407" s="4"/>
      <c r="S407" s="4"/>
      <c r="T407" s="4"/>
      <c r="V407" s="11"/>
      <c r="W407" s="11"/>
      <c r="X407" s="11"/>
      <c r="Y407" s="11"/>
      <c r="Z407" s="11"/>
    </row>
    <row r="408">
      <c r="A408" s="5"/>
      <c r="B408" s="4"/>
      <c r="D408" s="4"/>
      <c r="G408" s="4"/>
      <c r="H408" s="4"/>
      <c r="I408" s="5"/>
      <c r="J408" s="4"/>
      <c r="L408" s="4"/>
      <c r="O408" s="4"/>
      <c r="Q408" s="4"/>
      <c r="R408" s="4"/>
      <c r="S408" s="4"/>
      <c r="T408" s="4"/>
      <c r="V408" s="11"/>
      <c r="W408" s="11"/>
      <c r="X408" s="11"/>
      <c r="Y408" s="11"/>
      <c r="Z408" s="11"/>
    </row>
    <row r="409">
      <c r="A409" s="5"/>
      <c r="B409" s="4"/>
      <c r="D409" s="4"/>
      <c r="G409" s="4"/>
      <c r="H409" s="4"/>
      <c r="I409" s="5"/>
      <c r="J409" s="4"/>
      <c r="L409" s="4"/>
      <c r="O409" s="4"/>
      <c r="Q409" s="4"/>
      <c r="R409" s="4"/>
      <c r="S409" s="4"/>
      <c r="T409" s="4"/>
      <c r="V409" s="11"/>
      <c r="W409" s="11"/>
      <c r="X409" s="11"/>
      <c r="Y409" s="11"/>
      <c r="Z409" s="11"/>
    </row>
    <row r="410">
      <c r="A410" s="5"/>
      <c r="B410" s="4"/>
      <c r="D410" s="4"/>
      <c r="G410" s="4"/>
      <c r="H410" s="4"/>
      <c r="I410" s="5"/>
      <c r="J410" s="4"/>
      <c r="L410" s="4"/>
      <c r="O410" s="4"/>
      <c r="Q410" s="4"/>
      <c r="R410" s="4"/>
      <c r="S410" s="4"/>
      <c r="T410" s="4"/>
      <c r="V410" s="11"/>
      <c r="W410" s="11"/>
      <c r="X410" s="11"/>
      <c r="Y410" s="11"/>
      <c r="Z410" s="11"/>
    </row>
    <row r="411">
      <c r="A411" s="5"/>
      <c r="B411" s="4"/>
      <c r="D411" s="4"/>
      <c r="G411" s="4"/>
      <c r="H411" s="4"/>
      <c r="I411" s="5"/>
      <c r="J411" s="4"/>
      <c r="L411" s="4"/>
      <c r="O411" s="4"/>
      <c r="Q411" s="4"/>
      <c r="R411" s="4"/>
      <c r="S411" s="4"/>
      <c r="T411" s="4"/>
      <c r="V411" s="11"/>
      <c r="W411" s="11"/>
      <c r="X411" s="11"/>
      <c r="Y411" s="11"/>
      <c r="Z411" s="11"/>
    </row>
    <row r="412">
      <c r="A412" s="5"/>
      <c r="B412" s="4"/>
      <c r="D412" s="4"/>
      <c r="G412" s="4"/>
      <c r="H412" s="4"/>
      <c r="I412" s="5"/>
      <c r="J412" s="4"/>
      <c r="L412" s="4"/>
      <c r="O412" s="4"/>
      <c r="Q412" s="4"/>
      <c r="R412" s="4"/>
      <c r="S412" s="4"/>
      <c r="T412" s="4"/>
      <c r="V412" s="11"/>
      <c r="W412" s="11"/>
      <c r="X412" s="11"/>
      <c r="Y412" s="11"/>
      <c r="Z412" s="11"/>
    </row>
    <row r="413">
      <c r="A413" s="5"/>
      <c r="B413" s="4"/>
      <c r="D413" s="4"/>
      <c r="G413" s="4"/>
      <c r="H413" s="4"/>
      <c r="I413" s="5"/>
      <c r="J413" s="4"/>
      <c r="L413" s="4"/>
      <c r="O413" s="4"/>
      <c r="Q413" s="4"/>
      <c r="R413" s="4"/>
      <c r="S413" s="4"/>
      <c r="T413" s="4"/>
      <c r="V413" s="11"/>
      <c r="W413" s="11"/>
      <c r="X413" s="11"/>
      <c r="Y413" s="11"/>
      <c r="Z413" s="11"/>
    </row>
    <row r="414">
      <c r="A414" s="5"/>
      <c r="B414" s="4"/>
      <c r="D414" s="4"/>
      <c r="G414" s="4"/>
      <c r="H414" s="4"/>
      <c r="I414" s="5"/>
      <c r="J414" s="4"/>
      <c r="L414" s="4"/>
      <c r="O414" s="4"/>
      <c r="Q414" s="4"/>
      <c r="R414" s="4"/>
      <c r="S414" s="4"/>
      <c r="T414" s="4"/>
      <c r="V414" s="11"/>
      <c r="W414" s="11"/>
      <c r="X414" s="11"/>
      <c r="Y414" s="11"/>
      <c r="Z414" s="11"/>
    </row>
    <row r="415">
      <c r="A415" s="5"/>
      <c r="B415" s="4"/>
      <c r="D415" s="4"/>
      <c r="G415" s="4"/>
      <c r="H415" s="4"/>
      <c r="I415" s="5"/>
      <c r="J415" s="4"/>
      <c r="L415" s="4"/>
      <c r="O415" s="4"/>
      <c r="Q415" s="4"/>
      <c r="R415" s="4"/>
      <c r="S415" s="4"/>
      <c r="T415" s="4"/>
      <c r="V415" s="11"/>
      <c r="W415" s="11"/>
      <c r="X415" s="11"/>
      <c r="Y415" s="11"/>
      <c r="Z415" s="11"/>
    </row>
    <row r="416">
      <c r="A416" s="5"/>
      <c r="B416" s="4"/>
      <c r="D416" s="4"/>
      <c r="G416" s="4"/>
      <c r="H416" s="4"/>
      <c r="I416" s="5"/>
      <c r="J416" s="4"/>
      <c r="L416" s="4"/>
      <c r="O416" s="4"/>
      <c r="Q416" s="4"/>
      <c r="R416" s="4"/>
      <c r="S416" s="4"/>
      <c r="T416" s="4"/>
      <c r="V416" s="11"/>
      <c r="W416" s="11"/>
      <c r="X416" s="11"/>
      <c r="Y416" s="11"/>
      <c r="Z416" s="11"/>
    </row>
    <row r="417">
      <c r="A417" s="5"/>
      <c r="B417" s="4"/>
      <c r="D417" s="4"/>
      <c r="G417" s="4"/>
      <c r="H417" s="4"/>
      <c r="I417" s="5"/>
      <c r="J417" s="4"/>
      <c r="L417" s="4"/>
      <c r="O417" s="4"/>
      <c r="Q417" s="4"/>
      <c r="R417" s="4"/>
      <c r="S417" s="4"/>
      <c r="T417" s="4"/>
      <c r="V417" s="11"/>
      <c r="W417" s="11"/>
      <c r="X417" s="11"/>
      <c r="Y417" s="11"/>
      <c r="Z417" s="11"/>
    </row>
    <row r="418">
      <c r="A418" s="5"/>
      <c r="B418" s="4"/>
      <c r="D418" s="4"/>
      <c r="G418" s="4"/>
      <c r="H418" s="4"/>
      <c r="I418" s="5"/>
      <c r="J418" s="4"/>
      <c r="L418" s="4"/>
      <c r="O418" s="4"/>
      <c r="Q418" s="4"/>
      <c r="R418" s="4"/>
      <c r="S418" s="4"/>
      <c r="T418" s="4"/>
      <c r="V418" s="11"/>
      <c r="W418" s="11"/>
      <c r="X418" s="11"/>
      <c r="Y418" s="11"/>
      <c r="Z418" s="11"/>
    </row>
    <row r="419">
      <c r="A419" s="5"/>
      <c r="B419" s="4"/>
      <c r="D419" s="4"/>
      <c r="G419" s="4"/>
      <c r="H419" s="4"/>
      <c r="I419" s="5"/>
      <c r="J419" s="4"/>
      <c r="L419" s="4"/>
      <c r="O419" s="4"/>
      <c r="Q419" s="4"/>
      <c r="R419" s="4"/>
      <c r="S419" s="4"/>
      <c r="T419" s="4"/>
      <c r="V419" s="11"/>
      <c r="W419" s="11"/>
      <c r="X419" s="11"/>
      <c r="Y419" s="11"/>
      <c r="Z419" s="11"/>
    </row>
    <row r="420">
      <c r="A420" s="5"/>
      <c r="B420" s="4"/>
      <c r="D420" s="4"/>
      <c r="G420" s="4"/>
      <c r="H420" s="4"/>
      <c r="I420" s="5"/>
      <c r="J420" s="4"/>
      <c r="L420" s="4"/>
      <c r="O420" s="4"/>
      <c r="Q420" s="4"/>
      <c r="R420" s="4"/>
      <c r="S420" s="4"/>
      <c r="T420" s="4"/>
      <c r="V420" s="11"/>
      <c r="W420" s="11"/>
      <c r="X420" s="11"/>
      <c r="Y420" s="11"/>
      <c r="Z420" s="11"/>
    </row>
    <row r="421">
      <c r="A421" s="5"/>
      <c r="B421" s="4"/>
      <c r="D421" s="4"/>
      <c r="G421" s="4"/>
      <c r="H421" s="4"/>
      <c r="I421" s="5"/>
      <c r="J421" s="4"/>
      <c r="L421" s="4"/>
      <c r="O421" s="4"/>
      <c r="Q421" s="4"/>
      <c r="R421" s="4"/>
      <c r="S421" s="4"/>
      <c r="T421" s="4"/>
      <c r="V421" s="11"/>
      <c r="W421" s="11"/>
      <c r="X421" s="11"/>
      <c r="Y421" s="11"/>
      <c r="Z421" s="11"/>
    </row>
    <row r="422">
      <c r="A422" s="5"/>
      <c r="B422" s="4"/>
      <c r="D422" s="4"/>
      <c r="G422" s="4"/>
      <c r="H422" s="4"/>
      <c r="I422" s="5"/>
      <c r="J422" s="4"/>
      <c r="L422" s="4"/>
      <c r="O422" s="4"/>
      <c r="Q422" s="4"/>
      <c r="R422" s="4"/>
      <c r="S422" s="4"/>
      <c r="T422" s="4"/>
      <c r="V422" s="11"/>
      <c r="W422" s="11"/>
      <c r="X422" s="11"/>
      <c r="Y422" s="11"/>
      <c r="Z422" s="11"/>
    </row>
    <row r="423">
      <c r="A423" s="5"/>
      <c r="B423" s="4"/>
      <c r="D423" s="4"/>
      <c r="G423" s="4"/>
      <c r="H423" s="4"/>
      <c r="I423" s="5"/>
      <c r="J423" s="4"/>
      <c r="L423" s="4"/>
      <c r="O423" s="4"/>
      <c r="Q423" s="4"/>
      <c r="R423" s="4"/>
      <c r="S423" s="4"/>
      <c r="T423" s="4"/>
      <c r="V423" s="11"/>
      <c r="W423" s="11"/>
      <c r="X423" s="11"/>
      <c r="Y423" s="11"/>
      <c r="Z423" s="11"/>
    </row>
    <row r="424">
      <c r="A424" s="5"/>
      <c r="B424" s="4"/>
      <c r="D424" s="4"/>
      <c r="G424" s="4"/>
      <c r="H424" s="4"/>
      <c r="I424" s="5"/>
      <c r="J424" s="4"/>
      <c r="L424" s="4"/>
      <c r="O424" s="4"/>
      <c r="Q424" s="4"/>
      <c r="R424" s="4"/>
      <c r="S424" s="4"/>
      <c r="T424" s="4"/>
      <c r="V424" s="11"/>
      <c r="W424" s="11"/>
      <c r="X424" s="11"/>
      <c r="Y424" s="11"/>
      <c r="Z424" s="11"/>
    </row>
    <row r="425">
      <c r="A425" s="5"/>
      <c r="B425" s="4"/>
      <c r="D425" s="4"/>
      <c r="G425" s="4"/>
      <c r="H425" s="4"/>
      <c r="I425" s="5"/>
      <c r="J425" s="4"/>
      <c r="L425" s="4"/>
      <c r="O425" s="4"/>
      <c r="Q425" s="4"/>
      <c r="R425" s="4"/>
      <c r="S425" s="4"/>
      <c r="T425" s="4"/>
      <c r="V425" s="11"/>
      <c r="W425" s="11"/>
      <c r="X425" s="11"/>
      <c r="Y425" s="11"/>
      <c r="Z425" s="11"/>
    </row>
    <row r="426">
      <c r="A426" s="5"/>
      <c r="B426" s="4"/>
      <c r="D426" s="4"/>
      <c r="G426" s="4"/>
      <c r="H426" s="4"/>
      <c r="I426" s="5"/>
      <c r="J426" s="4"/>
      <c r="L426" s="4"/>
      <c r="O426" s="4"/>
      <c r="Q426" s="4"/>
      <c r="R426" s="4"/>
      <c r="S426" s="4"/>
      <c r="T426" s="4"/>
      <c r="V426" s="11"/>
      <c r="W426" s="11"/>
      <c r="X426" s="11"/>
      <c r="Y426" s="11"/>
      <c r="Z426" s="11"/>
    </row>
    <row r="427">
      <c r="A427" s="5"/>
      <c r="B427" s="4"/>
      <c r="D427" s="4"/>
      <c r="G427" s="4"/>
      <c r="H427" s="4"/>
      <c r="I427" s="5"/>
      <c r="J427" s="4"/>
      <c r="L427" s="4"/>
      <c r="O427" s="4"/>
      <c r="Q427" s="4"/>
      <c r="R427" s="4"/>
      <c r="S427" s="4"/>
      <c r="T427" s="4"/>
      <c r="V427" s="11"/>
      <c r="W427" s="11"/>
      <c r="X427" s="11"/>
      <c r="Y427" s="11"/>
      <c r="Z427" s="11"/>
    </row>
    <row r="428">
      <c r="A428" s="5"/>
      <c r="B428" s="4"/>
      <c r="D428" s="4"/>
      <c r="G428" s="4"/>
      <c r="H428" s="4"/>
      <c r="I428" s="5"/>
      <c r="J428" s="4"/>
      <c r="L428" s="4"/>
      <c r="O428" s="4"/>
      <c r="Q428" s="4"/>
      <c r="R428" s="4"/>
      <c r="S428" s="4"/>
      <c r="T428" s="4"/>
      <c r="V428" s="11"/>
      <c r="W428" s="11"/>
      <c r="X428" s="11"/>
      <c r="Y428" s="11"/>
      <c r="Z428" s="11"/>
    </row>
    <row r="429">
      <c r="A429" s="5"/>
      <c r="B429" s="4"/>
      <c r="D429" s="4"/>
      <c r="G429" s="4"/>
      <c r="H429" s="4"/>
      <c r="I429" s="5"/>
      <c r="J429" s="4"/>
      <c r="L429" s="4"/>
      <c r="O429" s="4"/>
      <c r="Q429" s="4"/>
      <c r="R429" s="4"/>
      <c r="S429" s="4"/>
      <c r="T429" s="4"/>
      <c r="V429" s="11"/>
      <c r="W429" s="11"/>
      <c r="X429" s="11"/>
      <c r="Y429" s="11"/>
      <c r="Z429" s="11"/>
    </row>
    <row r="430">
      <c r="A430" s="5"/>
      <c r="B430" s="4"/>
      <c r="D430" s="4"/>
      <c r="G430" s="4"/>
      <c r="H430" s="4"/>
      <c r="I430" s="5"/>
      <c r="J430" s="4"/>
      <c r="L430" s="4"/>
      <c r="O430" s="4"/>
      <c r="Q430" s="4"/>
      <c r="R430" s="4"/>
      <c r="S430" s="4"/>
      <c r="T430" s="4"/>
      <c r="V430" s="11"/>
      <c r="W430" s="11"/>
      <c r="X430" s="11"/>
      <c r="Y430" s="11"/>
      <c r="Z430" s="11"/>
    </row>
    <row r="431">
      <c r="A431" s="5"/>
      <c r="B431" s="4"/>
      <c r="D431" s="4"/>
      <c r="G431" s="4"/>
      <c r="H431" s="4"/>
      <c r="I431" s="5"/>
      <c r="J431" s="4"/>
      <c r="L431" s="4"/>
      <c r="O431" s="4"/>
      <c r="Q431" s="4"/>
      <c r="R431" s="4"/>
      <c r="S431" s="4"/>
      <c r="T431" s="4"/>
      <c r="V431" s="11"/>
      <c r="W431" s="11"/>
      <c r="X431" s="11"/>
      <c r="Y431" s="11"/>
      <c r="Z431" s="11"/>
    </row>
    <row r="432">
      <c r="A432" s="5"/>
      <c r="B432" s="4"/>
      <c r="D432" s="4"/>
      <c r="G432" s="4"/>
      <c r="H432" s="4"/>
      <c r="I432" s="5"/>
      <c r="J432" s="4"/>
      <c r="L432" s="4"/>
      <c r="O432" s="4"/>
      <c r="Q432" s="4"/>
      <c r="R432" s="4"/>
      <c r="S432" s="4"/>
      <c r="T432" s="4"/>
      <c r="V432" s="11"/>
      <c r="W432" s="11"/>
      <c r="X432" s="11"/>
      <c r="Y432" s="11"/>
      <c r="Z432" s="11"/>
    </row>
    <row r="433">
      <c r="A433" s="5"/>
      <c r="B433" s="4"/>
      <c r="D433" s="4"/>
      <c r="G433" s="4"/>
      <c r="H433" s="4"/>
      <c r="I433" s="5"/>
      <c r="J433" s="4"/>
      <c r="L433" s="4"/>
      <c r="O433" s="4"/>
      <c r="Q433" s="4"/>
      <c r="R433" s="4"/>
      <c r="S433" s="4"/>
      <c r="T433" s="4"/>
      <c r="V433" s="11"/>
      <c r="W433" s="11"/>
      <c r="X433" s="11"/>
      <c r="Y433" s="11"/>
      <c r="Z433" s="11"/>
    </row>
    <row r="434">
      <c r="A434" s="5"/>
      <c r="B434" s="4"/>
      <c r="D434" s="4"/>
      <c r="G434" s="4"/>
      <c r="H434" s="4"/>
      <c r="I434" s="5"/>
      <c r="J434" s="4"/>
      <c r="L434" s="4"/>
      <c r="O434" s="4"/>
      <c r="Q434" s="4"/>
      <c r="R434" s="4"/>
      <c r="S434" s="4"/>
      <c r="T434" s="4"/>
      <c r="V434" s="11"/>
      <c r="W434" s="11"/>
      <c r="X434" s="11"/>
      <c r="Y434" s="11"/>
      <c r="Z434" s="11"/>
    </row>
    <row r="435">
      <c r="A435" s="5"/>
      <c r="B435" s="4"/>
      <c r="D435" s="4"/>
      <c r="G435" s="4"/>
      <c r="H435" s="4"/>
      <c r="I435" s="5"/>
      <c r="J435" s="4"/>
      <c r="L435" s="4"/>
      <c r="O435" s="4"/>
      <c r="Q435" s="4"/>
      <c r="R435" s="4"/>
      <c r="S435" s="4"/>
      <c r="T435" s="4"/>
      <c r="V435" s="11"/>
      <c r="W435" s="11"/>
      <c r="X435" s="11"/>
      <c r="Y435" s="11"/>
      <c r="Z435" s="11"/>
    </row>
    <row r="436">
      <c r="A436" s="5"/>
      <c r="B436" s="4"/>
      <c r="D436" s="4"/>
      <c r="G436" s="4"/>
      <c r="H436" s="4"/>
      <c r="I436" s="5"/>
      <c r="J436" s="4"/>
      <c r="L436" s="4"/>
      <c r="O436" s="4"/>
      <c r="Q436" s="4"/>
      <c r="R436" s="4"/>
      <c r="S436" s="4"/>
      <c r="T436" s="4"/>
      <c r="V436" s="11"/>
      <c r="W436" s="11"/>
      <c r="X436" s="11"/>
      <c r="Y436" s="11"/>
      <c r="Z436" s="11"/>
    </row>
    <row r="437">
      <c r="A437" s="5"/>
      <c r="B437" s="4"/>
      <c r="D437" s="4"/>
      <c r="G437" s="4"/>
      <c r="H437" s="4"/>
      <c r="I437" s="5"/>
      <c r="J437" s="4"/>
      <c r="L437" s="4"/>
      <c r="O437" s="4"/>
      <c r="Q437" s="4"/>
      <c r="R437" s="4"/>
      <c r="S437" s="4"/>
      <c r="T437" s="4"/>
      <c r="V437" s="11"/>
      <c r="W437" s="11"/>
      <c r="X437" s="11"/>
      <c r="Y437" s="11"/>
      <c r="Z437" s="11"/>
    </row>
    <row r="438">
      <c r="A438" s="5"/>
      <c r="B438" s="4"/>
      <c r="D438" s="4"/>
      <c r="G438" s="4"/>
      <c r="H438" s="4"/>
      <c r="I438" s="5"/>
      <c r="J438" s="4"/>
      <c r="L438" s="4"/>
      <c r="O438" s="4"/>
      <c r="Q438" s="4"/>
      <c r="R438" s="4"/>
      <c r="S438" s="4"/>
      <c r="T438" s="4"/>
      <c r="V438" s="11"/>
      <c r="W438" s="11"/>
      <c r="X438" s="11"/>
      <c r="Y438" s="11"/>
      <c r="Z438" s="11"/>
    </row>
    <row r="439">
      <c r="A439" s="5"/>
      <c r="B439" s="4"/>
      <c r="D439" s="4"/>
      <c r="G439" s="4"/>
      <c r="H439" s="4"/>
      <c r="I439" s="5"/>
      <c r="J439" s="4"/>
      <c r="L439" s="4"/>
      <c r="O439" s="4"/>
      <c r="Q439" s="4"/>
      <c r="R439" s="4"/>
      <c r="S439" s="4"/>
      <c r="T439" s="4"/>
      <c r="V439" s="11"/>
      <c r="W439" s="11"/>
      <c r="X439" s="11"/>
      <c r="Y439" s="11"/>
      <c r="Z439" s="11"/>
    </row>
    <row r="440">
      <c r="A440" s="5"/>
      <c r="B440" s="4"/>
      <c r="D440" s="4"/>
      <c r="G440" s="4"/>
      <c r="H440" s="4"/>
      <c r="I440" s="5"/>
      <c r="J440" s="4"/>
      <c r="L440" s="4"/>
      <c r="O440" s="4"/>
      <c r="Q440" s="4"/>
      <c r="R440" s="4"/>
      <c r="S440" s="4"/>
      <c r="T440" s="4"/>
      <c r="V440" s="11"/>
      <c r="W440" s="11"/>
      <c r="X440" s="11"/>
      <c r="Y440" s="11"/>
      <c r="Z440" s="11"/>
    </row>
    <row r="441">
      <c r="A441" s="5"/>
      <c r="B441" s="4"/>
      <c r="D441" s="4"/>
      <c r="G441" s="4"/>
      <c r="H441" s="4"/>
      <c r="I441" s="5"/>
      <c r="J441" s="4"/>
      <c r="L441" s="4"/>
      <c r="O441" s="4"/>
      <c r="Q441" s="4"/>
      <c r="R441" s="4"/>
      <c r="S441" s="4"/>
      <c r="T441" s="4"/>
      <c r="V441" s="11"/>
      <c r="W441" s="11"/>
      <c r="X441" s="11"/>
      <c r="Y441" s="11"/>
      <c r="Z441" s="11"/>
    </row>
    <row r="442">
      <c r="A442" s="5"/>
      <c r="B442" s="4"/>
      <c r="D442" s="4"/>
      <c r="G442" s="4"/>
      <c r="H442" s="4"/>
      <c r="I442" s="5"/>
      <c r="J442" s="4"/>
      <c r="L442" s="4"/>
      <c r="O442" s="4"/>
      <c r="Q442" s="4"/>
      <c r="R442" s="4"/>
      <c r="S442" s="4"/>
      <c r="T442" s="4"/>
      <c r="V442" s="11"/>
      <c r="W442" s="11"/>
      <c r="X442" s="11"/>
      <c r="Y442" s="11"/>
      <c r="Z442" s="11"/>
    </row>
    <row r="443">
      <c r="A443" s="5"/>
      <c r="B443" s="4"/>
      <c r="D443" s="4"/>
      <c r="G443" s="4"/>
      <c r="H443" s="4"/>
      <c r="I443" s="5"/>
      <c r="J443" s="4"/>
      <c r="L443" s="4"/>
      <c r="O443" s="4"/>
      <c r="Q443" s="4"/>
      <c r="R443" s="4"/>
      <c r="S443" s="4"/>
      <c r="T443" s="4"/>
      <c r="V443" s="11"/>
      <c r="W443" s="11"/>
      <c r="X443" s="11"/>
      <c r="Y443" s="11"/>
      <c r="Z443" s="11"/>
    </row>
    <row r="444">
      <c r="A444" s="5"/>
      <c r="B444" s="4"/>
      <c r="D444" s="4"/>
      <c r="G444" s="4"/>
      <c r="H444" s="4"/>
      <c r="I444" s="5"/>
      <c r="J444" s="4"/>
      <c r="L444" s="4"/>
      <c r="O444" s="4"/>
      <c r="Q444" s="4"/>
      <c r="R444" s="4"/>
      <c r="S444" s="4"/>
      <c r="T444" s="4"/>
      <c r="V444" s="11"/>
      <c r="W444" s="11"/>
      <c r="X444" s="11"/>
      <c r="Y444" s="11"/>
      <c r="Z444" s="11"/>
    </row>
    <row r="445">
      <c r="A445" s="5"/>
      <c r="B445" s="4"/>
      <c r="D445" s="4"/>
      <c r="G445" s="4"/>
      <c r="H445" s="4"/>
      <c r="I445" s="5"/>
      <c r="J445" s="4"/>
      <c r="L445" s="4"/>
      <c r="O445" s="4"/>
      <c r="Q445" s="4"/>
      <c r="R445" s="4"/>
      <c r="S445" s="4"/>
      <c r="T445" s="4"/>
      <c r="V445" s="11"/>
      <c r="W445" s="11"/>
      <c r="X445" s="11"/>
      <c r="Y445" s="11"/>
      <c r="Z445" s="11"/>
    </row>
    <row r="446">
      <c r="A446" s="5"/>
      <c r="B446" s="4"/>
      <c r="D446" s="4"/>
      <c r="G446" s="4"/>
      <c r="H446" s="4"/>
      <c r="I446" s="5"/>
      <c r="J446" s="4"/>
      <c r="L446" s="4"/>
      <c r="O446" s="4"/>
      <c r="Q446" s="4"/>
      <c r="R446" s="4"/>
      <c r="S446" s="4"/>
      <c r="T446" s="4"/>
      <c r="V446" s="11"/>
      <c r="W446" s="11"/>
      <c r="X446" s="11"/>
      <c r="Y446" s="11"/>
      <c r="Z446" s="11"/>
    </row>
    <row r="447">
      <c r="A447" s="5"/>
      <c r="B447" s="4"/>
      <c r="D447" s="4"/>
      <c r="G447" s="4"/>
      <c r="H447" s="4"/>
      <c r="I447" s="5"/>
      <c r="J447" s="4"/>
      <c r="L447" s="4"/>
      <c r="O447" s="4"/>
      <c r="Q447" s="4"/>
      <c r="R447" s="4"/>
      <c r="S447" s="4"/>
      <c r="T447" s="4"/>
      <c r="V447" s="11"/>
      <c r="W447" s="11"/>
      <c r="X447" s="11"/>
      <c r="Y447" s="11"/>
      <c r="Z447" s="11"/>
    </row>
    <row r="448">
      <c r="A448" s="5"/>
      <c r="B448" s="4"/>
      <c r="D448" s="4"/>
      <c r="G448" s="4"/>
      <c r="H448" s="4"/>
      <c r="I448" s="5"/>
      <c r="J448" s="4"/>
      <c r="L448" s="4"/>
      <c r="O448" s="4"/>
      <c r="Q448" s="4"/>
      <c r="R448" s="4"/>
      <c r="S448" s="4"/>
      <c r="T448" s="4"/>
      <c r="V448" s="11"/>
      <c r="W448" s="11"/>
      <c r="X448" s="11"/>
      <c r="Y448" s="11"/>
      <c r="Z448" s="11"/>
    </row>
    <row r="449">
      <c r="A449" s="5"/>
      <c r="B449" s="4"/>
      <c r="D449" s="4"/>
      <c r="G449" s="4"/>
      <c r="H449" s="4"/>
      <c r="I449" s="5"/>
      <c r="J449" s="4"/>
      <c r="L449" s="4"/>
      <c r="O449" s="4"/>
      <c r="Q449" s="4"/>
      <c r="R449" s="4"/>
      <c r="S449" s="4"/>
      <c r="T449" s="4"/>
      <c r="V449" s="11"/>
      <c r="W449" s="11"/>
      <c r="X449" s="11"/>
      <c r="Y449" s="11"/>
      <c r="Z449" s="11"/>
    </row>
    <row r="450">
      <c r="A450" s="5"/>
      <c r="B450" s="4"/>
      <c r="D450" s="4"/>
      <c r="G450" s="4"/>
      <c r="H450" s="4"/>
      <c r="I450" s="5"/>
      <c r="J450" s="4"/>
      <c r="L450" s="4"/>
      <c r="O450" s="4"/>
      <c r="Q450" s="4"/>
      <c r="R450" s="4"/>
      <c r="S450" s="4"/>
      <c r="T450" s="4"/>
      <c r="V450" s="11"/>
      <c r="W450" s="11"/>
      <c r="X450" s="11"/>
      <c r="Y450" s="11"/>
      <c r="Z450" s="11"/>
    </row>
    <row r="451">
      <c r="A451" s="5"/>
      <c r="B451" s="4"/>
      <c r="D451" s="4"/>
      <c r="G451" s="4"/>
      <c r="H451" s="4"/>
      <c r="I451" s="5"/>
      <c r="J451" s="4"/>
      <c r="L451" s="4"/>
      <c r="O451" s="4"/>
      <c r="Q451" s="4"/>
      <c r="R451" s="4"/>
      <c r="S451" s="4"/>
      <c r="T451" s="4"/>
      <c r="V451" s="11"/>
      <c r="W451" s="11"/>
      <c r="X451" s="11"/>
      <c r="Y451" s="11"/>
      <c r="Z451" s="11"/>
    </row>
    <row r="452">
      <c r="A452" s="5"/>
      <c r="B452" s="4"/>
      <c r="D452" s="4"/>
      <c r="G452" s="4"/>
      <c r="H452" s="4"/>
      <c r="I452" s="5"/>
      <c r="J452" s="4"/>
      <c r="L452" s="4"/>
      <c r="O452" s="4"/>
      <c r="Q452" s="4"/>
      <c r="R452" s="4"/>
      <c r="S452" s="4"/>
      <c r="T452" s="4"/>
      <c r="V452" s="11"/>
      <c r="W452" s="11"/>
      <c r="X452" s="11"/>
      <c r="Y452" s="11"/>
      <c r="Z452" s="11"/>
    </row>
    <row r="453">
      <c r="A453" s="5"/>
      <c r="B453" s="4"/>
      <c r="D453" s="4"/>
      <c r="G453" s="4"/>
      <c r="H453" s="4"/>
      <c r="I453" s="5"/>
      <c r="J453" s="4"/>
      <c r="L453" s="4"/>
      <c r="O453" s="4"/>
      <c r="Q453" s="4"/>
      <c r="R453" s="4"/>
      <c r="S453" s="4"/>
      <c r="T453" s="4"/>
      <c r="V453" s="11"/>
      <c r="W453" s="11"/>
      <c r="X453" s="11"/>
      <c r="Y453" s="11"/>
      <c r="Z453" s="11"/>
    </row>
    <row r="454">
      <c r="A454" s="5"/>
      <c r="B454" s="4"/>
      <c r="D454" s="4"/>
      <c r="G454" s="4"/>
      <c r="H454" s="4"/>
      <c r="I454" s="5"/>
      <c r="J454" s="4"/>
      <c r="L454" s="4"/>
      <c r="O454" s="4"/>
      <c r="Q454" s="4"/>
      <c r="R454" s="4"/>
      <c r="S454" s="4"/>
      <c r="T454" s="4"/>
      <c r="V454" s="11"/>
      <c r="W454" s="11"/>
      <c r="X454" s="11"/>
      <c r="Y454" s="11"/>
      <c r="Z454" s="11"/>
    </row>
    <row r="455">
      <c r="A455" s="5"/>
      <c r="B455" s="4"/>
      <c r="D455" s="4"/>
      <c r="G455" s="4"/>
      <c r="H455" s="4"/>
      <c r="I455" s="5"/>
      <c r="J455" s="4"/>
      <c r="L455" s="4"/>
      <c r="O455" s="4"/>
      <c r="Q455" s="4"/>
      <c r="R455" s="4"/>
      <c r="S455" s="4"/>
      <c r="T455" s="4"/>
      <c r="V455" s="11"/>
      <c r="W455" s="11"/>
      <c r="X455" s="11"/>
      <c r="Y455" s="11"/>
      <c r="Z455" s="11"/>
    </row>
    <row r="456">
      <c r="A456" s="5"/>
      <c r="B456" s="4"/>
      <c r="D456" s="4"/>
      <c r="G456" s="4"/>
      <c r="H456" s="4"/>
      <c r="I456" s="5"/>
      <c r="J456" s="4"/>
      <c r="L456" s="4"/>
      <c r="O456" s="4"/>
      <c r="Q456" s="4"/>
      <c r="R456" s="4"/>
      <c r="S456" s="4"/>
      <c r="T456" s="4"/>
      <c r="V456" s="11"/>
      <c r="W456" s="11"/>
      <c r="X456" s="11"/>
      <c r="Y456" s="11"/>
      <c r="Z456" s="11"/>
    </row>
    <row r="457">
      <c r="A457" s="5"/>
      <c r="B457" s="4"/>
      <c r="D457" s="4"/>
      <c r="G457" s="4"/>
      <c r="H457" s="4"/>
      <c r="I457" s="5"/>
      <c r="J457" s="4"/>
      <c r="L457" s="4"/>
      <c r="O457" s="4"/>
      <c r="Q457" s="4"/>
      <c r="R457" s="4"/>
      <c r="S457" s="4"/>
      <c r="T457" s="4"/>
      <c r="V457" s="11"/>
      <c r="W457" s="11"/>
      <c r="X457" s="11"/>
      <c r="Y457" s="11"/>
      <c r="Z457" s="11"/>
    </row>
    <row r="458">
      <c r="A458" s="5"/>
      <c r="B458" s="4"/>
      <c r="D458" s="4"/>
      <c r="G458" s="4"/>
      <c r="H458" s="4"/>
      <c r="I458" s="5"/>
      <c r="J458" s="4"/>
      <c r="L458" s="4"/>
      <c r="O458" s="4"/>
      <c r="Q458" s="4"/>
      <c r="R458" s="4"/>
      <c r="S458" s="4"/>
      <c r="T458" s="4"/>
      <c r="V458" s="11"/>
      <c r="W458" s="11"/>
      <c r="X458" s="11"/>
      <c r="Y458" s="11"/>
      <c r="Z458" s="11"/>
    </row>
    <row r="459">
      <c r="A459" s="5"/>
      <c r="B459" s="4"/>
      <c r="D459" s="4"/>
      <c r="G459" s="4"/>
      <c r="H459" s="4"/>
      <c r="I459" s="5"/>
      <c r="J459" s="4"/>
      <c r="L459" s="4"/>
      <c r="O459" s="4"/>
      <c r="Q459" s="4"/>
      <c r="R459" s="4"/>
      <c r="S459" s="4"/>
      <c r="T459" s="4"/>
      <c r="V459" s="11"/>
      <c r="W459" s="11"/>
      <c r="X459" s="11"/>
      <c r="Y459" s="11"/>
      <c r="Z459" s="11"/>
    </row>
    <row r="460">
      <c r="A460" s="5"/>
      <c r="B460" s="4"/>
      <c r="D460" s="4"/>
      <c r="G460" s="4"/>
      <c r="H460" s="4"/>
      <c r="I460" s="5"/>
      <c r="J460" s="4"/>
      <c r="L460" s="4"/>
      <c r="O460" s="4"/>
      <c r="Q460" s="4"/>
      <c r="R460" s="4"/>
      <c r="S460" s="4"/>
      <c r="T460" s="4"/>
      <c r="V460" s="11"/>
      <c r="W460" s="11"/>
      <c r="X460" s="11"/>
      <c r="Y460" s="11"/>
      <c r="Z460" s="11"/>
    </row>
    <row r="461">
      <c r="A461" s="5"/>
      <c r="B461" s="4"/>
      <c r="D461" s="4"/>
      <c r="G461" s="4"/>
      <c r="H461" s="4"/>
      <c r="I461" s="5"/>
      <c r="J461" s="4"/>
      <c r="L461" s="4"/>
      <c r="O461" s="4"/>
      <c r="Q461" s="4"/>
      <c r="R461" s="4"/>
      <c r="S461" s="4"/>
      <c r="T461" s="4"/>
      <c r="V461" s="11"/>
      <c r="W461" s="11"/>
      <c r="X461" s="11"/>
      <c r="Y461" s="11"/>
      <c r="Z461" s="11"/>
    </row>
    <row r="462">
      <c r="A462" s="5"/>
      <c r="B462" s="4"/>
      <c r="D462" s="4"/>
      <c r="G462" s="4"/>
      <c r="H462" s="4"/>
      <c r="I462" s="5"/>
      <c r="J462" s="4"/>
      <c r="L462" s="4"/>
      <c r="O462" s="4"/>
      <c r="Q462" s="4"/>
      <c r="R462" s="4"/>
      <c r="S462" s="4"/>
      <c r="T462" s="4"/>
      <c r="V462" s="11"/>
      <c r="W462" s="11"/>
      <c r="X462" s="11"/>
      <c r="Y462" s="11"/>
      <c r="Z462" s="11"/>
    </row>
    <row r="463">
      <c r="A463" s="5"/>
      <c r="B463" s="4"/>
      <c r="D463" s="4"/>
      <c r="G463" s="4"/>
      <c r="H463" s="4"/>
      <c r="I463" s="5"/>
      <c r="J463" s="4"/>
      <c r="L463" s="4"/>
      <c r="O463" s="4"/>
      <c r="Q463" s="4"/>
      <c r="R463" s="4"/>
      <c r="S463" s="4"/>
      <c r="T463" s="4"/>
      <c r="V463" s="11"/>
      <c r="W463" s="11"/>
      <c r="X463" s="11"/>
      <c r="Y463" s="11"/>
      <c r="Z463" s="11"/>
    </row>
    <row r="464">
      <c r="A464" s="5"/>
      <c r="B464" s="4"/>
      <c r="D464" s="4"/>
      <c r="G464" s="4"/>
      <c r="H464" s="4"/>
      <c r="I464" s="5"/>
      <c r="J464" s="4"/>
      <c r="L464" s="4"/>
      <c r="O464" s="4"/>
      <c r="Q464" s="4"/>
      <c r="R464" s="4"/>
      <c r="S464" s="4"/>
      <c r="T464" s="4"/>
      <c r="V464" s="11"/>
      <c r="W464" s="11"/>
      <c r="X464" s="11"/>
      <c r="Y464" s="11"/>
      <c r="Z464" s="11"/>
    </row>
    <row r="465">
      <c r="A465" s="5"/>
      <c r="B465" s="4"/>
      <c r="D465" s="4"/>
      <c r="G465" s="4"/>
      <c r="H465" s="4"/>
      <c r="I465" s="5"/>
      <c r="J465" s="4"/>
      <c r="L465" s="4"/>
      <c r="O465" s="4"/>
      <c r="Q465" s="4"/>
      <c r="R465" s="4"/>
      <c r="S465" s="4"/>
      <c r="T465" s="4"/>
      <c r="V465" s="11"/>
      <c r="W465" s="11"/>
      <c r="X465" s="11"/>
      <c r="Y465" s="11"/>
      <c r="Z465" s="11"/>
    </row>
    <row r="466">
      <c r="A466" s="5"/>
      <c r="B466" s="4"/>
      <c r="D466" s="4"/>
      <c r="G466" s="4"/>
      <c r="H466" s="4"/>
      <c r="I466" s="5"/>
      <c r="J466" s="4"/>
      <c r="L466" s="4"/>
      <c r="O466" s="4"/>
      <c r="Q466" s="4"/>
      <c r="R466" s="4"/>
      <c r="S466" s="4"/>
      <c r="T466" s="4"/>
      <c r="V466" s="11"/>
      <c r="W466" s="11"/>
      <c r="X466" s="11"/>
      <c r="Y466" s="11"/>
      <c r="Z466" s="11"/>
    </row>
    <row r="467">
      <c r="A467" s="5"/>
      <c r="B467" s="4"/>
      <c r="D467" s="4"/>
      <c r="G467" s="4"/>
      <c r="H467" s="4"/>
      <c r="I467" s="5"/>
      <c r="J467" s="4"/>
      <c r="L467" s="4"/>
      <c r="O467" s="4"/>
      <c r="Q467" s="4"/>
      <c r="R467" s="4"/>
      <c r="S467" s="4"/>
      <c r="T467" s="4"/>
      <c r="V467" s="11"/>
      <c r="W467" s="11"/>
      <c r="X467" s="11"/>
      <c r="Y467" s="11"/>
      <c r="Z467" s="11"/>
    </row>
    <row r="468">
      <c r="A468" s="5"/>
      <c r="B468" s="4"/>
      <c r="D468" s="4"/>
      <c r="G468" s="4"/>
      <c r="H468" s="4"/>
      <c r="I468" s="5"/>
      <c r="J468" s="4"/>
      <c r="L468" s="4"/>
      <c r="O468" s="4"/>
      <c r="Q468" s="4"/>
      <c r="R468" s="4"/>
      <c r="S468" s="4"/>
      <c r="T468" s="4"/>
      <c r="V468" s="11"/>
      <c r="W468" s="11"/>
      <c r="X468" s="11"/>
      <c r="Y468" s="11"/>
      <c r="Z468" s="11"/>
    </row>
    <row r="469">
      <c r="A469" s="5"/>
      <c r="B469" s="4"/>
      <c r="D469" s="4"/>
      <c r="G469" s="4"/>
      <c r="H469" s="4"/>
      <c r="I469" s="5"/>
      <c r="J469" s="4"/>
      <c r="L469" s="4"/>
      <c r="O469" s="4"/>
      <c r="Q469" s="4"/>
      <c r="R469" s="4"/>
      <c r="S469" s="4"/>
      <c r="T469" s="4"/>
      <c r="V469" s="11"/>
      <c r="W469" s="11"/>
      <c r="X469" s="11"/>
      <c r="Y469" s="11"/>
      <c r="Z469" s="11"/>
    </row>
    <row r="470">
      <c r="A470" s="5"/>
      <c r="B470" s="4"/>
      <c r="D470" s="4"/>
      <c r="G470" s="4"/>
      <c r="H470" s="4"/>
      <c r="I470" s="5"/>
      <c r="J470" s="4"/>
      <c r="L470" s="4"/>
      <c r="O470" s="4"/>
      <c r="Q470" s="4"/>
      <c r="R470" s="4"/>
      <c r="S470" s="4"/>
      <c r="T470" s="4"/>
      <c r="V470" s="11"/>
      <c r="W470" s="11"/>
      <c r="X470" s="11"/>
      <c r="Y470" s="11"/>
      <c r="Z470" s="11"/>
    </row>
    <row r="471">
      <c r="A471" s="5"/>
      <c r="B471" s="4"/>
      <c r="D471" s="4"/>
      <c r="G471" s="4"/>
      <c r="H471" s="4"/>
      <c r="I471" s="5"/>
      <c r="J471" s="4"/>
      <c r="L471" s="4"/>
      <c r="O471" s="4"/>
      <c r="Q471" s="4"/>
      <c r="R471" s="4"/>
      <c r="S471" s="4"/>
      <c r="T471" s="4"/>
      <c r="V471" s="11"/>
      <c r="W471" s="11"/>
      <c r="X471" s="11"/>
      <c r="Y471" s="11"/>
      <c r="Z471" s="11"/>
    </row>
    <row r="472">
      <c r="A472" s="5"/>
      <c r="B472" s="4"/>
      <c r="D472" s="4"/>
      <c r="G472" s="4"/>
      <c r="H472" s="4"/>
      <c r="I472" s="5"/>
      <c r="J472" s="4"/>
      <c r="L472" s="4"/>
      <c r="O472" s="4"/>
      <c r="Q472" s="4"/>
      <c r="R472" s="4"/>
      <c r="S472" s="4"/>
      <c r="T472" s="4"/>
      <c r="V472" s="11"/>
      <c r="W472" s="11"/>
      <c r="X472" s="11"/>
      <c r="Y472" s="11"/>
      <c r="Z472" s="11"/>
    </row>
    <row r="473">
      <c r="A473" s="5"/>
      <c r="B473" s="4"/>
      <c r="D473" s="4"/>
      <c r="G473" s="4"/>
      <c r="H473" s="4"/>
      <c r="I473" s="5"/>
      <c r="J473" s="4"/>
      <c r="L473" s="4"/>
      <c r="O473" s="4"/>
      <c r="Q473" s="4"/>
      <c r="R473" s="4"/>
      <c r="S473" s="4"/>
      <c r="T473" s="4"/>
      <c r="V473" s="11"/>
      <c r="W473" s="11"/>
      <c r="X473" s="11"/>
      <c r="Y473" s="11"/>
      <c r="Z473" s="11"/>
    </row>
    <row r="474">
      <c r="A474" s="5"/>
      <c r="B474" s="4"/>
      <c r="D474" s="4"/>
      <c r="G474" s="4"/>
      <c r="H474" s="4"/>
      <c r="I474" s="5"/>
      <c r="J474" s="4"/>
      <c r="L474" s="4"/>
      <c r="O474" s="4"/>
      <c r="Q474" s="4"/>
      <c r="R474" s="4"/>
      <c r="S474" s="4"/>
      <c r="T474" s="4"/>
      <c r="V474" s="11"/>
      <c r="W474" s="11"/>
      <c r="X474" s="11"/>
      <c r="Y474" s="11"/>
      <c r="Z474" s="11"/>
    </row>
    <row r="475">
      <c r="A475" s="5"/>
      <c r="B475" s="4"/>
      <c r="D475" s="4"/>
      <c r="G475" s="4"/>
      <c r="H475" s="4"/>
      <c r="I475" s="5"/>
      <c r="J475" s="4"/>
      <c r="L475" s="4"/>
      <c r="O475" s="4"/>
      <c r="Q475" s="4"/>
      <c r="R475" s="4"/>
      <c r="S475" s="4"/>
      <c r="T475" s="4"/>
      <c r="V475" s="11"/>
      <c r="W475" s="11"/>
      <c r="X475" s="11"/>
      <c r="Y475" s="11"/>
      <c r="Z475" s="11"/>
    </row>
    <row r="476">
      <c r="A476" s="5"/>
      <c r="B476" s="4"/>
      <c r="D476" s="4"/>
      <c r="G476" s="4"/>
      <c r="H476" s="4"/>
      <c r="I476" s="5"/>
      <c r="J476" s="4"/>
      <c r="L476" s="4"/>
      <c r="O476" s="4"/>
      <c r="Q476" s="4"/>
      <c r="R476" s="4"/>
      <c r="S476" s="4"/>
      <c r="T476" s="4"/>
      <c r="V476" s="11"/>
      <c r="W476" s="11"/>
      <c r="X476" s="11"/>
      <c r="Y476" s="11"/>
      <c r="Z476" s="11"/>
    </row>
    <row r="477">
      <c r="A477" s="5"/>
      <c r="B477" s="4"/>
      <c r="D477" s="4"/>
      <c r="G477" s="4"/>
      <c r="H477" s="4"/>
      <c r="I477" s="5"/>
      <c r="J477" s="4"/>
      <c r="L477" s="4"/>
      <c r="O477" s="4"/>
      <c r="Q477" s="4"/>
      <c r="R477" s="4"/>
      <c r="S477" s="4"/>
      <c r="T477" s="4"/>
      <c r="V477" s="11"/>
      <c r="W477" s="11"/>
      <c r="X477" s="11"/>
      <c r="Y477" s="11"/>
      <c r="Z477" s="11"/>
    </row>
    <row r="478">
      <c r="A478" s="5"/>
      <c r="B478" s="4"/>
      <c r="D478" s="4"/>
      <c r="G478" s="4"/>
      <c r="H478" s="4"/>
      <c r="I478" s="5"/>
      <c r="J478" s="4"/>
      <c r="L478" s="4"/>
      <c r="O478" s="4"/>
      <c r="Q478" s="4"/>
      <c r="R478" s="4"/>
      <c r="S478" s="4"/>
      <c r="T478" s="4"/>
      <c r="V478" s="11"/>
      <c r="W478" s="11"/>
      <c r="X478" s="11"/>
      <c r="Y478" s="11"/>
      <c r="Z478" s="11"/>
    </row>
    <row r="479">
      <c r="A479" s="5"/>
      <c r="B479" s="4"/>
      <c r="D479" s="4"/>
      <c r="G479" s="4"/>
      <c r="H479" s="4"/>
      <c r="I479" s="5"/>
      <c r="J479" s="4"/>
      <c r="L479" s="4"/>
      <c r="O479" s="4"/>
      <c r="Q479" s="4"/>
      <c r="R479" s="4"/>
      <c r="S479" s="4"/>
      <c r="T479" s="4"/>
      <c r="V479" s="11"/>
      <c r="W479" s="11"/>
      <c r="X479" s="11"/>
      <c r="Y479" s="11"/>
      <c r="Z479" s="11"/>
    </row>
    <row r="480">
      <c r="A480" s="5"/>
      <c r="B480" s="4"/>
      <c r="D480" s="4"/>
      <c r="G480" s="4"/>
      <c r="H480" s="4"/>
      <c r="I480" s="5"/>
      <c r="J480" s="4"/>
      <c r="L480" s="4"/>
      <c r="O480" s="4"/>
      <c r="Q480" s="4"/>
      <c r="R480" s="4"/>
      <c r="S480" s="4"/>
      <c r="T480" s="4"/>
      <c r="V480" s="11"/>
      <c r="W480" s="11"/>
      <c r="X480" s="11"/>
      <c r="Y480" s="11"/>
      <c r="Z480" s="11"/>
    </row>
    <row r="481">
      <c r="A481" s="5"/>
      <c r="B481" s="4"/>
      <c r="D481" s="4"/>
      <c r="G481" s="4"/>
      <c r="H481" s="4"/>
      <c r="I481" s="5"/>
      <c r="J481" s="4"/>
      <c r="L481" s="4"/>
      <c r="O481" s="4"/>
      <c r="Q481" s="4"/>
      <c r="R481" s="4"/>
      <c r="S481" s="4"/>
      <c r="T481" s="4"/>
      <c r="V481" s="11"/>
      <c r="W481" s="11"/>
      <c r="X481" s="11"/>
      <c r="Y481" s="11"/>
      <c r="Z481" s="11"/>
    </row>
    <row r="482">
      <c r="A482" s="5"/>
      <c r="B482" s="4"/>
      <c r="D482" s="4"/>
      <c r="G482" s="4"/>
      <c r="H482" s="4"/>
      <c r="I482" s="5"/>
      <c r="J482" s="4"/>
      <c r="L482" s="4"/>
      <c r="O482" s="4"/>
      <c r="Q482" s="4"/>
      <c r="R482" s="4"/>
      <c r="S482" s="4"/>
      <c r="T482" s="4"/>
      <c r="V482" s="11"/>
      <c r="W482" s="11"/>
      <c r="X482" s="11"/>
      <c r="Y482" s="11"/>
      <c r="Z482" s="11"/>
    </row>
    <row r="483">
      <c r="A483" s="5"/>
      <c r="B483" s="4"/>
      <c r="D483" s="4"/>
      <c r="G483" s="4"/>
      <c r="H483" s="4"/>
      <c r="I483" s="5"/>
      <c r="J483" s="4"/>
      <c r="L483" s="4"/>
      <c r="O483" s="4"/>
      <c r="Q483" s="4"/>
      <c r="R483" s="4"/>
      <c r="S483" s="4"/>
      <c r="T483" s="4"/>
      <c r="V483" s="11"/>
      <c r="W483" s="11"/>
      <c r="X483" s="11"/>
      <c r="Y483" s="11"/>
      <c r="Z483" s="11"/>
    </row>
    <row r="484">
      <c r="A484" s="5"/>
      <c r="B484" s="4"/>
      <c r="D484" s="4"/>
      <c r="G484" s="4"/>
      <c r="H484" s="4"/>
      <c r="I484" s="5"/>
      <c r="J484" s="4"/>
      <c r="L484" s="4"/>
      <c r="O484" s="4"/>
      <c r="Q484" s="4"/>
      <c r="R484" s="4"/>
      <c r="S484" s="4"/>
      <c r="T484" s="4"/>
      <c r="V484" s="11"/>
      <c r="W484" s="11"/>
      <c r="X484" s="11"/>
      <c r="Y484" s="11"/>
      <c r="Z484" s="11"/>
    </row>
    <row r="485">
      <c r="A485" s="5"/>
      <c r="B485" s="4"/>
      <c r="D485" s="4"/>
      <c r="G485" s="4"/>
      <c r="H485" s="4"/>
      <c r="I485" s="5"/>
      <c r="J485" s="4"/>
      <c r="L485" s="4"/>
      <c r="O485" s="4"/>
      <c r="Q485" s="4"/>
      <c r="R485" s="4"/>
      <c r="S485" s="4"/>
      <c r="T485" s="4"/>
      <c r="V485" s="11"/>
      <c r="W485" s="11"/>
      <c r="X485" s="11"/>
      <c r="Y485" s="11"/>
      <c r="Z485" s="11"/>
    </row>
    <row r="486">
      <c r="A486" s="5"/>
      <c r="B486" s="4"/>
      <c r="D486" s="4"/>
      <c r="G486" s="4"/>
      <c r="H486" s="4"/>
      <c r="I486" s="5"/>
      <c r="J486" s="4"/>
      <c r="L486" s="4"/>
      <c r="O486" s="4"/>
      <c r="Q486" s="4"/>
      <c r="R486" s="4"/>
      <c r="S486" s="4"/>
      <c r="T486" s="4"/>
      <c r="V486" s="11"/>
      <c r="W486" s="11"/>
      <c r="X486" s="11"/>
      <c r="Y486" s="11"/>
      <c r="Z486" s="11"/>
    </row>
    <row r="487">
      <c r="A487" s="5"/>
      <c r="B487" s="4"/>
      <c r="D487" s="4"/>
      <c r="G487" s="4"/>
      <c r="H487" s="4"/>
      <c r="I487" s="5"/>
      <c r="J487" s="4"/>
      <c r="L487" s="4"/>
      <c r="O487" s="4"/>
      <c r="Q487" s="4"/>
      <c r="R487" s="4"/>
      <c r="S487" s="4"/>
      <c r="T487" s="4"/>
      <c r="V487" s="11"/>
      <c r="W487" s="11"/>
      <c r="X487" s="11"/>
      <c r="Y487" s="11"/>
      <c r="Z487" s="11"/>
    </row>
    <row r="488">
      <c r="A488" s="5"/>
      <c r="B488" s="4"/>
      <c r="D488" s="4"/>
      <c r="G488" s="4"/>
      <c r="H488" s="4"/>
      <c r="I488" s="5"/>
      <c r="J488" s="4"/>
      <c r="L488" s="4"/>
      <c r="O488" s="4"/>
      <c r="Q488" s="4"/>
      <c r="R488" s="4"/>
      <c r="S488" s="4"/>
      <c r="T488" s="4"/>
      <c r="V488" s="11"/>
      <c r="W488" s="11"/>
      <c r="X488" s="11"/>
      <c r="Y488" s="11"/>
      <c r="Z488" s="11"/>
    </row>
    <row r="489">
      <c r="A489" s="5"/>
      <c r="B489" s="4"/>
      <c r="D489" s="4"/>
      <c r="G489" s="4"/>
      <c r="H489" s="4"/>
      <c r="I489" s="5"/>
      <c r="J489" s="4"/>
      <c r="L489" s="4"/>
      <c r="O489" s="4"/>
      <c r="Q489" s="4"/>
      <c r="R489" s="4"/>
      <c r="S489" s="4"/>
      <c r="T489" s="4"/>
      <c r="V489" s="11"/>
      <c r="W489" s="11"/>
      <c r="X489" s="11"/>
      <c r="Y489" s="11"/>
      <c r="Z489" s="11"/>
    </row>
    <row r="490">
      <c r="A490" s="5"/>
      <c r="B490" s="4"/>
      <c r="D490" s="4"/>
      <c r="G490" s="4"/>
      <c r="H490" s="4"/>
      <c r="I490" s="5"/>
      <c r="J490" s="4"/>
      <c r="L490" s="4"/>
      <c r="O490" s="4"/>
      <c r="Q490" s="4"/>
      <c r="R490" s="4"/>
      <c r="S490" s="4"/>
      <c r="T490" s="4"/>
      <c r="V490" s="11"/>
      <c r="W490" s="11"/>
      <c r="X490" s="11"/>
      <c r="Y490" s="11"/>
      <c r="Z490" s="11"/>
    </row>
    <row r="491">
      <c r="A491" s="5"/>
      <c r="B491" s="4"/>
      <c r="D491" s="4"/>
      <c r="G491" s="4"/>
      <c r="H491" s="4"/>
      <c r="I491" s="5"/>
      <c r="J491" s="4"/>
      <c r="L491" s="4"/>
      <c r="O491" s="4"/>
      <c r="Q491" s="4"/>
      <c r="R491" s="4"/>
      <c r="S491" s="4"/>
      <c r="T491" s="4"/>
      <c r="V491" s="11"/>
      <c r="W491" s="11"/>
      <c r="X491" s="11"/>
      <c r="Y491" s="11"/>
      <c r="Z491" s="11"/>
    </row>
    <row r="492">
      <c r="A492" s="5"/>
      <c r="B492" s="4"/>
      <c r="D492" s="4"/>
      <c r="G492" s="4"/>
      <c r="H492" s="4"/>
      <c r="I492" s="5"/>
      <c r="J492" s="4"/>
      <c r="L492" s="4"/>
      <c r="O492" s="4"/>
      <c r="Q492" s="4"/>
      <c r="R492" s="4"/>
      <c r="S492" s="4"/>
      <c r="T492" s="4"/>
      <c r="V492" s="11"/>
      <c r="W492" s="11"/>
      <c r="X492" s="11"/>
      <c r="Y492" s="11"/>
      <c r="Z492" s="11"/>
    </row>
    <row r="493">
      <c r="A493" s="5"/>
      <c r="B493" s="4"/>
      <c r="D493" s="4"/>
      <c r="G493" s="4"/>
      <c r="H493" s="4"/>
      <c r="I493" s="5"/>
      <c r="J493" s="4"/>
      <c r="L493" s="4"/>
      <c r="O493" s="4"/>
      <c r="Q493" s="4"/>
      <c r="R493" s="4"/>
      <c r="S493" s="4"/>
      <c r="T493" s="4"/>
      <c r="V493" s="11"/>
      <c r="W493" s="11"/>
      <c r="X493" s="11"/>
      <c r="Y493" s="11"/>
      <c r="Z493" s="11"/>
    </row>
    <row r="494">
      <c r="A494" s="5"/>
      <c r="B494" s="4"/>
      <c r="D494" s="4"/>
      <c r="G494" s="4"/>
      <c r="H494" s="4"/>
      <c r="I494" s="5"/>
      <c r="J494" s="4"/>
      <c r="L494" s="4"/>
      <c r="O494" s="4"/>
      <c r="Q494" s="4"/>
      <c r="R494" s="4"/>
      <c r="S494" s="4"/>
      <c r="T494" s="4"/>
      <c r="V494" s="11"/>
      <c r="W494" s="11"/>
      <c r="X494" s="11"/>
      <c r="Y494" s="11"/>
      <c r="Z494" s="11"/>
    </row>
    <row r="495">
      <c r="A495" s="5"/>
      <c r="B495" s="4"/>
      <c r="D495" s="4"/>
      <c r="G495" s="4"/>
      <c r="H495" s="4"/>
      <c r="I495" s="5"/>
      <c r="J495" s="4"/>
      <c r="L495" s="4"/>
      <c r="O495" s="4"/>
      <c r="Q495" s="4"/>
      <c r="R495" s="4"/>
      <c r="S495" s="4"/>
      <c r="T495" s="4"/>
      <c r="V495" s="11"/>
      <c r="W495" s="11"/>
      <c r="X495" s="11"/>
      <c r="Y495" s="11"/>
      <c r="Z495" s="11"/>
    </row>
    <row r="496">
      <c r="A496" s="5"/>
      <c r="B496" s="4"/>
      <c r="D496" s="4"/>
      <c r="G496" s="4"/>
      <c r="H496" s="4"/>
      <c r="I496" s="5"/>
      <c r="J496" s="4"/>
      <c r="L496" s="4"/>
      <c r="O496" s="4"/>
      <c r="Q496" s="4"/>
      <c r="R496" s="4"/>
      <c r="S496" s="4"/>
      <c r="T496" s="4"/>
      <c r="V496" s="11"/>
      <c r="W496" s="11"/>
      <c r="X496" s="11"/>
      <c r="Y496" s="11"/>
      <c r="Z496" s="11"/>
    </row>
    <row r="497">
      <c r="A497" s="5"/>
      <c r="B497" s="4"/>
      <c r="D497" s="4"/>
      <c r="G497" s="4"/>
      <c r="H497" s="4"/>
      <c r="I497" s="5"/>
      <c r="J497" s="4"/>
      <c r="L497" s="4"/>
      <c r="O497" s="4"/>
      <c r="Q497" s="4"/>
      <c r="R497" s="4"/>
      <c r="S497" s="4"/>
      <c r="T497" s="4"/>
      <c r="V497" s="11"/>
      <c r="W497" s="11"/>
      <c r="X497" s="11"/>
      <c r="Y497" s="11"/>
      <c r="Z497" s="11"/>
    </row>
    <row r="498">
      <c r="A498" s="5"/>
      <c r="B498" s="4"/>
      <c r="D498" s="4"/>
      <c r="G498" s="4"/>
      <c r="H498" s="4"/>
      <c r="I498" s="5"/>
      <c r="J498" s="4"/>
      <c r="L498" s="4"/>
      <c r="O498" s="4"/>
      <c r="Q498" s="4"/>
      <c r="R498" s="4"/>
      <c r="S498" s="4"/>
      <c r="T498" s="4"/>
      <c r="V498" s="11"/>
      <c r="W498" s="11"/>
      <c r="X498" s="11"/>
      <c r="Y498" s="11"/>
      <c r="Z498" s="11"/>
    </row>
    <row r="499">
      <c r="A499" s="5"/>
      <c r="B499" s="4"/>
      <c r="D499" s="4"/>
      <c r="G499" s="4"/>
      <c r="H499" s="4"/>
      <c r="I499" s="5"/>
      <c r="J499" s="4"/>
      <c r="L499" s="4"/>
      <c r="O499" s="4"/>
      <c r="Q499" s="4"/>
      <c r="R499" s="4"/>
      <c r="S499" s="4"/>
      <c r="T499" s="4"/>
      <c r="V499" s="11"/>
      <c r="W499" s="11"/>
      <c r="X499" s="11"/>
      <c r="Y499" s="11"/>
      <c r="Z499" s="11"/>
    </row>
    <row r="500">
      <c r="A500" s="5"/>
      <c r="B500" s="4"/>
      <c r="D500" s="4"/>
      <c r="G500" s="4"/>
      <c r="H500" s="4"/>
      <c r="I500" s="5"/>
      <c r="J500" s="4"/>
      <c r="L500" s="4"/>
      <c r="O500" s="4"/>
      <c r="Q500" s="4"/>
      <c r="R500" s="4"/>
      <c r="S500" s="4"/>
      <c r="T500" s="4"/>
      <c r="V500" s="11"/>
      <c r="W500" s="11"/>
      <c r="X500" s="11"/>
      <c r="Y500" s="11"/>
      <c r="Z500" s="11"/>
    </row>
    <row r="501">
      <c r="A501" s="5"/>
      <c r="B501" s="4"/>
      <c r="D501" s="4"/>
      <c r="G501" s="4"/>
      <c r="H501" s="4"/>
      <c r="I501" s="5"/>
      <c r="J501" s="4"/>
      <c r="L501" s="4"/>
      <c r="O501" s="4"/>
      <c r="Q501" s="4"/>
      <c r="R501" s="4"/>
      <c r="S501" s="4"/>
      <c r="T501" s="4"/>
      <c r="V501" s="11"/>
      <c r="W501" s="11"/>
      <c r="X501" s="11"/>
      <c r="Y501" s="11"/>
      <c r="Z501" s="11"/>
    </row>
    <row r="502">
      <c r="A502" s="5"/>
      <c r="B502" s="4"/>
      <c r="D502" s="4"/>
      <c r="G502" s="4"/>
      <c r="H502" s="4"/>
      <c r="I502" s="5"/>
      <c r="J502" s="4"/>
      <c r="L502" s="4"/>
      <c r="O502" s="4"/>
      <c r="Q502" s="4"/>
      <c r="R502" s="4"/>
      <c r="S502" s="4"/>
      <c r="T502" s="4"/>
      <c r="V502" s="11"/>
      <c r="W502" s="11"/>
      <c r="X502" s="11"/>
      <c r="Y502" s="11"/>
      <c r="Z502" s="11"/>
    </row>
    <row r="503">
      <c r="A503" s="5"/>
      <c r="B503" s="4"/>
      <c r="D503" s="4"/>
      <c r="G503" s="4"/>
      <c r="H503" s="4"/>
      <c r="I503" s="5"/>
      <c r="J503" s="4"/>
      <c r="L503" s="4"/>
      <c r="O503" s="4"/>
      <c r="Q503" s="4"/>
      <c r="R503" s="4"/>
      <c r="S503" s="4"/>
      <c r="T503" s="4"/>
      <c r="V503" s="11"/>
      <c r="W503" s="11"/>
      <c r="X503" s="11"/>
      <c r="Y503" s="11"/>
      <c r="Z503" s="11"/>
    </row>
    <row r="504">
      <c r="A504" s="5"/>
      <c r="B504" s="4"/>
      <c r="D504" s="4"/>
      <c r="G504" s="4"/>
      <c r="H504" s="4"/>
      <c r="I504" s="5"/>
      <c r="J504" s="4"/>
      <c r="L504" s="4"/>
      <c r="O504" s="4"/>
      <c r="Q504" s="4"/>
      <c r="R504" s="4"/>
      <c r="S504" s="4"/>
      <c r="T504" s="4"/>
      <c r="V504" s="11"/>
      <c r="W504" s="11"/>
      <c r="X504" s="11"/>
      <c r="Y504" s="11"/>
      <c r="Z504" s="11"/>
    </row>
    <row r="505">
      <c r="A505" s="5"/>
      <c r="B505" s="4"/>
      <c r="D505" s="4"/>
      <c r="G505" s="4"/>
      <c r="H505" s="4"/>
      <c r="I505" s="5"/>
      <c r="J505" s="4"/>
      <c r="L505" s="4"/>
      <c r="O505" s="4"/>
      <c r="Q505" s="4"/>
      <c r="R505" s="4"/>
      <c r="S505" s="4"/>
      <c r="T505" s="4"/>
      <c r="V505" s="11"/>
      <c r="W505" s="11"/>
      <c r="X505" s="11"/>
      <c r="Y505" s="11"/>
      <c r="Z505" s="11"/>
    </row>
    <row r="506">
      <c r="A506" s="5"/>
      <c r="B506" s="4"/>
      <c r="D506" s="4"/>
      <c r="G506" s="4"/>
      <c r="H506" s="4"/>
      <c r="I506" s="5"/>
      <c r="J506" s="4"/>
      <c r="L506" s="4"/>
      <c r="O506" s="4"/>
      <c r="Q506" s="4"/>
      <c r="R506" s="4"/>
      <c r="S506" s="4"/>
      <c r="T506" s="4"/>
      <c r="V506" s="11"/>
      <c r="W506" s="11"/>
      <c r="X506" s="11"/>
      <c r="Y506" s="11"/>
      <c r="Z506" s="11"/>
    </row>
    <row r="507">
      <c r="A507" s="5"/>
      <c r="B507" s="4"/>
      <c r="D507" s="4"/>
      <c r="G507" s="4"/>
      <c r="H507" s="4"/>
      <c r="I507" s="5"/>
      <c r="J507" s="4"/>
      <c r="L507" s="4"/>
      <c r="O507" s="4"/>
      <c r="Q507" s="4"/>
      <c r="R507" s="4"/>
      <c r="S507" s="4"/>
      <c r="T507" s="4"/>
      <c r="V507" s="11"/>
      <c r="W507" s="11"/>
      <c r="X507" s="11"/>
      <c r="Y507" s="11"/>
      <c r="Z507" s="11"/>
    </row>
    <row r="508">
      <c r="A508" s="5"/>
      <c r="B508" s="4"/>
      <c r="D508" s="4"/>
      <c r="G508" s="4"/>
      <c r="H508" s="4"/>
      <c r="I508" s="5"/>
      <c r="J508" s="4"/>
      <c r="L508" s="4"/>
      <c r="O508" s="4"/>
      <c r="Q508" s="4"/>
      <c r="R508" s="4"/>
      <c r="S508" s="4"/>
      <c r="T508" s="4"/>
      <c r="V508" s="11"/>
      <c r="W508" s="11"/>
      <c r="X508" s="11"/>
      <c r="Y508" s="11"/>
      <c r="Z508" s="11"/>
    </row>
    <row r="509">
      <c r="A509" s="5"/>
      <c r="B509" s="4"/>
      <c r="D509" s="4"/>
      <c r="G509" s="4"/>
      <c r="H509" s="4"/>
      <c r="I509" s="5"/>
      <c r="J509" s="4"/>
      <c r="L509" s="4"/>
      <c r="O509" s="4"/>
      <c r="Q509" s="4"/>
      <c r="R509" s="4"/>
      <c r="S509" s="4"/>
      <c r="T509" s="4"/>
      <c r="V509" s="11"/>
      <c r="W509" s="11"/>
      <c r="X509" s="11"/>
      <c r="Y509" s="11"/>
      <c r="Z509" s="11"/>
    </row>
    <row r="510">
      <c r="A510" s="5"/>
      <c r="B510" s="4"/>
      <c r="D510" s="4"/>
      <c r="G510" s="4"/>
      <c r="H510" s="4"/>
      <c r="I510" s="5"/>
      <c r="J510" s="4"/>
      <c r="L510" s="4"/>
      <c r="O510" s="4"/>
      <c r="Q510" s="4"/>
      <c r="R510" s="4"/>
      <c r="S510" s="4"/>
      <c r="T510" s="4"/>
      <c r="V510" s="11"/>
      <c r="W510" s="11"/>
      <c r="X510" s="11"/>
      <c r="Y510" s="11"/>
      <c r="Z510" s="11"/>
    </row>
    <row r="511">
      <c r="A511" s="5"/>
      <c r="B511" s="4"/>
      <c r="D511" s="4"/>
      <c r="G511" s="4"/>
      <c r="H511" s="4"/>
      <c r="I511" s="5"/>
      <c r="J511" s="4"/>
      <c r="L511" s="4"/>
      <c r="O511" s="4"/>
      <c r="Q511" s="4"/>
      <c r="R511" s="4"/>
      <c r="S511" s="4"/>
      <c r="T511" s="4"/>
      <c r="V511" s="11"/>
      <c r="W511" s="11"/>
      <c r="X511" s="11"/>
      <c r="Y511" s="11"/>
      <c r="Z511" s="11"/>
    </row>
    <row r="512">
      <c r="A512" s="5"/>
      <c r="B512" s="4"/>
      <c r="D512" s="4"/>
      <c r="G512" s="4"/>
      <c r="H512" s="4"/>
      <c r="I512" s="5"/>
      <c r="J512" s="4"/>
      <c r="L512" s="4"/>
      <c r="O512" s="4"/>
      <c r="Q512" s="4"/>
      <c r="R512" s="4"/>
      <c r="S512" s="4"/>
      <c r="T512" s="4"/>
      <c r="V512" s="11"/>
      <c r="W512" s="11"/>
      <c r="X512" s="11"/>
      <c r="Y512" s="11"/>
      <c r="Z512" s="11"/>
    </row>
    <row r="513">
      <c r="A513" s="5"/>
      <c r="B513" s="4"/>
      <c r="D513" s="4"/>
      <c r="G513" s="4"/>
      <c r="H513" s="4"/>
      <c r="I513" s="5"/>
      <c r="J513" s="4"/>
      <c r="L513" s="4"/>
      <c r="O513" s="4"/>
      <c r="Q513" s="4"/>
      <c r="R513" s="4"/>
      <c r="S513" s="4"/>
      <c r="T513" s="4"/>
      <c r="V513" s="11"/>
      <c r="W513" s="11"/>
      <c r="X513" s="11"/>
      <c r="Y513" s="11"/>
      <c r="Z513" s="11"/>
    </row>
    <row r="514">
      <c r="A514" s="5"/>
      <c r="B514" s="4"/>
      <c r="D514" s="4"/>
      <c r="G514" s="4"/>
      <c r="H514" s="4"/>
      <c r="I514" s="5"/>
      <c r="J514" s="4"/>
      <c r="L514" s="4"/>
      <c r="O514" s="4"/>
      <c r="Q514" s="4"/>
      <c r="R514" s="4"/>
      <c r="S514" s="4"/>
      <c r="T514" s="4"/>
      <c r="V514" s="11"/>
      <c r="W514" s="11"/>
      <c r="X514" s="11"/>
      <c r="Y514" s="11"/>
      <c r="Z514" s="11"/>
    </row>
    <row r="515">
      <c r="A515" s="5"/>
      <c r="B515" s="4"/>
      <c r="D515" s="4"/>
      <c r="G515" s="4"/>
      <c r="H515" s="4"/>
      <c r="I515" s="5"/>
      <c r="J515" s="4"/>
      <c r="L515" s="4"/>
      <c r="O515" s="4"/>
      <c r="Q515" s="4"/>
      <c r="R515" s="4"/>
      <c r="S515" s="4"/>
      <c r="T515" s="4"/>
      <c r="V515" s="11"/>
      <c r="W515" s="11"/>
      <c r="X515" s="11"/>
      <c r="Y515" s="11"/>
      <c r="Z515" s="11"/>
    </row>
    <row r="516">
      <c r="A516" s="5"/>
      <c r="B516" s="4"/>
      <c r="D516" s="4"/>
      <c r="G516" s="4"/>
      <c r="H516" s="4"/>
      <c r="I516" s="5"/>
      <c r="J516" s="4"/>
      <c r="L516" s="4"/>
      <c r="O516" s="4"/>
      <c r="Q516" s="4"/>
      <c r="R516" s="4"/>
      <c r="S516" s="4"/>
      <c r="T516" s="4"/>
      <c r="V516" s="11"/>
      <c r="W516" s="11"/>
      <c r="X516" s="11"/>
      <c r="Y516" s="11"/>
      <c r="Z516" s="11"/>
    </row>
    <row r="517">
      <c r="A517" s="5"/>
      <c r="B517" s="4"/>
      <c r="D517" s="4"/>
      <c r="G517" s="4"/>
      <c r="H517" s="4"/>
      <c r="I517" s="5"/>
      <c r="J517" s="4"/>
      <c r="L517" s="4"/>
      <c r="O517" s="4"/>
      <c r="Q517" s="4"/>
      <c r="R517" s="4"/>
      <c r="S517" s="4"/>
      <c r="T517" s="4"/>
      <c r="V517" s="11"/>
      <c r="W517" s="11"/>
      <c r="X517" s="11"/>
      <c r="Y517" s="11"/>
      <c r="Z517" s="11"/>
    </row>
    <row r="518">
      <c r="A518" s="5"/>
      <c r="B518" s="4"/>
      <c r="D518" s="4"/>
      <c r="G518" s="4"/>
      <c r="H518" s="4"/>
      <c r="I518" s="5"/>
      <c r="J518" s="4"/>
      <c r="L518" s="4"/>
      <c r="O518" s="4"/>
      <c r="Q518" s="4"/>
      <c r="R518" s="4"/>
      <c r="S518" s="4"/>
      <c r="T518" s="4"/>
      <c r="V518" s="11"/>
      <c r="W518" s="11"/>
      <c r="X518" s="11"/>
      <c r="Y518" s="11"/>
      <c r="Z518" s="11"/>
    </row>
    <row r="519">
      <c r="A519" s="5"/>
      <c r="B519" s="4"/>
      <c r="D519" s="4"/>
      <c r="G519" s="4"/>
      <c r="H519" s="4"/>
      <c r="I519" s="5"/>
      <c r="J519" s="4"/>
      <c r="L519" s="4"/>
      <c r="O519" s="4"/>
      <c r="Q519" s="4"/>
      <c r="R519" s="4"/>
      <c r="S519" s="4"/>
      <c r="T519" s="4"/>
      <c r="V519" s="11"/>
      <c r="W519" s="11"/>
      <c r="X519" s="11"/>
      <c r="Y519" s="11"/>
      <c r="Z519" s="11"/>
    </row>
    <row r="520">
      <c r="A520" s="5"/>
      <c r="B520" s="4"/>
      <c r="D520" s="4"/>
      <c r="G520" s="4"/>
      <c r="H520" s="4"/>
      <c r="I520" s="5"/>
      <c r="J520" s="4"/>
      <c r="L520" s="4"/>
      <c r="O520" s="4"/>
      <c r="Q520" s="4"/>
      <c r="R520" s="4"/>
      <c r="S520" s="4"/>
      <c r="T520" s="4"/>
      <c r="V520" s="11"/>
      <c r="W520" s="11"/>
      <c r="X520" s="11"/>
      <c r="Y520" s="11"/>
      <c r="Z520" s="11"/>
    </row>
    <row r="521">
      <c r="A521" s="5"/>
      <c r="B521" s="4"/>
      <c r="D521" s="4"/>
      <c r="G521" s="4"/>
      <c r="H521" s="4"/>
      <c r="I521" s="5"/>
      <c r="J521" s="4"/>
      <c r="L521" s="4"/>
      <c r="O521" s="4"/>
      <c r="Q521" s="4"/>
      <c r="R521" s="4"/>
      <c r="S521" s="4"/>
      <c r="T521" s="4"/>
      <c r="V521" s="11"/>
      <c r="W521" s="11"/>
      <c r="X521" s="11"/>
      <c r="Y521" s="11"/>
      <c r="Z521" s="11"/>
    </row>
    <row r="522">
      <c r="A522" s="5"/>
      <c r="B522" s="4"/>
      <c r="D522" s="4"/>
      <c r="G522" s="4"/>
      <c r="H522" s="4"/>
      <c r="I522" s="5"/>
      <c r="J522" s="4"/>
      <c r="L522" s="4"/>
      <c r="O522" s="4"/>
      <c r="Q522" s="4"/>
      <c r="R522" s="4"/>
      <c r="S522" s="4"/>
      <c r="T522" s="4"/>
      <c r="V522" s="11"/>
      <c r="W522" s="11"/>
      <c r="X522" s="11"/>
      <c r="Y522" s="11"/>
      <c r="Z522" s="11"/>
    </row>
    <row r="523">
      <c r="A523" s="5"/>
      <c r="B523" s="4"/>
      <c r="D523" s="4"/>
      <c r="G523" s="4"/>
      <c r="H523" s="4"/>
      <c r="I523" s="5"/>
      <c r="J523" s="4"/>
      <c r="L523" s="4"/>
      <c r="O523" s="4"/>
      <c r="Q523" s="4"/>
      <c r="R523" s="4"/>
      <c r="S523" s="4"/>
      <c r="T523" s="4"/>
      <c r="V523" s="11"/>
      <c r="W523" s="11"/>
      <c r="X523" s="11"/>
      <c r="Y523" s="11"/>
      <c r="Z523" s="11"/>
    </row>
    <row r="524">
      <c r="A524" s="5"/>
      <c r="B524" s="4"/>
      <c r="D524" s="4"/>
      <c r="G524" s="4"/>
      <c r="H524" s="4"/>
      <c r="I524" s="5"/>
      <c r="J524" s="4"/>
      <c r="L524" s="4"/>
      <c r="O524" s="4"/>
      <c r="Q524" s="4"/>
      <c r="R524" s="4"/>
      <c r="S524" s="4"/>
      <c r="T524" s="4"/>
      <c r="V524" s="11"/>
      <c r="W524" s="11"/>
      <c r="X524" s="11"/>
      <c r="Y524" s="11"/>
      <c r="Z524" s="11"/>
    </row>
    <row r="525">
      <c r="A525" s="5"/>
      <c r="B525" s="4"/>
      <c r="D525" s="4"/>
      <c r="G525" s="4"/>
      <c r="H525" s="4"/>
      <c r="I525" s="5"/>
      <c r="J525" s="4"/>
      <c r="L525" s="4"/>
      <c r="O525" s="4"/>
      <c r="Q525" s="4"/>
      <c r="R525" s="4"/>
      <c r="S525" s="4"/>
      <c r="T525" s="4"/>
      <c r="V525" s="11"/>
      <c r="W525" s="11"/>
      <c r="X525" s="11"/>
      <c r="Y525" s="11"/>
      <c r="Z525" s="11"/>
    </row>
    <row r="526">
      <c r="A526" s="5"/>
      <c r="B526" s="4"/>
      <c r="D526" s="4"/>
      <c r="G526" s="4"/>
      <c r="H526" s="4"/>
      <c r="I526" s="5"/>
      <c r="J526" s="4"/>
      <c r="L526" s="4"/>
      <c r="O526" s="4"/>
      <c r="Q526" s="4"/>
      <c r="R526" s="4"/>
      <c r="S526" s="4"/>
      <c r="T526" s="4"/>
      <c r="V526" s="11"/>
      <c r="W526" s="11"/>
      <c r="X526" s="11"/>
      <c r="Y526" s="11"/>
      <c r="Z526" s="11"/>
    </row>
    <row r="527">
      <c r="A527" s="5"/>
      <c r="B527" s="4"/>
      <c r="D527" s="4"/>
      <c r="G527" s="4"/>
      <c r="H527" s="4"/>
      <c r="I527" s="5"/>
      <c r="J527" s="4"/>
      <c r="L527" s="4"/>
      <c r="O527" s="4"/>
      <c r="Q527" s="4"/>
      <c r="R527" s="4"/>
      <c r="S527" s="4"/>
      <c r="T527" s="4"/>
      <c r="V527" s="11"/>
      <c r="W527" s="11"/>
      <c r="X527" s="11"/>
      <c r="Y527" s="11"/>
      <c r="Z527" s="11"/>
    </row>
    <row r="528">
      <c r="A528" s="5"/>
      <c r="B528" s="4"/>
      <c r="D528" s="4"/>
      <c r="G528" s="4"/>
      <c r="H528" s="4"/>
      <c r="I528" s="5"/>
      <c r="J528" s="4"/>
      <c r="L528" s="4"/>
      <c r="O528" s="4"/>
      <c r="Q528" s="4"/>
      <c r="R528" s="4"/>
      <c r="S528" s="4"/>
      <c r="T528" s="4"/>
      <c r="V528" s="11"/>
      <c r="W528" s="11"/>
      <c r="X528" s="11"/>
      <c r="Y528" s="11"/>
      <c r="Z528" s="11"/>
    </row>
    <row r="529">
      <c r="A529" s="5"/>
      <c r="B529" s="4"/>
      <c r="D529" s="4"/>
      <c r="G529" s="4"/>
      <c r="H529" s="4"/>
      <c r="I529" s="5"/>
      <c r="J529" s="4"/>
      <c r="L529" s="4"/>
      <c r="O529" s="4"/>
      <c r="Q529" s="4"/>
      <c r="R529" s="4"/>
      <c r="S529" s="4"/>
      <c r="T529" s="4"/>
      <c r="V529" s="11"/>
      <c r="W529" s="11"/>
      <c r="X529" s="11"/>
      <c r="Y529" s="11"/>
      <c r="Z529" s="11"/>
    </row>
    <row r="530">
      <c r="A530" s="5"/>
      <c r="B530" s="4"/>
      <c r="D530" s="4"/>
      <c r="G530" s="4"/>
      <c r="H530" s="4"/>
      <c r="I530" s="5"/>
      <c r="J530" s="4"/>
      <c r="L530" s="4"/>
      <c r="O530" s="4"/>
      <c r="Q530" s="4"/>
      <c r="R530" s="4"/>
      <c r="S530" s="4"/>
      <c r="T530" s="4"/>
      <c r="V530" s="11"/>
      <c r="W530" s="11"/>
      <c r="X530" s="11"/>
      <c r="Y530" s="11"/>
      <c r="Z530" s="11"/>
    </row>
    <row r="531">
      <c r="A531" s="5"/>
      <c r="B531" s="4"/>
      <c r="D531" s="4"/>
      <c r="G531" s="4"/>
      <c r="H531" s="4"/>
      <c r="I531" s="5"/>
      <c r="J531" s="4"/>
      <c r="L531" s="4"/>
      <c r="O531" s="4"/>
      <c r="Q531" s="4"/>
      <c r="R531" s="4"/>
      <c r="S531" s="4"/>
      <c r="T531" s="4"/>
      <c r="V531" s="11"/>
      <c r="W531" s="11"/>
      <c r="X531" s="11"/>
      <c r="Y531" s="11"/>
      <c r="Z531" s="11"/>
    </row>
    <row r="532">
      <c r="A532" s="5"/>
      <c r="B532" s="4"/>
      <c r="D532" s="4"/>
      <c r="G532" s="4"/>
      <c r="H532" s="4"/>
      <c r="I532" s="5"/>
      <c r="J532" s="4"/>
      <c r="L532" s="4"/>
      <c r="O532" s="4"/>
      <c r="Q532" s="4"/>
      <c r="R532" s="4"/>
      <c r="S532" s="4"/>
      <c r="T532" s="4"/>
      <c r="V532" s="11"/>
      <c r="W532" s="11"/>
      <c r="X532" s="11"/>
      <c r="Y532" s="11"/>
      <c r="Z532" s="11"/>
    </row>
    <row r="533">
      <c r="A533" s="5"/>
      <c r="B533" s="4"/>
      <c r="D533" s="4"/>
      <c r="G533" s="4"/>
      <c r="H533" s="4"/>
      <c r="I533" s="5"/>
      <c r="J533" s="4"/>
      <c r="L533" s="4"/>
      <c r="O533" s="4"/>
      <c r="Q533" s="4"/>
      <c r="R533" s="4"/>
      <c r="S533" s="4"/>
      <c r="T533" s="4"/>
      <c r="V533" s="11"/>
      <c r="W533" s="11"/>
      <c r="X533" s="11"/>
      <c r="Y533" s="11"/>
      <c r="Z533" s="11"/>
    </row>
    <row r="534">
      <c r="A534" s="5"/>
      <c r="B534" s="4"/>
      <c r="D534" s="4"/>
      <c r="G534" s="4"/>
      <c r="H534" s="4"/>
      <c r="I534" s="5"/>
      <c r="J534" s="4"/>
      <c r="L534" s="4"/>
      <c r="O534" s="4"/>
      <c r="Q534" s="4"/>
      <c r="R534" s="4"/>
      <c r="S534" s="4"/>
      <c r="T534" s="4"/>
      <c r="V534" s="11"/>
      <c r="W534" s="11"/>
      <c r="X534" s="11"/>
      <c r="Y534" s="11"/>
      <c r="Z534" s="11"/>
    </row>
    <row r="535">
      <c r="A535" s="5"/>
      <c r="B535" s="4"/>
      <c r="D535" s="4"/>
      <c r="G535" s="4"/>
      <c r="H535" s="4"/>
      <c r="I535" s="5"/>
      <c r="J535" s="4"/>
      <c r="L535" s="4"/>
      <c r="O535" s="4"/>
      <c r="Q535" s="4"/>
      <c r="R535" s="4"/>
      <c r="S535" s="4"/>
      <c r="T535" s="4"/>
      <c r="V535" s="11"/>
      <c r="W535" s="11"/>
      <c r="X535" s="11"/>
      <c r="Y535" s="11"/>
      <c r="Z535" s="11"/>
    </row>
    <row r="536">
      <c r="A536" s="5"/>
      <c r="B536" s="4"/>
      <c r="D536" s="4"/>
      <c r="G536" s="4"/>
      <c r="H536" s="4"/>
      <c r="I536" s="5"/>
      <c r="J536" s="4"/>
      <c r="L536" s="4"/>
      <c r="O536" s="4"/>
      <c r="Q536" s="4"/>
      <c r="R536" s="4"/>
      <c r="S536" s="4"/>
      <c r="T536" s="4"/>
      <c r="V536" s="11"/>
      <c r="W536" s="11"/>
      <c r="X536" s="11"/>
      <c r="Y536" s="11"/>
      <c r="Z536" s="11"/>
    </row>
    <row r="537">
      <c r="A537" s="5"/>
      <c r="B537" s="4"/>
      <c r="D537" s="4"/>
      <c r="G537" s="4"/>
      <c r="H537" s="4"/>
      <c r="I537" s="5"/>
      <c r="J537" s="4"/>
      <c r="L537" s="4"/>
      <c r="O537" s="4"/>
      <c r="Q537" s="4"/>
      <c r="R537" s="4"/>
      <c r="S537" s="4"/>
      <c r="T537" s="4"/>
      <c r="V537" s="11"/>
      <c r="W537" s="11"/>
      <c r="X537" s="11"/>
      <c r="Y537" s="11"/>
      <c r="Z537" s="11"/>
    </row>
    <row r="538">
      <c r="A538" s="5"/>
      <c r="B538" s="4"/>
      <c r="D538" s="4"/>
      <c r="G538" s="4"/>
      <c r="H538" s="4"/>
      <c r="I538" s="5"/>
      <c r="J538" s="4"/>
      <c r="L538" s="4"/>
      <c r="O538" s="4"/>
      <c r="Q538" s="4"/>
      <c r="R538" s="4"/>
      <c r="S538" s="4"/>
      <c r="T538" s="4"/>
      <c r="V538" s="11"/>
      <c r="W538" s="11"/>
      <c r="X538" s="11"/>
      <c r="Y538" s="11"/>
      <c r="Z538" s="11"/>
    </row>
    <row r="539">
      <c r="A539" s="5"/>
      <c r="B539" s="4"/>
      <c r="D539" s="4"/>
      <c r="G539" s="4"/>
      <c r="H539" s="4"/>
      <c r="I539" s="5"/>
      <c r="J539" s="4"/>
      <c r="L539" s="4"/>
      <c r="O539" s="4"/>
      <c r="Q539" s="4"/>
      <c r="R539" s="4"/>
      <c r="S539" s="4"/>
      <c r="T539" s="4"/>
      <c r="V539" s="11"/>
      <c r="W539" s="11"/>
      <c r="X539" s="11"/>
      <c r="Y539" s="11"/>
      <c r="Z539" s="11"/>
    </row>
    <row r="540">
      <c r="A540" s="5"/>
      <c r="B540" s="4"/>
      <c r="D540" s="4"/>
      <c r="G540" s="4"/>
      <c r="H540" s="4"/>
      <c r="I540" s="5"/>
      <c r="J540" s="4"/>
      <c r="L540" s="4"/>
      <c r="O540" s="4"/>
      <c r="Q540" s="4"/>
      <c r="R540" s="4"/>
      <c r="S540" s="4"/>
      <c r="T540" s="4"/>
      <c r="V540" s="11"/>
      <c r="W540" s="11"/>
      <c r="X540" s="11"/>
      <c r="Y540" s="11"/>
      <c r="Z540" s="11"/>
    </row>
    <row r="541">
      <c r="A541" s="5"/>
      <c r="B541" s="4"/>
      <c r="D541" s="4"/>
      <c r="G541" s="4"/>
      <c r="H541" s="4"/>
      <c r="I541" s="5"/>
      <c r="J541" s="4"/>
      <c r="L541" s="4"/>
      <c r="O541" s="4"/>
      <c r="Q541" s="4"/>
      <c r="R541" s="4"/>
      <c r="S541" s="4"/>
      <c r="T541" s="4"/>
      <c r="V541" s="11"/>
      <c r="W541" s="11"/>
      <c r="X541" s="11"/>
      <c r="Y541" s="11"/>
      <c r="Z541" s="11"/>
    </row>
    <row r="542">
      <c r="A542" s="5"/>
      <c r="B542" s="4"/>
      <c r="D542" s="4"/>
      <c r="G542" s="4"/>
      <c r="H542" s="4"/>
      <c r="I542" s="5"/>
      <c r="J542" s="4"/>
      <c r="L542" s="4"/>
      <c r="O542" s="4"/>
      <c r="Q542" s="4"/>
      <c r="R542" s="4"/>
      <c r="S542" s="4"/>
      <c r="T542" s="4"/>
      <c r="V542" s="11"/>
      <c r="W542" s="11"/>
      <c r="X542" s="11"/>
      <c r="Y542" s="11"/>
      <c r="Z542" s="11"/>
    </row>
    <row r="543">
      <c r="A543" s="5"/>
      <c r="B543" s="4"/>
      <c r="D543" s="4"/>
      <c r="G543" s="4"/>
      <c r="H543" s="4"/>
      <c r="I543" s="5"/>
      <c r="J543" s="4"/>
      <c r="L543" s="4"/>
      <c r="O543" s="4"/>
      <c r="Q543" s="4"/>
      <c r="R543" s="4"/>
      <c r="S543" s="4"/>
      <c r="T543" s="4"/>
      <c r="V543" s="11"/>
      <c r="W543" s="11"/>
      <c r="X543" s="11"/>
      <c r="Y543" s="11"/>
      <c r="Z543" s="11"/>
    </row>
    <row r="544">
      <c r="A544" s="5"/>
      <c r="B544" s="4"/>
      <c r="D544" s="4"/>
      <c r="G544" s="4"/>
      <c r="H544" s="4"/>
      <c r="I544" s="5"/>
      <c r="J544" s="4"/>
      <c r="L544" s="4"/>
      <c r="O544" s="4"/>
      <c r="Q544" s="4"/>
      <c r="R544" s="4"/>
      <c r="S544" s="4"/>
      <c r="T544" s="4"/>
      <c r="V544" s="11"/>
      <c r="W544" s="11"/>
      <c r="X544" s="11"/>
      <c r="Y544" s="11"/>
      <c r="Z544" s="11"/>
    </row>
    <row r="545">
      <c r="A545" s="5"/>
      <c r="B545" s="4"/>
      <c r="D545" s="4"/>
      <c r="G545" s="4"/>
      <c r="H545" s="4"/>
      <c r="I545" s="5"/>
      <c r="J545" s="4"/>
      <c r="L545" s="4"/>
      <c r="O545" s="4"/>
      <c r="Q545" s="4"/>
      <c r="R545" s="4"/>
      <c r="S545" s="4"/>
      <c r="T545" s="4"/>
      <c r="V545" s="11"/>
      <c r="W545" s="11"/>
      <c r="X545" s="11"/>
      <c r="Y545" s="11"/>
      <c r="Z545" s="11"/>
    </row>
    <row r="546">
      <c r="A546" s="5"/>
      <c r="B546" s="4"/>
      <c r="D546" s="4"/>
      <c r="G546" s="4"/>
      <c r="H546" s="4"/>
      <c r="I546" s="5"/>
      <c r="J546" s="4"/>
      <c r="L546" s="4"/>
      <c r="O546" s="4"/>
      <c r="Q546" s="4"/>
      <c r="R546" s="4"/>
      <c r="S546" s="4"/>
      <c r="T546" s="4"/>
      <c r="V546" s="11"/>
      <c r="W546" s="11"/>
      <c r="X546" s="11"/>
      <c r="Y546" s="11"/>
      <c r="Z546" s="11"/>
    </row>
    <row r="547">
      <c r="A547" s="5"/>
      <c r="B547" s="4"/>
      <c r="D547" s="4"/>
      <c r="G547" s="4"/>
      <c r="H547" s="4"/>
      <c r="I547" s="5"/>
      <c r="J547" s="4"/>
      <c r="L547" s="4"/>
      <c r="O547" s="4"/>
      <c r="Q547" s="4"/>
      <c r="R547" s="4"/>
      <c r="S547" s="4"/>
      <c r="T547" s="4"/>
      <c r="V547" s="11"/>
      <c r="W547" s="11"/>
      <c r="X547" s="11"/>
      <c r="Y547" s="11"/>
      <c r="Z547" s="11"/>
    </row>
    <row r="548">
      <c r="A548" s="5"/>
      <c r="B548" s="4"/>
      <c r="D548" s="4"/>
      <c r="G548" s="4"/>
      <c r="H548" s="4"/>
      <c r="I548" s="5"/>
      <c r="J548" s="4"/>
      <c r="L548" s="4"/>
      <c r="O548" s="4"/>
      <c r="Q548" s="4"/>
      <c r="R548" s="4"/>
      <c r="S548" s="4"/>
      <c r="T548" s="4"/>
      <c r="V548" s="11"/>
      <c r="W548" s="11"/>
      <c r="X548" s="11"/>
      <c r="Y548" s="11"/>
      <c r="Z548" s="11"/>
    </row>
    <row r="549">
      <c r="A549" s="5"/>
      <c r="B549" s="4"/>
      <c r="D549" s="4"/>
      <c r="G549" s="4"/>
      <c r="H549" s="4"/>
      <c r="I549" s="5"/>
      <c r="J549" s="4"/>
      <c r="L549" s="4"/>
      <c r="O549" s="4"/>
      <c r="Q549" s="4"/>
      <c r="R549" s="4"/>
      <c r="S549" s="4"/>
      <c r="T549" s="4"/>
      <c r="V549" s="11"/>
      <c r="W549" s="11"/>
      <c r="X549" s="11"/>
      <c r="Y549" s="11"/>
      <c r="Z549" s="11"/>
    </row>
    <row r="550">
      <c r="A550" s="5"/>
      <c r="B550" s="4"/>
      <c r="D550" s="4"/>
      <c r="G550" s="4"/>
      <c r="H550" s="4"/>
      <c r="I550" s="5"/>
      <c r="J550" s="4"/>
      <c r="L550" s="4"/>
      <c r="O550" s="4"/>
      <c r="Q550" s="4"/>
      <c r="R550" s="4"/>
      <c r="S550" s="4"/>
      <c r="T550" s="4"/>
      <c r="V550" s="11"/>
      <c r="W550" s="11"/>
      <c r="X550" s="11"/>
      <c r="Y550" s="11"/>
      <c r="Z550" s="11"/>
    </row>
    <row r="551">
      <c r="A551" s="5"/>
      <c r="B551" s="4"/>
      <c r="D551" s="4"/>
      <c r="G551" s="4"/>
      <c r="H551" s="4"/>
      <c r="I551" s="5"/>
      <c r="J551" s="4"/>
      <c r="L551" s="4"/>
      <c r="O551" s="4"/>
      <c r="Q551" s="4"/>
      <c r="R551" s="4"/>
      <c r="S551" s="4"/>
      <c r="T551" s="4"/>
      <c r="V551" s="11"/>
      <c r="W551" s="11"/>
      <c r="X551" s="11"/>
      <c r="Y551" s="11"/>
      <c r="Z551" s="11"/>
    </row>
    <row r="552">
      <c r="A552" s="5"/>
      <c r="B552" s="4"/>
      <c r="D552" s="4"/>
      <c r="G552" s="4"/>
      <c r="H552" s="4"/>
      <c r="I552" s="5"/>
      <c r="J552" s="4"/>
      <c r="L552" s="4"/>
      <c r="O552" s="4"/>
      <c r="Q552" s="4"/>
      <c r="R552" s="4"/>
      <c r="S552" s="4"/>
      <c r="T552" s="4"/>
      <c r="V552" s="11"/>
      <c r="W552" s="11"/>
      <c r="X552" s="11"/>
      <c r="Y552" s="11"/>
      <c r="Z552" s="11"/>
    </row>
    <row r="553">
      <c r="A553" s="5"/>
      <c r="B553" s="4"/>
      <c r="D553" s="4"/>
      <c r="G553" s="4"/>
      <c r="H553" s="4"/>
      <c r="I553" s="5"/>
      <c r="J553" s="4"/>
      <c r="L553" s="4"/>
      <c r="O553" s="4"/>
      <c r="Q553" s="4"/>
      <c r="R553" s="4"/>
      <c r="S553" s="4"/>
      <c r="T553" s="4"/>
      <c r="V553" s="11"/>
      <c r="W553" s="11"/>
      <c r="X553" s="11"/>
      <c r="Y553" s="11"/>
      <c r="Z553" s="11"/>
    </row>
    <row r="554">
      <c r="A554" s="5"/>
      <c r="B554" s="4"/>
      <c r="D554" s="4"/>
      <c r="G554" s="4"/>
      <c r="H554" s="4"/>
      <c r="I554" s="5"/>
      <c r="J554" s="4"/>
      <c r="L554" s="4"/>
      <c r="O554" s="4"/>
      <c r="Q554" s="4"/>
      <c r="R554" s="4"/>
      <c r="S554" s="4"/>
      <c r="T554" s="4"/>
      <c r="V554" s="11"/>
      <c r="W554" s="11"/>
      <c r="X554" s="11"/>
      <c r="Y554" s="11"/>
      <c r="Z554" s="11"/>
    </row>
    <row r="555">
      <c r="A555" s="5"/>
      <c r="B555" s="4"/>
      <c r="D555" s="4"/>
      <c r="G555" s="4"/>
      <c r="H555" s="4"/>
      <c r="I555" s="5"/>
      <c r="J555" s="4"/>
      <c r="L555" s="4"/>
      <c r="O555" s="4"/>
      <c r="Q555" s="4"/>
      <c r="R555" s="4"/>
      <c r="S555" s="4"/>
      <c r="T555" s="4"/>
      <c r="V555" s="11"/>
      <c r="W555" s="11"/>
      <c r="X555" s="11"/>
      <c r="Y555" s="11"/>
      <c r="Z555" s="11"/>
    </row>
    <row r="556">
      <c r="A556" s="5"/>
      <c r="B556" s="4"/>
      <c r="D556" s="4"/>
      <c r="G556" s="4"/>
      <c r="H556" s="4"/>
      <c r="I556" s="5"/>
      <c r="J556" s="4"/>
      <c r="L556" s="4"/>
      <c r="O556" s="4"/>
      <c r="Q556" s="4"/>
      <c r="R556" s="4"/>
      <c r="S556" s="4"/>
      <c r="T556" s="4"/>
      <c r="V556" s="11"/>
      <c r="W556" s="11"/>
      <c r="X556" s="11"/>
      <c r="Y556" s="11"/>
      <c r="Z556" s="11"/>
    </row>
    <row r="557">
      <c r="A557" s="5"/>
      <c r="B557" s="4"/>
      <c r="D557" s="4"/>
      <c r="G557" s="4"/>
      <c r="H557" s="4"/>
      <c r="I557" s="5"/>
      <c r="J557" s="4"/>
      <c r="L557" s="4"/>
      <c r="O557" s="4"/>
      <c r="Q557" s="4"/>
      <c r="R557" s="4"/>
      <c r="S557" s="4"/>
      <c r="T557" s="4"/>
      <c r="V557" s="11"/>
      <c r="W557" s="11"/>
      <c r="X557" s="11"/>
      <c r="Y557" s="11"/>
      <c r="Z557" s="11"/>
    </row>
    <row r="558">
      <c r="A558" s="5"/>
      <c r="B558" s="4"/>
      <c r="D558" s="4"/>
      <c r="G558" s="4"/>
      <c r="H558" s="4"/>
      <c r="I558" s="5"/>
      <c r="J558" s="4"/>
      <c r="L558" s="4"/>
      <c r="O558" s="4"/>
      <c r="Q558" s="4"/>
      <c r="R558" s="4"/>
      <c r="S558" s="4"/>
      <c r="T558" s="4"/>
      <c r="V558" s="11"/>
      <c r="W558" s="11"/>
      <c r="X558" s="11"/>
      <c r="Y558" s="11"/>
      <c r="Z558" s="11"/>
    </row>
    <row r="559">
      <c r="A559" s="5"/>
      <c r="B559" s="4"/>
      <c r="D559" s="4"/>
      <c r="G559" s="4"/>
      <c r="H559" s="4"/>
      <c r="I559" s="5"/>
      <c r="J559" s="4"/>
      <c r="L559" s="4"/>
      <c r="O559" s="4"/>
      <c r="Q559" s="4"/>
      <c r="R559" s="4"/>
      <c r="S559" s="4"/>
      <c r="T559" s="4"/>
      <c r="V559" s="11"/>
      <c r="W559" s="11"/>
      <c r="X559" s="11"/>
      <c r="Y559" s="11"/>
      <c r="Z559" s="11"/>
    </row>
    <row r="560">
      <c r="A560" s="5"/>
      <c r="B560" s="4"/>
      <c r="D560" s="4"/>
      <c r="G560" s="4"/>
      <c r="H560" s="4"/>
      <c r="I560" s="5"/>
      <c r="J560" s="4"/>
      <c r="L560" s="4"/>
      <c r="O560" s="4"/>
      <c r="Q560" s="4"/>
      <c r="R560" s="4"/>
      <c r="S560" s="4"/>
      <c r="T560" s="4"/>
      <c r="V560" s="11"/>
      <c r="W560" s="11"/>
      <c r="X560" s="11"/>
      <c r="Y560" s="11"/>
      <c r="Z560" s="11"/>
    </row>
    <row r="561">
      <c r="A561" s="5"/>
      <c r="B561" s="4"/>
      <c r="D561" s="4"/>
      <c r="G561" s="4"/>
      <c r="H561" s="4"/>
      <c r="I561" s="5"/>
      <c r="J561" s="4"/>
      <c r="L561" s="4"/>
      <c r="O561" s="4"/>
      <c r="Q561" s="4"/>
      <c r="R561" s="4"/>
      <c r="S561" s="4"/>
      <c r="T561" s="4"/>
      <c r="V561" s="11"/>
      <c r="W561" s="11"/>
      <c r="X561" s="11"/>
      <c r="Y561" s="11"/>
      <c r="Z561" s="11"/>
    </row>
    <row r="562">
      <c r="A562" s="5"/>
      <c r="B562" s="4"/>
      <c r="D562" s="4"/>
      <c r="G562" s="4"/>
      <c r="H562" s="4"/>
      <c r="I562" s="5"/>
      <c r="J562" s="4"/>
      <c r="L562" s="4"/>
      <c r="O562" s="4"/>
      <c r="Q562" s="4"/>
      <c r="R562" s="4"/>
      <c r="S562" s="4"/>
      <c r="T562" s="4"/>
      <c r="V562" s="11"/>
      <c r="W562" s="11"/>
      <c r="X562" s="11"/>
      <c r="Y562" s="11"/>
      <c r="Z562" s="11"/>
    </row>
    <row r="563">
      <c r="A563" s="5"/>
      <c r="B563" s="4"/>
      <c r="D563" s="4"/>
      <c r="G563" s="4"/>
      <c r="H563" s="4"/>
      <c r="I563" s="5"/>
      <c r="J563" s="4"/>
      <c r="L563" s="4"/>
      <c r="O563" s="4"/>
      <c r="Q563" s="4"/>
      <c r="R563" s="4"/>
      <c r="S563" s="4"/>
      <c r="T563" s="4"/>
      <c r="V563" s="11"/>
      <c r="W563" s="11"/>
      <c r="X563" s="11"/>
      <c r="Y563" s="11"/>
      <c r="Z563" s="11"/>
    </row>
    <row r="564">
      <c r="A564" s="5"/>
      <c r="B564" s="4"/>
      <c r="D564" s="4"/>
      <c r="G564" s="4"/>
      <c r="H564" s="4"/>
      <c r="I564" s="5"/>
      <c r="J564" s="4"/>
      <c r="L564" s="4"/>
      <c r="O564" s="4"/>
      <c r="Q564" s="4"/>
      <c r="R564" s="4"/>
      <c r="S564" s="4"/>
      <c r="T564" s="4"/>
      <c r="V564" s="11"/>
      <c r="W564" s="11"/>
      <c r="X564" s="11"/>
      <c r="Y564" s="11"/>
      <c r="Z564" s="11"/>
    </row>
    <row r="565">
      <c r="A565" s="5"/>
      <c r="B565" s="4"/>
      <c r="D565" s="4"/>
      <c r="G565" s="4"/>
      <c r="H565" s="4"/>
      <c r="I565" s="5"/>
      <c r="J565" s="4"/>
      <c r="L565" s="4"/>
      <c r="O565" s="4"/>
      <c r="Q565" s="4"/>
      <c r="R565" s="4"/>
      <c r="S565" s="4"/>
      <c r="T565" s="4"/>
      <c r="V565" s="11"/>
      <c r="W565" s="11"/>
      <c r="X565" s="11"/>
      <c r="Y565" s="11"/>
      <c r="Z565" s="11"/>
    </row>
    <row r="566">
      <c r="A566" s="5"/>
      <c r="B566" s="4"/>
      <c r="D566" s="4"/>
      <c r="G566" s="4"/>
      <c r="H566" s="4"/>
      <c r="I566" s="5"/>
      <c r="J566" s="4"/>
      <c r="L566" s="4"/>
      <c r="O566" s="4"/>
      <c r="Q566" s="4"/>
      <c r="R566" s="4"/>
      <c r="S566" s="4"/>
      <c r="T566" s="4"/>
      <c r="V566" s="11"/>
      <c r="W566" s="11"/>
      <c r="X566" s="11"/>
      <c r="Y566" s="11"/>
      <c r="Z566" s="11"/>
    </row>
    <row r="567">
      <c r="A567" s="5"/>
      <c r="B567" s="4"/>
      <c r="D567" s="4"/>
      <c r="G567" s="4"/>
      <c r="H567" s="4"/>
      <c r="I567" s="5"/>
      <c r="J567" s="4"/>
      <c r="L567" s="4"/>
      <c r="O567" s="4"/>
      <c r="Q567" s="4"/>
      <c r="R567" s="4"/>
      <c r="S567" s="4"/>
      <c r="T567" s="4"/>
      <c r="V567" s="11"/>
      <c r="W567" s="11"/>
      <c r="X567" s="11"/>
      <c r="Y567" s="11"/>
      <c r="Z567" s="11"/>
    </row>
    <row r="568">
      <c r="A568" s="5"/>
      <c r="B568" s="4"/>
      <c r="D568" s="4"/>
      <c r="G568" s="4"/>
      <c r="H568" s="4"/>
      <c r="I568" s="5"/>
      <c r="J568" s="4"/>
      <c r="L568" s="4"/>
      <c r="O568" s="4"/>
      <c r="Q568" s="4"/>
      <c r="R568" s="4"/>
      <c r="S568" s="4"/>
      <c r="T568" s="4"/>
      <c r="V568" s="11"/>
      <c r="W568" s="11"/>
      <c r="X568" s="11"/>
      <c r="Y568" s="11"/>
      <c r="Z568" s="11"/>
    </row>
    <row r="569">
      <c r="A569" s="5"/>
      <c r="B569" s="4"/>
      <c r="D569" s="4"/>
      <c r="G569" s="4"/>
      <c r="H569" s="4"/>
      <c r="I569" s="5"/>
      <c r="J569" s="4"/>
      <c r="L569" s="4"/>
      <c r="O569" s="4"/>
      <c r="Q569" s="4"/>
      <c r="R569" s="4"/>
      <c r="S569" s="4"/>
      <c r="T569" s="4"/>
      <c r="V569" s="11"/>
      <c r="W569" s="11"/>
      <c r="X569" s="11"/>
      <c r="Y569" s="11"/>
      <c r="Z569" s="11"/>
    </row>
    <row r="570">
      <c r="A570" s="5"/>
      <c r="B570" s="4"/>
      <c r="D570" s="4"/>
      <c r="G570" s="4"/>
      <c r="H570" s="4"/>
      <c r="I570" s="5"/>
      <c r="J570" s="4"/>
      <c r="L570" s="4"/>
      <c r="O570" s="4"/>
      <c r="Q570" s="4"/>
      <c r="R570" s="4"/>
      <c r="S570" s="4"/>
      <c r="T570" s="4"/>
      <c r="V570" s="11"/>
      <c r="W570" s="11"/>
      <c r="X570" s="11"/>
      <c r="Y570" s="11"/>
      <c r="Z570" s="11"/>
    </row>
    <row r="571">
      <c r="A571" s="5"/>
      <c r="B571" s="4"/>
      <c r="D571" s="4"/>
      <c r="G571" s="4"/>
      <c r="H571" s="4"/>
      <c r="I571" s="5"/>
      <c r="J571" s="4"/>
      <c r="L571" s="4"/>
      <c r="O571" s="4"/>
      <c r="Q571" s="4"/>
      <c r="R571" s="4"/>
      <c r="S571" s="4"/>
      <c r="T571" s="4"/>
      <c r="V571" s="11"/>
      <c r="W571" s="11"/>
      <c r="X571" s="11"/>
      <c r="Y571" s="11"/>
      <c r="Z571" s="11"/>
    </row>
    <row r="572">
      <c r="A572" s="5"/>
      <c r="B572" s="4"/>
      <c r="D572" s="4"/>
      <c r="G572" s="4"/>
      <c r="H572" s="4"/>
      <c r="I572" s="5"/>
      <c r="J572" s="4"/>
      <c r="L572" s="4"/>
      <c r="O572" s="4"/>
      <c r="Q572" s="4"/>
      <c r="R572" s="4"/>
      <c r="S572" s="4"/>
      <c r="T572" s="4"/>
      <c r="V572" s="11"/>
      <c r="W572" s="11"/>
      <c r="X572" s="11"/>
      <c r="Y572" s="11"/>
      <c r="Z572" s="11"/>
    </row>
    <row r="573">
      <c r="A573" s="5"/>
      <c r="B573" s="4"/>
      <c r="D573" s="4"/>
      <c r="G573" s="4"/>
      <c r="H573" s="4"/>
      <c r="I573" s="5"/>
      <c r="J573" s="4"/>
      <c r="L573" s="4"/>
      <c r="O573" s="4"/>
      <c r="Q573" s="4"/>
      <c r="R573" s="4"/>
      <c r="S573" s="4"/>
      <c r="T573" s="4"/>
      <c r="V573" s="11"/>
      <c r="W573" s="11"/>
      <c r="X573" s="11"/>
      <c r="Y573" s="11"/>
      <c r="Z573" s="11"/>
    </row>
    <row r="574">
      <c r="A574" s="5"/>
      <c r="B574" s="4"/>
      <c r="D574" s="4"/>
      <c r="G574" s="4"/>
      <c r="H574" s="4"/>
      <c r="I574" s="5"/>
      <c r="J574" s="4"/>
      <c r="L574" s="4"/>
      <c r="O574" s="4"/>
      <c r="Q574" s="4"/>
      <c r="R574" s="4"/>
      <c r="S574" s="4"/>
      <c r="T574" s="4"/>
      <c r="V574" s="11"/>
      <c r="W574" s="11"/>
      <c r="X574" s="11"/>
      <c r="Y574" s="11"/>
      <c r="Z574" s="11"/>
    </row>
    <row r="575">
      <c r="A575" s="5"/>
      <c r="B575" s="4"/>
      <c r="D575" s="4"/>
      <c r="G575" s="4"/>
      <c r="H575" s="4"/>
      <c r="I575" s="5"/>
      <c r="J575" s="4"/>
      <c r="L575" s="4"/>
      <c r="O575" s="4"/>
      <c r="Q575" s="4"/>
      <c r="R575" s="4"/>
      <c r="S575" s="4"/>
      <c r="T575" s="4"/>
      <c r="V575" s="11"/>
      <c r="W575" s="11"/>
      <c r="X575" s="11"/>
      <c r="Y575" s="11"/>
      <c r="Z575" s="11"/>
    </row>
    <row r="576">
      <c r="A576" s="5"/>
      <c r="B576" s="4"/>
      <c r="D576" s="4"/>
      <c r="G576" s="4"/>
      <c r="H576" s="4"/>
      <c r="I576" s="5"/>
      <c r="J576" s="4"/>
      <c r="L576" s="4"/>
      <c r="O576" s="4"/>
      <c r="Q576" s="4"/>
      <c r="R576" s="4"/>
      <c r="S576" s="4"/>
      <c r="T576" s="4"/>
      <c r="V576" s="11"/>
      <c r="W576" s="11"/>
      <c r="X576" s="11"/>
      <c r="Y576" s="11"/>
      <c r="Z576" s="11"/>
    </row>
    <row r="577">
      <c r="A577" s="5"/>
      <c r="B577" s="4"/>
      <c r="D577" s="4"/>
      <c r="G577" s="4"/>
      <c r="H577" s="4"/>
      <c r="I577" s="5"/>
      <c r="J577" s="4"/>
      <c r="L577" s="4"/>
      <c r="O577" s="4"/>
      <c r="Q577" s="4"/>
      <c r="R577" s="4"/>
      <c r="S577" s="4"/>
      <c r="T577" s="4"/>
      <c r="V577" s="11"/>
      <c r="W577" s="11"/>
      <c r="X577" s="11"/>
      <c r="Y577" s="11"/>
      <c r="Z577" s="11"/>
    </row>
    <row r="578">
      <c r="A578" s="5"/>
      <c r="B578" s="4"/>
      <c r="D578" s="4"/>
      <c r="G578" s="4"/>
      <c r="H578" s="4"/>
      <c r="I578" s="5"/>
      <c r="J578" s="4"/>
      <c r="L578" s="4"/>
      <c r="O578" s="4"/>
      <c r="Q578" s="4"/>
      <c r="R578" s="4"/>
      <c r="S578" s="4"/>
      <c r="T578" s="4"/>
      <c r="V578" s="11"/>
      <c r="W578" s="11"/>
      <c r="X578" s="11"/>
      <c r="Y578" s="11"/>
      <c r="Z578" s="11"/>
    </row>
    <row r="579">
      <c r="A579" s="5"/>
      <c r="B579" s="4"/>
      <c r="D579" s="4"/>
      <c r="G579" s="4"/>
      <c r="H579" s="4"/>
      <c r="I579" s="5"/>
      <c r="J579" s="4"/>
      <c r="L579" s="4"/>
      <c r="O579" s="4"/>
      <c r="Q579" s="4"/>
      <c r="R579" s="4"/>
      <c r="S579" s="4"/>
      <c r="T579" s="4"/>
      <c r="V579" s="11"/>
      <c r="W579" s="11"/>
      <c r="X579" s="11"/>
      <c r="Y579" s="11"/>
      <c r="Z579" s="11"/>
    </row>
    <row r="580">
      <c r="A580" s="5"/>
      <c r="B580" s="4"/>
      <c r="D580" s="4"/>
      <c r="G580" s="4"/>
      <c r="H580" s="4"/>
      <c r="I580" s="5"/>
      <c r="J580" s="4"/>
      <c r="L580" s="4"/>
      <c r="O580" s="4"/>
      <c r="Q580" s="4"/>
      <c r="R580" s="4"/>
      <c r="S580" s="4"/>
      <c r="T580" s="4"/>
      <c r="V580" s="11"/>
      <c r="W580" s="11"/>
      <c r="X580" s="11"/>
      <c r="Y580" s="11"/>
      <c r="Z580" s="11"/>
    </row>
    <row r="581">
      <c r="A581" s="5"/>
      <c r="B581" s="4"/>
      <c r="D581" s="4"/>
      <c r="G581" s="4"/>
      <c r="H581" s="4"/>
      <c r="I581" s="5"/>
      <c r="J581" s="4"/>
      <c r="L581" s="4"/>
      <c r="O581" s="4"/>
      <c r="Q581" s="4"/>
      <c r="R581" s="4"/>
      <c r="S581" s="4"/>
      <c r="T581" s="4"/>
      <c r="V581" s="11"/>
      <c r="W581" s="11"/>
      <c r="X581" s="11"/>
      <c r="Y581" s="11"/>
      <c r="Z581" s="11"/>
    </row>
    <row r="582">
      <c r="A582" s="5"/>
      <c r="B582" s="4"/>
      <c r="D582" s="4"/>
      <c r="G582" s="4"/>
      <c r="H582" s="4"/>
      <c r="I582" s="5"/>
      <c r="J582" s="4"/>
      <c r="L582" s="4"/>
      <c r="O582" s="4"/>
      <c r="Q582" s="4"/>
      <c r="R582" s="4"/>
      <c r="S582" s="4"/>
      <c r="T582" s="4"/>
      <c r="V582" s="11"/>
      <c r="W582" s="11"/>
      <c r="X582" s="11"/>
      <c r="Y582" s="11"/>
      <c r="Z582" s="11"/>
    </row>
    <row r="583">
      <c r="A583" s="5"/>
      <c r="B583" s="4"/>
      <c r="D583" s="4"/>
      <c r="G583" s="4"/>
      <c r="H583" s="4"/>
      <c r="I583" s="5"/>
      <c r="J583" s="4"/>
      <c r="L583" s="4"/>
      <c r="O583" s="4"/>
      <c r="Q583" s="4"/>
      <c r="R583" s="4"/>
      <c r="S583" s="4"/>
      <c r="T583" s="4"/>
      <c r="V583" s="11"/>
      <c r="W583" s="11"/>
      <c r="X583" s="11"/>
      <c r="Y583" s="11"/>
      <c r="Z583" s="11"/>
    </row>
    <row r="584">
      <c r="A584" s="5"/>
      <c r="B584" s="4"/>
      <c r="D584" s="4"/>
      <c r="G584" s="4"/>
      <c r="H584" s="4"/>
      <c r="I584" s="5"/>
      <c r="J584" s="4"/>
      <c r="L584" s="4"/>
      <c r="O584" s="4"/>
      <c r="Q584" s="4"/>
      <c r="R584" s="4"/>
      <c r="S584" s="4"/>
      <c r="T584" s="4"/>
      <c r="V584" s="11"/>
      <c r="W584" s="11"/>
      <c r="X584" s="11"/>
      <c r="Y584" s="11"/>
      <c r="Z584" s="11"/>
    </row>
    <row r="585">
      <c r="A585" s="5"/>
      <c r="B585" s="4"/>
      <c r="D585" s="4"/>
      <c r="G585" s="4"/>
      <c r="H585" s="4"/>
      <c r="I585" s="5"/>
      <c r="J585" s="4"/>
      <c r="L585" s="4"/>
      <c r="O585" s="4"/>
      <c r="Q585" s="4"/>
      <c r="R585" s="4"/>
      <c r="S585" s="4"/>
      <c r="T585" s="4"/>
      <c r="V585" s="11"/>
      <c r="W585" s="11"/>
      <c r="X585" s="11"/>
      <c r="Y585" s="11"/>
      <c r="Z585" s="11"/>
    </row>
    <row r="586">
      <c r="A586" s="5"/>
      <c r="B586" s="4"/>
      <c r="D586" s="4"/>
      <c r="G586" s="4"/>
      <c r="H586" s="4"/>
      <c r="I586" s="5"/>
      <c r="J586" s="4"/>
      <c r="L586" s="4"/>
      <c r="O586" s="4"/>
      <c r="Q586" s="4"/>
      <c r="R586" s="4"/>
      <c r="S586" s="4"/>
      <c r="T586" s="4"/>
      <c r="V586" s="11"/>
      <c r="W586" s="11"/>
      <c r="X586" s="11"/>
      <c r="Y586" s="11"/>
      <c r="Z586" s="11"/>
    </row>
    <row r="587">
      <c r="A587" s="5"/>
      <c r="B587" s="4"/>
      <c r="D587" s="4"/>
      <c r="G587" s="4"/>
      <c r="H587" s="4"/>
      <c r="I587" s="5"/>
      <c r="J587" s="4"/>
      <c r="L587" s="4"/>
      <c r="O587" s="4"/>
      <c r="Q587" s="4"/>
      <c r="R587" s="4"/>
      <c r="S587" s="4"/>
      <c r="T587" s="4"/>
      <c r="V587" s="11"/>
      <c r="W587" s="11"/>
      <c r="X587" s="11"/>
      <c r="Y587" s="11"/>
      <c r="Z587" s="11"/>
    </row>
    <row r="588">
      <c r="A588" s="5"/>
      <c r="B588" s="4"/>
      <c r="D588" s="4"/>
      <c r="G588" s="4"/>
      <c r="H588" s="4"/>
      <c r="I588" s="5"/>
      <c r="J588" s="4"/>
      <c r="L588" s="4"/>
      <c r="O588" s="4"/>
      <c r="Q588" s="4"/>
      <c r="R588" s="4"/>
      <c r="S588" s="4"/>
      <c r="T588" s="4"/>
      <c r="V588" s="11"/>
      <c r="W588" s="11"/>
      <c r="X588" s="11"/>
      <c r="Y588" s="11"/>
      <c r="Z588" s="11"/>
    </row>
    <row r="589">
      <c r="A589" s="5"/>
      <c r="B589" s="4"/>
      <c r="D589" s="4"/>
      <c r="G589" s="4"/>
      <c r="H589" s="4"/>
      <c r="I589" s="5"/>
      <c r="J589" s="4"/>
      <c r="L589" s="4"/>
      <c r="O589" s="4"/>
      <c r="Q589" s="4"/>
      <c r="R589" s="4"/>
      <c r="S589" s="4"/>
      <c r="T589" s="4"/>
      <c r="V589" s="11"/>
      <c r="W589" s="11"/>
      <c r="X589" s="11"/>
      <c r="Y589" s="11"/>
      <c r="Z589" s="11"/>
    </row>
    <row r="590">
      <c r="A590" s="5"/>
      <c r="B590" s="4"/>
      <c r="D590" s="4"/>
      <c r="G590" s="4"/>
      <c r="H590" s="4"/>
      <c r="I590" s="5"/>
      <c r="J590" s="4"/>
      <c r="L590" s="4"/>
      <c r="O590" s="4"/>
      <c r="Q590" s="4"/>
      <c r="R590" s="4"/>
      <c r="S590" s="4"/>
      <c r="T590" s="4"/>
      <c r="V590" s="11"/>
      <c r="W590" s="11"/>
      <c r="X590" s="11"/>
      <c r="Y590" s="11"/>
      <c r="Z590" s="11"/>
    </row>
    <row r="591">
      <c r="A591" s="5"/>
      <c r="B591" s="4"/>
      <c r="D591" s="4"/>
      <c r="G591" s="4"/>
      <c r="H591" s="4"/>
      <c r="I591" s="5"/>
      <c r="J591" s="4"/>
      <c r="L591" s="4"/>
      <c r="O591" s="4"/>
      <c r="Q591" s="4"/>
      <c r="R591" s="4"/>
      <c r="S591" s="4"/>
      <c r="T591" s="4"/>
      <c r="V591" s="11"/>
      <c r="W591" s="11"/>
      <c r="X591" s="11"/>
      <c r="Y591" s="11"/>
      <c r="Z591" s="11"/>
    </row>
    <row r="592">
      <c r="A592" s="5"/>
      <c r="B592" s="4"/>
      <c r="D592" s="4"/>
      <c r="G592" s="4"/>
      <c r="H592" s="4"/>
      <c r="I592" s="5"/>
      <c r="J592" s="4"/>
      <c r="L592" s="4"/>
      <c r="O592" s="4"/>
      <c r="Q592" s="4"/>
      <c r="R592" s="4"/>
      <c r="S592" s="4"/>
      <c r="T592" s="4"/>
      <c r="V592" s="11"/>
      <c r="W592" s="11"/>
      <c r="X592" s="11"/>
      <c r="Y592" s="11"/>
      <c r="Z592" s="11"/>
    </row>
    <row r="593">
      <c r="A593" s="5"/>
      <c r="B593" s="4"/>
      <c r="D593" s="4"/>
      <c r="G593" s="4"/>
      <c r="H593" s="4"/>
      <c r="I593" s="5"/>
      <c r="J593" s="4"/>
      <c r="L593" s="4"/>
      <c r="O593" s="4"/>
      <c r="Q593" s="4"/>
      <c r="R593" s="4"/>
      <c r="S593" s="4"/>
      <c r="T593" s="4"/>
      <c r="V593" s="11"/>
      <c r="W593" s="11"/>
      <c r="X593" s="11"/>
      <c r="Y593" s="11"/>
      <c r="Z593" s="11"/>
    </row>
    <row r="594">
      <c r="A594" s="5"/>
      <c r="B594" s="4"/>
      <c r="D594" s="4"/>
      <c r="G594" s="4"/>
      <c r="H594" s="4"/>
      <c r="I594" s="5"/>
      <c r="J594" s="4"/>
      <c r="L594" s="4"/>
      <c r="O594" s="4"/>
      <c r="Q594" s="4"/>
      <c r="R594" s="4"/>
      <c r="S594" s="4"/>
      <c r="T594" s="4"/>
      <c r="V594" s="11"/>
      <c r="W594" s="11"/>
      <c r="X594" s="11"/>
      <c r="Y594" s="11"/>
      <c r="Z594" s="11"/>
    </row>
    <row r="595">
      <c r="A595" s="5"/>
      <c r="B595" s="4"/>
      <c r="D595" s="4"/>
      <c r="G595" s="4"/>
      <c r="H595" s="4"/>
      <c r="I595" s="5"/>
      <c r="J595" s="4"/>
      <c r="L595" s="4"/>
      <c r="O595" s="4"/>
      <c r="Q595" s="4"/>
      <c r="R595" s="4"/>
      <c r="S595" s="4"/>
      <c r="T595" s="4"/>
      <c r="V595" s="11"/>
      <c r="W595" s="11"/>
      <c r="X595" s="11"/>
      <c r="Y595" s="11"/>
      <c r="Z595" s="11"/>
    </row>
    <row r="596">
      <c r="A596" s="5"/>
      <c r="B596" s="4"/>
      <c r="D596" s="4"/>
      <c r="G596" s="4"/>
      <c r="H596" s="4"/>
      <c r="I596" s="5"/>
      <c r="J596" s="4"/>
      <c r="L596" s="4"/>
      <c r="O596" s="4"/>
      <c r="Q596" s="4"/>
      <c r="R596" s="4"/>
      <c r="S596" s="4"/>
      <c r="T596" s="4"/>
      <c r="V596" s="11"/>
      <c r="W596" s="11"/>
      <c r="X596" s="11"/>
      <c r="Y596" s="11"/>
      <c r="Z596" s="11"/>
    </row>
    <row r="597">
      <c r="A597" s="5"/>
      <c r="B597" s="4"/>
      <c r="D597" s="4"/>
      <c r="G597" s="4"/>
      <c r="H597" s="4"/>
      <c r="I597" s="5"/>
      <c r="J597" s="4"/>
      <c r="L597" s="4"/>
      <c r="O597" s="4"/>
      <c r="Q597" s="4"/>
      <c r="R597" s="4"/>
      <c r="S597" s="4"/>
      <c r="T597" s="4"/>
      <c r="V597" s="11"/>
      <c r="W597" s="11"/>
      <c r="X597" s="11"/>
      <c r="Y597" s="11"/>
      <c r="Z597" s="11"/>
    </row>
    <row r="598">
      <c r="A598" s="5"/>
      <c r="B598" s="4"/>
      <c r="D598" s="4"/>
      <c r="G598" s="4"/>
      <c r="H598" s="4"/>
      <c r="I598" s="5"/>
      <c r="J598" s="4"/>
      <c r="L598" s="4"/>
      <c r="O598" s="4"/>
      <c r="Q598" s="4"/>
      <c r="R598" s="4"/>
      <c r="S598" s="4"/>
      <c r="T598" s="4"/>
      <c r="V598" s="11"/>
      <c r="W598" s="11"/>
      <c r="X598" s="11"/>
      <c r="Y598" s="11"/>
      <c r="Z598" s="11"/>
    </row>
    <row r="599">
      <c r="A599" s="5"/>
      <c r="B599" s="4"/>
      <c r="D599" s="4"/>
      <c r="G599" s="4"/>
      <c r="H599" s="4"/>
      <c r="I599" s="5"/>
      <c r="J599" s="4"/>
      <c r="L599" s="4"/>
      <c r="O599" s="4"/>
      <c r="Q599" s="4"/>
      <c r="R599" s="4"/>
      <c r="S599" s="4"/>
      <c r="T599" s="4"/>
      <c r="V599" s="11"/>
      <c r="W599" s="11"/>
      <c r="X599" s="11"/>
      <c r="Y599" s="11"/>
      <c r="Z599" s="11"/>
    </row>
    <row r="600">
      <c r="A600" s="5"/>
      <c r="B600" s="4"/>
      <c r="D600" s="4"/>
      <c r="G600" s="4"/>
      <c r="H600" s="4"/>
      <c r="I600" s="5"/>
      <c r="J600" s="4"/>
      <c r="L600" s="4"/>
      <c r="O600" s="4"/>
      <c r="Q600" s="4"/>
      <c r="R600" s="4"/>
      <c r="S600" s="4"/>
      <c r="T600" s="4"/>
      <c r="V600" s="11"/>
      <c r="W600" s="11"/>
      <c r="X600" s="11"/>
      <c r="Y600" s="11"/>
      <c r="Z600" s="11"/>
    </row>
    <row r="601">
      <c r="A601" s="5"/>
      <c r="B601" s="4"/>
      <c r="D601" s="4"/>
      <c r="G601" s="4"/>
      <c r="H601" s="4"/>
      <c r="I601" s="5"/>
      <c r="J601" s="4"/>
      <c r="L601" s="4"/>
      <c r="O601" s="4"/>
      <c r="Q601" s="4"/>
      <c r="R601" s="4"/>
      <c r="S601" s="4"/>
      <c r="T601" s="4"/>
      <c r="V601" s="11"/>
      <c r="W601" s="11"/>
      <c r="X601" s="11"/>
      <c r="Y601" s="11"/>
      <c r="Z601" s="11"/>
    </row>
    <row r="602">
      <c r="A602" s="5"/>
      <c r="B602" s="4"/>
      <c r="D602" s="4"/>
      <c r="G602" s="4"/>
      <c r="H602" s="4"/>
      <c r="I602" s="5"/>
      <c r="J602" s="4"/>
      <c r="L602" s="4"/>
      <c r="O602" s="4"/>
      <c r="Q602" s="4"/>
      <c r="R602" s="4"/>
      <c r="S602" s="4"/>
      <c r="T602" s="4"/>
      <c r="V602" s="11"/>
      <c r="W602" s="11"/>
      <c r="X602" s="11"/>
      <c r="Y602" s="11"/>
      <c r="Z602" s="11"/>
    </row>
    <row r="603">
      <c r="A603" s="5"/>
      <c r="B603" s="4"/>
      <c r="D603" s="4"/>
      <c r="G603" s="4"/>
      <c r="H603" s="4"/>
      <c r="I603" s="5"/>
      <c r="J603" s="4"/>
      <c r="L603" s="4"/>
      <c r="O603" s="4"/>
      <c r="Q603" s="4"/>
      <c r="R603" s="4"/>
      <c r="S603" s="4"/>
      <c r="T603" s="4"/>
      <c r="V603" s="11"/>
      <c r="W603" s="11"/>
      <c r="X603" s="11"/>
      <c r="Y603" s="11"/>
      <c r="Z603" s="11"/>
    </row>
    <row r="604">
      <c r="A604" s="5"/>
      <c r="B604" s="4"/>
      <c r="D604" s="4"/>
      <c r="G604" s="4"/>
      <c r="H604" s="4"/>
      <c r="I604" s="5"/>
      <c r="J604" s="4"/>
      <c r="L604" s="4"/>
      <c r="O604" s="4"/>
      <c r="Q604" s="4"/>
      <c r="R604" s="4"/>
      <c r="S604" s="4"/>
      <c r="T604" s="4"/>
      <c r="V604" s="11"/>
      <c r="W604" s="11"/>
      <c r="X604" s="11"/>
      <c r="Y604" s="11"/>
      <c r="Z604" s="11"/>
    </row>
    <row r="605">
      <c r="A605" s="5"/>
      <c r="B605" s="4"/>
      <c r="D605" s="4"/>
      <c r="G605" s="4"/>
      <c r="H605" s="4"/>
      <c r="I605" s="5"/>
      <c r="J605" s="4"/>
      <c r="L605" s="4"/>
      <c r="O605" s="4"/>
      <c r="Q605" s="4"/>
      <c r="R605" s="4"/>
      <c r="S605" s="4"/>
      <c r="T605" s="4"/>
      <c r="V605" s="11"/>
      <c r="W605" s="11"/>
      <c r="X605" s="11"/>
      <c r="Y605" s="11"/>
      <c r="Z605" s="11"/>
    </row>
    <row r="606">
      <c r="A606" s="5"/>
      <c r="B606" s="4"/>
      <c r="D606" s="4"/>
      <c r="G606" s="4"/>
      <c r="H606" s="4"/>
      <c r="I606" s="5"/>
      <c r="J606" s="4"/>
      <c r="L606" s="4"/>
      <c r="O606" s="4"/>
      <c r="Q606" s="4"/>
      <c r="R606" s="4"/>
      <c r="S606" s="4"/>
      <c r="T606" s="4"/>
      <c r="V606" s="11"/>
      <c r="W606" s="11"/>
      <c r="X606" s="11"/>
      <c r="Y606" s="11"/>
      <c r="Z606" s="11"/>
    </row>
    <row r="607">
      <c r="A607" s="5"/>
      <c r="B607" s="4"/>
      <c r="D607" s="4"/>
      <c r="G607" s="4"/>
      <c r="H607" s="4"/>
      <c r="I607" s="5"/>
      <c r="J607" s="4"/>
      <c r="L607" s="4"/>
      <c r="O607" s="4"/>
      <c r="Q607" s="4"/>
      <c r="R607" s="4"/>
      <c r="S607" s="4"/>
      <c r="T607" s="4"/>
      <c r="V607" s="11"/>
      <c r="W607" s="11"/>
      <c r="X607" s="11"/>
      <c r="Y607" s="11"/>
      <c r="Z607" s="11"/>
    </row>
    <row r="608">
      <c r="A608" s="5"/>
      <c r="B608" s="4"/>
      <c r="D608" s="4"/>
      <c r="G608" s="4"/>
      <c r="H608" s="4"/>
      <c r="I608" s="5"/>
      <c r="J608" s="4"/>
      <c r="L608" s="4"/>
      <c r="O608" s="4"/>
      <c r="Q608" s="4"/>
      <c r="R608" s="4"/>
      <c r="S608" s="4"/>
      <c r="T608" s="4"/>
      <c r="V608" s="11"/>
      <c r="W608" s="11"/>
      <c r="X608" s="11"/>
      <c r="Y608" s="11"/>
      <c r="Z608" s="11"/>
    </row>
    <row r="609">
      <c r="A609" s="5"/>
      <c r="B609" s="4"/>
      <c r="D609" s="4"/>
      <c r="G609" s="4"/>
      <c r="H609" s="4"/>
      <c r="I609" s="5"/>
      <c r="J609" s="4"/>
      <c r="L609" s="4"/>
      <c r="O609" s="4"/>
      <c r="Q609" s="4"/>
      <c r="R609" s="4"/>
      <c r="S609" s="4"/>
      <c r="T609" s="4"/>
      <c r="V609" s="11"/>
      <c r="W609" s="11"/>
      <c r="X609" s="11"/>
      <c r="Y609" s="11"/>
      <c r="Z609" s="11"/>
    </row>
    <row r="610">
      <c r="A610" s="5"/>
      <c r="B610" s="4"/>
      <c r="D610" s="4"/>
      <c r="G610" s="4"/>
      <c r="H610" s="4"/>
      <c r="I610" s="5"/>
      <c r="J610" s="4"/>
      <c r="L610" s="4"/>
      <c r="O610" s="4"/>
      <c r="Q610" s="4"/>
      <c r="R610" s="4"/>
      <c r="S610" s="4"/>
      <c r="T610" s="4"/>
      <c r="V610" s="11"/>
      <c r="W610" s="11"/>
      <c r="X610" s="11"/>
      <c r="Y610" s="11"/>
      <c r="Z610" s="11"/>
    </row>
    <row r="611">
      <c r="A611" s="5"/>
      <c r="B611" s="4"/>
      <c r="D611" s="4"/>
      <c r="G611" s="4"/>
      <c r="H611" s="4"/>
      <c r="I611" s="5"/>
      <c r="J611" s="4"/>
      <c r="L611" s="4"/>
      <c r="O611" s="4"/>
      <c r="Q611" s="4"/>
      <c r="R611" s="4"/>
      <c r="S611" s="4"/>
      <c r="T611" s="4"/>
      <c r="V611" s="11"/>
      <c r="W611" s="11"/>
      <c r="X611" s="11"/>
      <c r="Y611" s="11"/>
      <c r="Z611" s="11"/>
    </row>
    <row r="612">
      <c r="A612" s="5"/>
      <c r="B612" s="4"/>
      <c r="D612" s="4"/>
      <c r="G612" s="4"/>
      <c r="H612" s="4"/>
      <c r="I612" s="5"/>
      <c r="J612" s="4"/>
      <c r="L612" s="4"/>
      <c r="O612" s="4"/>
      <c r="Q612" s="4"/>
      <c r="R612" s="4"/>
      <c r="S612" s="4"/>
      <c r="T612" s="4"/>
      <c r="V612" s="11"/>
      <c r="W612" s="11"/>
      <c r="X612" s="11"/>
      <c r="Y612" s="11"/>
      <c r="Z612" s="11"/>
    </row>
    <row r="613">
      <c r="A613" s="5"/>
      <c r="B613" s="4"/>
      <c r="D613" s="4"/>
      <c r="G613" s="4"/>
      <c r="H613" s="4"/>
      <c r="I613" s="5"/>
      <c r="J613" s="4"/>
      <c r="L613" s="4"/>
      <c r="O613" s="4"/>
      <c r="Q613" s="4"/>
      <c r="R613" s="4"/>
      <c r="S613" s="4"/>
      <c r="T613" s="4"/>
      <c r="V613" s="11"/>
      <c r="W613" s="11"/>
      <c r="X613" s="11"/>
      <c r="Y613" s="11"/>
      <c r="Z613" s="11"/>
    </row>
    <row r="614">
      <c r="A614" s="5"/>
      <c r="B614" s="4"/>
      <c r="D614" s="4"/>
      <c r="G614" s="4"/>
      <c r="H614" s="4"/>
      <c r="I614" s="5"/>
      <c r="J614" s="4"/>
      <c r="L614" s="4"/>
      <c r="O614" s="4"/>
      <c r="Q614" s="4"/>
      <c r="R614" s="4"/>
      <c r="S614" s="4"/>
      <c r="T614" s="4"/>
      <c r="V614" s="11"/>
      <c r="W614" s="11"/>
      <c r="X614" s="11"/>
      <c r="Y614" s="11"/>
      <c r="Z614" s="11"/>
    </row>
    <row r="615">
      <c r="A615" s="5"/>
      <c r="B615" s="4"/>
      <c r="D615" s="4"/>
      <c r="G615" s="4"/>
      <c r="H615" s="4"/>
      <c r="I615" s="5"/>
      <c r="J615" s="4"/>
      <c r="L615" s="4"/>
      <c r="O615" s="4"/>
      <c r="Q615" s="4"/>
      <c r="R615" s="4"/>
      <c r="S615" s="4"/>
      <c r="T615" s="4"/>
      <c r="V615" s="11"/>
      <c r="W615" s="11"/>
      <c r="X615" s="11"/>
      <c r="Y615" s="11"/>
      <c r="Z615" s="11"/>
    </row>
    <row r="616">
      <c r="A616" s="5"/>
      <c r="B616" s="4"/>
      <c r="D616" s="4"/>
      <c r="G616" s="4"/>
      <c r="H616" s="4"/>
      <c r="I616" s="5"/>
      <c r="J616" s="4"/>
      <c r="L616" s="4"/>
      <c r="O616" s="4"/>
      <c r="Q616" s="4"/>
      <c r="R616" s="4"/>
      <c r="S616" s="4"/>
      <c r="T616" s="4"/>
      <c r="V616" s="11"/>
      <c r="W616" s="11"/>
      <c r="X616" s="11"/>
      <c r="Y616" s="11"/>
      <c r="Z616" s="11"/>
    </row>
    <row r="617">
      <c r="A617" s="5"/>
      <c r="B617" s="4"/>
      <c r="D617" s="4"/>
      <c r="G617" s="4"/>
      <c r="H617" s="4"/>
      <c r="I617" s="5"/>
      <c r="J617" s="4"/>
      <c r="L617" s="4"/>
      <c r="O617" s="4"/>
      <c r="Q617" s="4"/>
      <c r="R617" s="4"/>
      <c r="S617" s="4"/>
      <c r="T617" s="4"/>
      <c r="V617" s="11"/>
      <c r="W617" s="11"/>
      <c r="X617" s="11"/>
      <c r="Y617" s="11"/>
      <c r="Z617" s="11"/>
    </row>
    <row r="618">
      <c r="A618" s="5"/>
      <c r="B618" s="4"/>
      <c r="D618" s="4"/>
      <c r="G618" s="4"/>
      <c r="H618" s="4"/>
      <c r="I618" s="5"/>
      <c r="J618" s="4"/>
      <c r="L618" s="4"/>
      <c r="O618" s="4"/>
      <c r="Q618" s="4"/>
      <c r="R618" s="4"/>
      <c r="S618" s="4"/>
      <c r="T618" s="4"/>
      <c r="V618" s="11"/>
      <c r="W618" s="11"/>
      <c r="X618" s="11"/>
      <c r="Y618" s="11"/>
      <c r="Z618" s="11"/>
    </row>
    <row r="619">
      <c r="A619" s="5"/>
      <c r="B619" s="4"/>
      <c r="D619" s="4"/>
      <c r="G619" s="4"/>
      <c r="H619" s="4"/>
      <c r="I619" s="5"/>
      <c r="J619" s="4"/>
      <c r="L619" s="4"/>
      <c r="O619" s="4"/>
      <c r="Q619" s="4"/>
      <c r="R619" s="4"/>
      <c r="S619" s="4"/>
      <c r="T619" s="4"/>
      <c r="V619" s="11"/>
      <c r="W619" s="11"/>
      <c r="X619" s="11"/>
      <c r="Y619" s="11"/>
      <c r="Z619" s="11"/>
    </row>
    <row r="620">
      <c r="A620" s="5"/>
      <c r="B620" s="4"/>
      <c r="D620" s="4"/>
      <c r="G620" s="4"/>
      <c r="H620" s="4"/>
      <c r="I620" s="5"/>
      <c r="J620" s="4"/>
      <c r="L620" s="4"/>
      <c r="O620" s="4"/>
      <c r="Q620" s="4"/>
      <c r="R620" s="4"/>
      <c r="S620" s="4"/>
      <c r="T620" s="4"/>
      <c r="V620" s="11"/>
      <c r="W620" s="11"/>
      <c r="X620" s="11"/>
      <c r="Y620" s="11"/>
      <c r="Z620" s="11"/>
    </row>
    <row r="621">
      <c r="A621" s="5"/>
      <c r="B621" s="4"/>
      <c r="D621" s="4"/>
      <c r="G621" s="4"/>
      <c r="H621" s="4"/>
      <c r="I621" s="5"/>
      <c r="J621" s="4"/>
      <c r="L621" s="4"/>
      <c r="O621" s="4"/>
      <c r="Q621" s="4"/>
      <c r="R621" s="4"/>
      <c r="S621" s="4"/>
      <c r="T621" s="4"/>
      <c r="V621" s="11"/>
      <c r="W621" s="11"/>
      <c r="X621" s="11"/>
      <c r="Y621" s="11"/>
      <c r="Z621" s="11"/>
    </row>
    <row r="622">
      <c r="A622" s="5"/>
      <c r="B622" s="4"/>
      <c r="D622" s="4"/>
      <c r="G622" s="4"/>
      <c r="H622" s="4"/>
      <c r="I622" s="5"/>
      <c r="J622" s="4"/>
      <c r="L622" s="4"/>
      <c r="O622" s="4"/>
      <c r="Q622" s="4"/>
      <c r="R622" s="4"/>
      <c r="S622" s="4"/>
      <c r="T622" s="4"/>
      <c r="V622" s="11"/>
      <c r="W622" s="11"/>
      <c r="X622" s="11"/>
      <c r="Y622" s="11"/>
      <c r="Z622" s="11"/>
    </row>
    <row r="623">
      <c r="A623" s="5"/>
      <c r="B623" s="4"/>
      <c r="D623" s="4"/>
      <c r="G623" s="4"/>
      <c r="H623" s="4"/>
      <c r="I623" s="5"/>
      <c r="J623" s="4"/>
      <c r="L623" s="4"/>
      <c r="O623" s="4"/>
      <c r="Q623" s="4"/>
      <c r="R623" s="4"/>
      <c r="S623" s="4"/>
      <c r="T623" s="4"/>
      <c r="V623" s="11"/>
      <c r="W623" s="11"/>
      <c r="X623" s="11"/>
      <c r="Y623" s="11"/>
      <c r="Z623" s="11"/>
    </row>
    <row r="624">
      <c r="A624" s="5"/>
      <c r="B624" s="4"/>
      <c r="D624" s="4"/>
      <c r="G624" s="4"/>
      <c r="H624" s="4"/>
      <c r="I624" s="5"/>
      <c r="J624" s="4"/>
      <c r="L624" s="4"/>
      <c r="O624" s="4"/>
      <c r="Q624" s="4"/>
      <c r="R624" s="4"/>
      <c r="S624" s="4"/>
      <c r="T624" s="4"/>
      <c r="V624" s="11"/>
      <c r="W624" s="11"/>
      <c r="X624" s="11"/>
      <c r="Y624" s="11"/>
      <c r="Z624" s="11"/>
    </row>
    <row r="625">
      <c r="A625" s="5"/>
      <c r="B625" s="4"/>
      <c r="D625" s="4"/>
      <c r="G625" s="4"/>
      <c r="H625" s="4"/>
      <c r="I625" s="5"/>
      <c r="J625" s="4"/>
      <c r="L625" s="4"/>
      <c r="O625" s="4"/>
      <c r="Q625" s="4"/>
      <c r="R625" s="4"/>
      <c r="S625" s="4"/>
      <c r="T625" s="4"/>
      <c r="V625" s="11"/>
      <c r="W625" s="11"/>
      <c r="X625" s="11"/>
      <c r="Y625" s="11"/>
      <c r="Z625" s="11"/>
    </row>
    <row r="626">
      <c r="A626" s="5"/>
      <c r="B626" s="4"/>
      <c r="D626" s="4"/>
      <c r="G626" s="4"/>
      <c r="H626" s="4"/>
      <c r="I626" s="5"/>
      <c r="J626" s="4"/>
      <c r="L626" s="4"/>
      <c r="O626" s="4"/>
      <c r="Q626" s="4"/>
      <c r="R626" s="4"/>
      <c r="S626" s="4"/>
      <c r="T626" s="4"/>
      <c r="V626" s="11"/>
      <c r="W626" s="11"/>
      <c r="X626" s="11"/>
      <c r="Y626" s="11"/>
      <c r="Z626" s="11"/>
    </row>
    <row r="627">
      <c r="A627" s="5"/>
      <c r="B627" s="4"/>
      <c r="D627" s="4"/>
      <c r="G627" s="4"/>
      <c r="H627" s="4"/>
      <c r="I627" s="5"/>
      <c r="J627" s="4"/>
      <c r="L627" s="4"/>
      <c r="O627" s="4"/>
      <c r="Q627" s="4"/>
      <c r="R627" s="4"/>
      <c r="S627" s="4"/>
      <c r="T627" s="4"/>
      <c r="V627" s="11"/>
      <c r="W627" s="11"/>
      <c r="X627" s="11"/>
      <c r="Y627" s="11"/>
      <c r="Z627" s="11"/>
    </row>
    <row r="628">
      <c r="A628" s="5"/>
      <c r="B628" s="4"/>
      <c r="D628" s="4"/>
      <c r="G628" s="4"/>
      <c r="H628" s="4"/>
      <c r="I628" s="5"/>
      <c r="J628" s="4"/>
      <c r="L628" s="4"/>
      <c r="O628" s="4"/>
      <c r="Q628" s="4"/>
      <c r="R628" s="4"/>
      <c r="S628" s="4"/>
      <c r="T628" s="4"/>
      <c r="V628" s="11"/>
      <c r="W628" s="11"/>
      <c r="X628" s="11"/>
      <c r="Y628" s="11"/>
      <c r="Z628" s="11"/>
    </row>
    <row r="629">
      <c r="A629" s="5"/>
      <c r="B629" s="4"/>
      <c r="D629" s="4"/>
      <c r="G629" s="4"/>
      <c r="H629" s="4"/>
      <c r="I629" s="5"/>
      <c r="J629" s="4"/>
      <c r="L629" s="4"/>
      <c r="O629" s="4"/>
      <c r="Q629" s="4"/>
      <c r="R629" s="4"/>
      <c r="S629" s="4"/>
      <c r="T629" s="4"/>
      <c r="V629" s="11"/>
      <c r="W629" s="11"/>
      <c r="X629" s="11"/>
      <c r="Y629" s="11"/>
      <c r="Z629" s="11"/>
    </row>
    <row r="630">
      <c r="A630" s="5"/>
      <c r="B630" s="4"/>
      <c r="D630" s="4"/>
      <c r="G630" s="4"/>
      <c r="H630" s="4"/>
      <c r="I630" s="5"/>
      <c r="J630" s="4"/>
      <c r="L630" s="4"/>
      <c r="O630" s="4"/>
      <c r="Q630" s="4"/>
      <c r="R630" s="4"/>
      <c r="S630" s="4"/>
      <c r="T630" s="4"/>
      <c r="V630" s="11"/>
      <c r="W630" s="11"/>
      <c r="X630" s="11"/>
      <c r="Y630" s="11"/>
      <c r="Z630" s="11"/>
    </row>
    <row r="631">
      <c r="A631" s="5"/>
      <c r="B631" s="4"/>
      <c r="D631" s="4"/>
      <c r="G631" s="4"/>
      <c r="H631" s="4"/>
      <c r="I631" s="5"/>
      <c r="J631" s="4"/>
      <c r="L631" s="4"/>
      <c r="O631" s="4"/>
      <c r="Q631" s="4"/>
      <c r="R631" s="4"/>
      <c r="S631" s="4"/>
      <c r="T631" s="4"/>
      <c r="V631" s="11"/>
      <c r="W631" s="11"/>
      <c r="X631" s="11"/>
      <c r="Y631" s="11"/>
      <c r="Z631" s="11"/>
    </row>
    <row r="632">
      <c r="A632" s="5"/>
      <c r="B632" s="4"/>
      <c r="D632" s="4"/>
      <c r="G632" s="4"/>
      <c r="H632" s="4"/>
      <c r="I632" s="5"/>
      <c r="J632" s="4"/>
      <c r="L632" s="4"/>
      <c r="O632" s="4"/>
      <c r="Q632" s="4"/>
      <c r="R632" s="4"/>
      <c r="S632" s="4"/>
      <c r="T632" s="4"/>
      <c r="V632" s="11"/>
      <c r="W632" s="11"/>
      <c r="X632" s="11"/>
      <c r="Y632" s="11"/>
      <c r="Z632" s="11"/>
    </row>
    <row r="633">
      <c r="A633" s="5"/>
      <c r="B633" s="4"/>
      <c r="D633" s="4"/>
      <c r="G633" s="4"/>
      <c r="H633" s="4"/>
      <c r="I633" s="5"/>
      <c r="J633" s="4"/>
      <c r="L633" s="4"/>
      <c r="O633" s="4"/>
      <c r="Q633" s="4"/>
      <c r="R633" s="4"/>
      <c r="S633" s="4"/>
      <c r="T633" s="4"/>
      <c r="V633" s="11"/>
      <c r="W633" s="11"/>
      <c r="X633" s="11"/>
      <c r="Y633" s="11"/>
      <c r="Z633" s="11"/>
    </row>
    <row r="634">
      <c r="A634" s="5"/>
      <c r="B634" s="4"/>
      <c r="D634" s="4"/>
      <c r="G634" s="4"/>
      <c r="H634" s="4"/>
      <c r="I634" s="5"/>
      <c r="J634" s="4"/>
      <c r="L634" s="4"/>
      <c r="O634" s="4"/>
      <c r="Q634" s="4"/>
      <c r="R634" s="4"/>
      <c r="S634" s="4"/>
      <c r="T634" s="4"/>
      <c r="V634" s="11"/>
      <c r="W634" s="11"/>
      <c r="X634" s="11"/>
      <c r="Y634" s="11"/>
      <c r="Z634" s="11"/>
    </row>
    <row r="635">
      <c r="A635" s="5"/>
      <c r="B635" s="4"/>
      <c r="D635" s="4"/>
      <c r="G635" s="4"/>
      <c r="H635" s="4"/>
      <c r="I635" s="5"/>
      <c r="J635" s="4"/>
      <c r="L635" s="4"/>
      <c r="O635" s="4"/>
      <c r="Q635" s="4"/>
      <c r="R635" s="4"/>
      <c r="S635" s="4"/>
      <c r="T635" s="4"/>
      <c r="V635" s="11"/>
      <c r="W635" s="11"/>
      <c r="X635" s="11"/>
      <c r="Y635" s="11"/>
      <c r="Z635" s="11"/>
    </row>
    <row r="636">
      <c r="A636" s="5"/>
      <c r="B636" s="4"/>
      <c r="D636" s="4"/>
      <c r="G636" s="4"/>
      <c r="H636" s="4"/>
      <c r="I636" s="5"/>
      <c r="J636" s="4"/>
      <c r="L636" s="4"/>
      <c r="O636" s="4"/>
      <c r="Q636" s="4"/>
      <c r="R636" s="4"/>
      <c r="S636" s="4"/>
      <c r="T636" s="4"/>
      <c r="V636" s="11"/>
      <c r="W636" s="11"/>
      <c r="X636" s="11"/>
      <c r="Y636" s="11"/>
      <c r="Z636" s="11"/>
    </row>
    <row r="637">
      <c r="A637" s="5"/>
      <c r="B637" s="4"/>
      <c r="D637" s="4"/>
      <c r="G637" s="4"/>
      <c r="H637" s="4"/>
      <c r="I637" s="5"/>
      <c r="J637" s="4"/>
      <c r="L637" s="4"/>
      <c r="O637" s="4"/>
      <c r="Q637" s="4"/>
      <c r="R637" s="4"/>
      <c r="S637" s="4"/>
      <c r="T637" s="4"/>
      <c r="V637" s="11"/>
      <c r="W637" s="11"/>
      <c r="X637" s="11"/>
      <c r="Y637" s="11"/>
      <c r="Z637" s="11"/>
    </row>
    <row r="638">
      <c r="A638" s="5"/>
      <c r="B638" s="4"/>
      <c r="D638" s="4"/>
      <c r="G638" s="4"/>
      <c r="H638" s="4"/>
      <c r="I638" s="5"/>
      <c r="J638" s="4"/>
      <c r="L638" s="4"/>
      <c r="O638" s="4"/>
      <c r="Q638" s="4"/>
      <c r="R638" s="4"/>
      <c r="S638" s="4"/>
      <c r="T638" s="4"/>
      <c r="V638" s="11"/>
      <c r="W638" s="11"/>
      <c r="X638" s="11"/>
      <c r="Y638" s="11"/>
      <c r="Z638" s="11"/>
    </row>
    <row r="639">
      <c r="A639" s="5"/>
      <c r="B639" s="4"/>
      <c r="D639" s="4"/>
      <c r="G639" s="4"/>
      <c r="H639" s="4"/>
      <c r="I639" s="5"/>
      <c r="J639" s="4"/>
      <c r="L639" s="4"/>
      <c r="O639" s="4"/>
      <c r="Q639" s="4"/>
      <c r="R639" s="4"/>
      <c r="S639" s="4"/>
      <c r="T639" s="4"/>
      <c r="V639" s="11"/>
      <c r="W639" s="11"/>
      <c r="X639" s="11"/>
      <c r="Y639" s="11"/>
      <c r="Z639" s="11"/>
    </row>
    <row r="640">
      <c r="A640" s="5"/>
      <c r="B640" s="4"/>
      <c r="D640" s="4"/>
      <c r="G640" s="4"/>
      <c r="H640" s="4"/>
      <c r="I640" s="5"/>
      <c r="J640" s="4"/>
      <c r="L640" s="4"/>
      <c r="O640" s="4"/>
      <c r="Q640" s="4"/>
      <c r="R640" s="4"/>
      <c r="S640" s="4"/>
      <c r="T640" s="4"/>
      <c r="V640" s="11"/>
      <c r="W640" s="11"/>
      <c r="X640" s="11"/>
      <c r="Y640" s="11"/>
      <c r="Z640" s="11"/>
    </row>
    <row r="641">
      <c r="A641" s="5"/>
      <c r="B641" s="4"/>
      <c r="D641" s="4"/>
      <c r="G641" s="4"/>
      <c r="H641" s="4"/>
      <c r="I641" s="5"/>
      <c r="J641" s="4"/>
      <c r="L641" s="4"/>
      <c r="O641" s="4"/>
      <c r="Q641" s="4"/>
      <c r="R641" s="4"/>
      <c r="S641" s="4"/>
      <c r="T641" s="4"/>
      <c r="V641" s="11"/>
      <c r="W641" s="11"/>
      <c r="X641" s="11"/>
      <c r="Y641" s="11"/>
      <c r="Z641" s="11"/>
    </row>
    <row r="642">
      <c r="A642" s="5"/>
      <c r="B642" s="4"/>
      <c r="D642" s="4"/>
      <c r="G642" s="4"/>
      <c r="H642" s="4"/>
      <c r="I642" s="5"/>
      <c r="J642" s="4"/>
      <c r="L642" s="4"/>
      <c r="O642" s="4"/>
      <c r="Q642" s="4"/>
      <c r="R642" s="4"/>
      <c r="S642" s="4"/>
      <c r="T642" s="4"/>
      <c r="V642" s="11"/>
      <c r="W642" s="11"/>
      <c r="X642" s="11"/>
      <c r="Y642" s="11"/>
      <c r="Z642" s="11"/>
    </row>
    <row r="643">
      <c r="A643" s="5"/>
      <c r="B643" s="4"/>
      <c r="D643" s="4"/>
      <c r="G643" s="4"/>
      <c r="H643" s="4"/>
      <c r="I643" s="5"/>
      <c r="J643" s="4"/>
      <c r="L643" s="4"/>
      <c r="O643" s="4"/>
      <c r="Q643" s="4"/>
      <c r="R643" s="4"/>
      <c r="S643" s="4"/>
      <c r="T643" s="4"/>
      <c r="V643" s="11"/>
      <c r="W643" s="11"/>
      <c r="X643" s="11"/>
      <c r="Y643" s="11"/>
      <c r="Z643" s="11"/>
    </row>
    <row r="644">
      <c r="A644" s="5"/>
      <c r="B644" s="4"/>
      <c r="D644" s="4"/>
      <c r="G644" s="4"/>
      <c r="H644" s="4"/>
      <c r="I644" s="5"/>
      <c r="J644" s="4"/>
      <c r="L644" s="4"/>
      <c r="O644" s="4"/>
      <c r="Q644" s="4"/>
      <c r="R644" s="4"/>
      <c r="S644" s="4"/>
      <c r="T644" s="4"/>
      <c r="V644" s="11"/>
      <c r="W644" s="11"/>
      <c r="X644" s="11"/>
      <c r="Y644" s="11"/>
      <c r="Z644" s="11"/>
    </row>
    <row r="645">
      <c r="A645" s="5"/>
      <c r="B645" s="4"/>
      <c r="D645" s="4"/>
      <c r="G645" s="4"/>
      <c r="H645" s="4"/>
      <c r="I645" s="5"/>
      <c r="J645" s="4"/>
      <c r="L645" s="4"/>
      <c r="O645" s="4"/>
      <c r="Q645" s="4"/>
      <c r="R645" s="4"/>
      <c r="S645" s="4"/>
      <c r="T645" s="4"/>
      <c r="V645" s="11"/>
      <c r="W645" s="11"/>
      <c r="X645" s="11"/>
      <c r="Y645" s="11"/>
      <c r="Z645" s="11"/>
    </row>
    <row r="646">
      <c r="A646" s="5"/>
      <c r="B646" s="4"/>
      <c r="D646" s="4"/>
      <c r="G646" s="4"/>
      <c r="H646" s="4"/>
      <c r="I646" s="5"/>
      <c r="J646" s="4"/>
      <c r="L646" s="4"/>
      <c r="O646" s="4"/>
      <c r="Q646" s="4"/>
      <c r="R646" s="4"/>
      <c r="S646" s="4"/>
      <c r="T646" s="4"/>
      <c r="V646" s="11"/>
      <c r="W646" s="11"/>
      <c r="X646" s="11"/>
      <c r="Y646" s="11"/>
      <c r="Z646" s="11"/>
    </row>
    <row r="647">
      <c r="A647" s="5"/>
      <c r="B647" s="4"/>
      <c r="D647" s="4"/>
      <c r="G647" s="4"/>
      <c r="H647" s="4"/>
      <c r="I647" s="5"/>
      <c r="J647" s="4"/>
      <c r="L647" s="4"/>
      <c r="O647" s="4"/>
      <c r="Q647" s="4"/>
      <c r="R647" s="4"/>
      <c r="S647" s="4"/>
      <c r="T647" s="4"/>
      <c r="V647" s="11"/>
      <c r="W647" s="11"/>
      <c r="X647" s="11"/>
      <c r="Y647" s="11"/>
      <c r="Z647" s="11"/>
    </row>
    <row r="648">
      <c r="A648" s="5"/>
      <c r="B648" s="4"/>
      <c r="D648" s="4"/>
      <c r="G648" s="4"/>
      <c r="H648" s="4"/>
      <c r="I648" s="5"/>
      <c r="J648" s="4"/>
      <c r="L648" s="4"/>
      <c r="O648" s="4"/>
      <c r="Q648" s="4"/>
      <c r="R648" s="4"/>
      <c r="S648" s="4"/>
      <c r="T648" s="4"/>
      <c r="V648" s="11"/>
      <c r="W648" s="11"/>
      <c r="X648" s="11"/>
      <c r="Y648" s="11"/>
      <c r="Z648" s="11"/>
    </row>
    <row r="649">
      <c r="A649" s="5"/>
      <c r="B649" s="4"/>
      <c r="D649" s="4"/>
      <c r="G649" s="4"/>
      <c r="H649" s="4"/>
      <c r="I649" s="5"/>
      <c r="J649" s="4"/>
      <c r="L649" s="4"/>
      <c r="O649" s="4"/>
      <c r="Q649" s="4"/>
      <c r="R649" s="4"/>
      <c r="S649" s="4"/>
      <c r="T649" s="4"/>
      <c r="V649" s="11"/>
      <c r="W649" s="11"/>
      <c r="X649" s="11"/>
      <c r="Y649" s="11"/>
      <c r="Z649" s="11"/>
    </row>
    <row r="650">
      <c r="A650" s="5"/>
      <c r="B650" s="4"/>
      <c r="D650" s="4"/>
      <c r="G650" s="4"/>
      <c r="H650" s="4"/>
      <c r="I650" s="5"/>
      <c r="J650" s="4"/>
      <c r="L650" s="4"/>
      <c r="O650" s="4"/>
      <c r="Q650" s="4"/>
      <c r="R650" s="4"/>
      <c r="S650" s="4"/>
      <c r="T650" s="4"/>
      <c r="V650" s="11"/>
      <c r="W650" s="11"/>
      <c r="X650" s="11"/>
      <c r="Y650" s="11"/>
      <c r="Z650" s="11"/>
    </row>
    <row r="651">
      <c r="A651" s="5"/>
      <c r="B651" s="4"/>
      <c r="D651" s="4"/>
      <c r="G651" s="4"/>
      <c r="H651" s="4"/>
      <c r="I651" s="5"/>
      <c r="J651" s="4"/>
      <c r="L651" s="4"/>
      <c r="O651" s="4"/>
      <c r="Q651" s="4"/>
      <c r="R651" s="4"/>
      <c r="S651" s="4"/>
      <c r="T651" s="4"/>
      <c r="V651" s="11"/>
      <c r="W651" s="11"/>
      <c r="X651" s="11"/>
      <c r="Y651" s="11"/>
      <c r="Z651" s="11"/>
    </row>
    <row r="652">
      <c r="A652" s="5"/>
      <c r="B652" s="4"/>
      <c r="D652" s="4"/>
      <c r="G652" s="4"/>
      <c r="H652" s="4"/>
      <c r="I652" s="5"/>
      <c r="J652" s="4"/>
      <c r="L652" s="4"/>
      <c r="O652" s="4"/>
      <c r="Q652" s="4"/>
      <c r="R652" s="4"/>
      <c r="S652" s="4"/>
      <c r="T652" s="4"/>
      <c r="V652" s="11"/>
      <c r="W652" s="11"/>
      <c r="X652" s="11"/>
      <c r="Y652" s="11"/>
      <c r="Z652" s="11"/>
    </row>
    <row r="653">
      <c r="A653" s="5"/>
      <c r="B653" s="4"/>
      <c r="D653" s="4"/>
      <c r="G653" s="4"/>
      <c r="H653" s="4"/>
      <c r="I653" s="5"/>
      <c r="J653" s="4"/>
      <c r="L653" s="4"/>
      <c r="O653" s="4"/>
      <c r="Q653" s="4"/>
      <c r="R653" s="4"/>
      <c r="S653" s="4"/>
      <c r="T653" s="4"/>
      <c r="V653" s="11"/>
      <c r="W653" s="11"/>
      <c r="X653" s="11"/>
      <c r="Y653" s="11"/>
      <c r="Z653" s="11"/>
    </row>
    <row r="654">
      <c r="A654" s="5"/>
      <c r="B654" s="4"/>
      <c r="D654" s="4"/>
      <c r="G654" s="4"/>
      <c r="H654" s="4"/>
      <c r="I654" s="5"/>
      <c r="J654" s="4"/>
      <c r="L654" s="4"/>
      <c r="O654" s="4"/>
      <c r="Q654" s="4"/>
      <c r="R654" s="4"/>
      <c r="S654" s="4"/>
      <c r="T654" s="4"/>
      <c r="V654" s="11"/>
      <c r="W654" s="11"/>
      <c r="X654" s="11"/>
      <c r="Y654" s="11"/>
      <c r="Z654" s="11"/>
    </row>
    <row r="655">
      <c r="A655" s="5"/>
      <c r="B655" s="4"/>
      <c r="D655" s="4"/>
      <c r="G655" s="4"/>
      <c r="H655" s="4"/>
      <c r="I655" s="5"/>
      <c r="J655" s="4"/>
      <c r="L655" s="4"/>
      <c r="O655" s="4"/>
      <c r="Q655" s="4"/>
      <c r="R655" s="4"/>
      <c r="S655" s="4"/>
      <c r="T655" s="4"/>
      <c r="V655" s="11"/>
      <c r="W655" s="11"/>
      <c r="X655" s="11"/>
      <c r="Y655" s="11"/>
      <c r="Z655" s="11"/>
    </row>
    <row r="656">
      <c r="A656" s="5"/>
      <c r="B656" s="4"/>
      <c r="D656" s="4"/>
      <c r="G656" s="4"/>
      <c r="H656" s="4"/>
      <c r="I656" s="5"/>
      <c r="J656" s="4"/>
      <c r="L656" s="4"/>
      <c r="O656" s="4"/>
      <c r="Q656" s="4"/>
      <c r="R656" s="4"/>
      <c r="S656" s="4"/>
      <c r="T656" s="4"/>
      <c r="V656" s="11"/>
      <c r="W656" s="11"/>
      <c r="X656" s="11"/>
      <c r="Y656" s="11"/>
      <c r="Z656" s="11"/>
    </row>
    <row r="657">
      <c r="A657" s="5"/>
      <c r="B657" s="4"/>
      <c r="D657" s="4"/>
      <c r="G657" s="4"/>
      <c r="H657" s="4"/>
      <c r="I657" s="5"/>
      <c r="J657" s="4"/>
      <c r="L657" s="4"/>
      <c r="O657" s="4"/>
      <c r="Q657" s="4"/>
      <c r="R657" s="4"/>
      <c r="S657" s="4"/>
      <c r="T657" s="4"/>
      <c r="V657" s="11"/>
      <c r="W657" s="11"/>
      <c r="X657" s="11"/>
      <c r="Y657" s="11"/>
      <c r="Z657" s="11"/>
    </row>
    <row r="658">
      <c r="A658" s="5"/>
      <c r="B658" s="4"/>
      <c r="D658" s="4"/>
      <c r="G658" s="4"/>
      <c r="H658" s="4"/>
      <c r="I658" s="5"/>
      <c r="J658" s="4"/>
      <c r="L658" s="4"/>
      <c r="O658" s="4"/>
      <c r="Q658" s="4"/>
      <c r="R658" s="4"/>
      <c r="S658" s="4"/>
      <c r="T658" s="4"/>
      <c r="V658" s="11"/>
      <c r="W658" s="11"/>
      <c r="X658" s="11"/>
      <c r="Y658" s="11"/>
      <c r="Z658" s="11"/>
    </row>
    <row r="659">
      <c r="A659" s="5"/>
      <c r="B659" s="4"/>
      <c r="D659" s="4"/>
      <c r="G659" s="4"/>
      <c r="H659" s="4"/>
      <c r="I659" s="5"/>
      <c r="J659" s="4"/>
      <c r="L659" s="4"/>
      <c r="O659" s="4"/>
      <c r="Q659" s="4"/>
      <c r="R659" s="4"/>
      <c r="S659" s="4"/>
      <c r="T659" s="4"/>
      <c r="V659" s="11"/>
      <c r="W659" s="11"/>
      <c r="X659" s="11"/>
      <c r="Y659" s="11"/>
      <c r="Z659" s="11"/>
    </row>
    <row r="660">
      <c r="A660" s="5"/>
      <c r="B660" s="4"/>
      <c r="D660" s="4"/>
      <c r="G660" s="4"/>
      <c r="H660" s="4"/>
      <c r="I660" s="5"/>
      <c r="J660" s="4"/>
      <c r="L660" s="4"/>
      <c r="O660" s="4"/>
      <c r="Q660" s="4"/>
      <c r="R660" s="4"/>
      <c r="S660" s="4"/>
      <c r="T660" s="4"/>
      <c r="V660" s="11"/>
      <c r="W660" s="11"/>
      <c r="X660" s="11"/>
      <c r="Y660" s="11"/>
      <c r="Z660" s="11"/>
    </row>
    <row r="661">
      <c r="A661" s="5"/>
      <c r="B661" s="4"/>
      <c r="D661" s="4"/>
      <c r="G661" s="4"/>
      <c r="H661" s="4"/>
      <c r="I661" s="5"/>
      <c r="J661" s="4"/>
      <c r="L661" s="4"/>
      <c r="O661" s="4"/>
      <c r="Q661" s="4"/>
      <c r="R661" s="4"/>
      <c r="S661" s="4"/>
      <c r="T661" s="4"/>
      <c r="V661" s="11"/>
      <c r="W661" s="11"/>
      <c r="X661" s="11"/>
      <c r="Y661" s="11"/>
      <c r="Z661" s="11"/>
    </row>
    <row r="662">
      <c r="A662" s="5"/>
      <c r="B662" s="4"/>
      <c r="D662" s="4"/>
      <c r="G662" s="4"/>
      <c r="H662" s="4"/>
      <c r="I662" s="5"/>
      <c r="J662" s="4"/>
      <c r="L662" s="4"/>
      <c r="O662" s="4"/>
      <c r="Q662" s="4"/>
      <c r="R662" s="4"/>
      <c r="S662" s="4"/>
      <c r="T662" s="4"/>
      <c r="V662" s="11"/>
      <c r="W662" s="11"/>
      <c r="X662" s="11"/>
      <c r="Y662" s="11"/>
      <c r="Z662" s="11"/>
    </row>
    <row r="663">
      <c r="A663" s="5"/>
      <c r="B663" s="4"/>
      <c r="D663" s="4"/>
      <c r="G663" s="4"/>
      <c r="H663" s="4"/>
      <c r="I663" s="5"/>
      <c r="J663" s="4"/>
      <c r="L663" s="4"/>
      <c r="O663" s="4"/>
      <c r="Q663" s="4"/>
      <c r="R663" s="4"/>
      <c r="S663" s="4"/>
      <c r="T663" s="4"/>
      <c r="V663" s="11"/>
      <c r="W663" s="11"/>
      <c r="X663" s="11"/>
      <c r="Y663" s="11"/>
      <c r="Z663" s="11"/>
    </row>
    <row r="664">
      <c r="A664" s="5"/>
      <c r="B664" s="4"/>
      <c r="D664" s="4"/>
      <c r="G664" s="4"/>
      <c r="H664" s="4"/>
      <c r="I664" s="5"/>
      <c r="J664" s="4"/>
      <c r="L664" s="4"/>
      <c r="O664" s="4"/>
      <c r="Q664" s="4"/>
      <c r="R664" s="4"/>
      <c r="S664" s="4"/>
      <c r="T664" s="4"/>
      <c r="V664" s="11"/>
      <c r="W664" s="11"/>
      <c r="X664" s="11"/>
      <c r="Y664" s="11"/>
      <c r="Z664" s="11"/>
    </row>
    <row r="665">
      <c r="A665" s="5"/>
      <c r="B665" s="4"/>
      <c r="D665" s="4"/>
      <c r="G665" s="4"/>
      <c r="H665" s="4"/>
      <c r="I665" s="5"/>
      <c r="J665" s="4"/>
      <c r="L665" s="4"/>
      <c r="O665" s="4"/>
      <c r="Q665" s="4"/>
      <c r="R665" s="4"/>
      <c r="S665" s="4"/>
      <c r="T665" s="4"/>
      <c r="V665" s="11"/>
      <c r="W665" s="11"/>
      <c r="X665" s="11"/>
      <c r="Y665" s="11"/>
      <c r="Z665" s="11"/>
    </row>
    <row r="666">
      <c r="A666" s="5"/>
      <c r="B666" s="4"/>
      <c r="D666" s="4"/>
      <c r="G666" s="4"/>
      <c r="H666" s="4"/>
      <c r="I666" s="5"/>
      <c r="J666" s="4"/>
      <c r="L666" s="4"/>
      <c r="O666" s="4"/>
      <c r="Q666" s="4"/>
      <c r="R666" s="4"/>
      <c r="S666" s="4"/>
      <c r="T666" s="4"/>
      <c r="V666" s="11"/>
      <c r="W666" s="11"/>
      <c r="X666" s="11"/>
      <c r="Y666" s="11"/>
      <c r="Z666" s="11"/>
    </row>
    <row r="667">
      <c r="A667" s="5"/>
      <c r="B667" s="4"/>
      <c r="D667" s="4"/>
      <c r="G667" s="4"/>
      <c r="H667" s="4"/>
      <c r="I667" s="5"/>
      <c r="J667" s="4"/>
      <c r="L667" s="4"/>
      <c r="O667" s="4"/>
      <c r="Q667" s="4"/>
      <c r="R667" s="4"/>
      <c r="S667" s="4"/>
      <c r="T667" s="4"/>
      <c r="V667" s="11"/>
      <c r="W667" s="11"/>
      <c r="X667" s="11"/>
      <c r="Y667" s="11"/>
      <c r="Z667" s="11"/>
    </row>
    <row r="668">
      <c r="A668" s="5"/>
      <c r="B668" s="4"/>
      <c r="D668" s="4"/>
      <c r="G668" s="4"/>
      <c r="H668" s="4"/>
      <c r="I668" s="5"/>
      <c r="J668" s="4"/>
      <c r="L668" s="4"/>
      <c r="O668" s="4"/>
      <c r="Q668" s="4"/>
      <c r="R668" s="4"/>
      <c r="S668" s="4"/>
      <c r="T668" s="4"/>
      <c r="V668" s="11"/>
      <c r="W668" s="11"/>
      <c r="X668" s="11"/>
      <c r="Y668" s="11"/>
      <c r="Z668" s="11"/>
    </row>
    <row r="669">
      <c r="A669" s="5"/>
      <c r="B669" s="4"/>
      <c r="D669" s="4"/>
      <c r="G669" s="4"/>
      <c r="H669" s="4"/>
      <c r="I669" s="5"/>
      <c r="J669" s="4"/>
      <c r="L669" s="4"/>
      <c r="O669" s="4"/>
      <c r="Q669" s="4"/>
      <c r="R669" s="4"/>
      <c r="S669" s="4"/>
      <c r="T669" s="4"/>
      <c r="V669" s="11"/>
      <c r="W669" s="11"/>
      <c r="X669" s="11"/>
      <c r="Y669" s="11"/>
      <c r="Z669" s="11"/>
    </row>
    <row r="670">
      <c r="A670" s="5"/>
      <c r="B670" s="4"/>
      <c r="D670" s="4"/>
      <c r="G670" s="4"/>
      <c r="H670" s="4"/>
      <c r="I670" s="5"/>
      <c r="J670" s="4"/>
      <c r="L670" s="4"/>
      <c r="O670" s="4"/>
      <c r="Q670" s="4"/>
      <c r="R670" s="4"/>
      <c r="S670" s="4"/>
      <c r="T670" s="4"/>
      <c r="V670" s="11"/>
      <c r="W670" s="11"/>
      <c r="X670" s="11"/>
      <c r="Y670" s="11"/>
      <c r="Z670" s="11"/>
    </row>
    <row r="671">
      <c r="A671" s="5"/>
      <c r="B671" s="4"/>
      <c r="D671" s="4"/>
      <c r="G671" s="4"/>
      <c r="H671" s="4"/>
      <c r="I671" s="5"/>
      <c r="J671" s="4"/>
      <c r="L671" s="4"/>
      <c r="O671" s="4"/>
      <c r="Q671" s="4"/>
      <c r="R671" s="4"/>
      <c r="S671" s="4"/>
      <c r="T671" s="4"/>
      <c r="V671" s="11"/>
      <c r="W671" s="11"/>
      <c r="X671" s="11"/>
      <c r="Y671" s="11"/>
      <c r="Z671" s="11"/>
    </row>
    <row r="672">
      <c r="A672" s="5"/>
      <c r="B672" s="4"/>
      <c r="D672" s="4"/>
      <c r="G672" s="4"/>
      <c r="H672" s="4"/>
      <c r="I672" s="5"/>
      <c r="J672" s="4"/>
      <c r="L672" s="4"/>
      <c r="O672" s="4"/>
      <c r="Q672" s="4"/>
      <c r="R672" s="4"/>
      <c r="S672" s="4"/>
      <c r="T672" s="4"/>
      <c r="V672" s="11"/>
      <c r="W672" s="11"/>
      <c r="X672" s="11"/>
      <c r="Y672" s="11"/>
      <c r="Z672" s="11"/>
    </row>
    <row r="673">
      <c r="A673" s="5"/>
      <c r="B673" s="4"/>
      <c r="D673" s="4"/>
      <c r="G673" s="4"/>
      <c r="H673" s="4"/>
      <c r="I673" s="5"/>
      <c r="J673" s="4"/>
      <c r="L673" s="4"/>
      <c r="O673" s="4"/>
      <c r="Q673" s="4"/>
      <c r="R673" s="4"/>
      <c r="S673" s="4"/>
      <c r="T673" s="4"/>
      <c r="V673" s="11"/>
      <c r="W673" s="11"/>
      <c r="X673" s="11"/>
      <c r="Y673" s="11"/>
      <c r="Z673" s="11"/>
    </row>
    <row r="674">
      <c r="A674" s="5"/>
      <c r="B674" s="4"/>
      <c r="D674" s="4"/>
      <c r="G674" s="4"/>
      <c r="H674" s="4"/>
      <c r="I674" s="5"/>
      <c r="J674" s="4"/>
      <c r="L674" s="4"/>
      <c r="O674" s="4"/>
      <c r="Q674" s="4"/>
      <c r="R674" s="4"/>
      <c r="S674" s="4"/>
      <c r="T674" s="4"/>
      <c r="V674" s="11"/>
      <c r="W674" s="11"/>
      <c r="X674" s="11"/>
      <c r="Y674" s="11"/>
      <c r="Z674" s="11"/>
    </row>
    <row r="675">
      <c r="A675" s="5"/>
      <c r="B675" s="4"/>
      <c r="D675" s="4"/>
      <c r="G675" s="4"/>
      <c r="H675" s="4"/>
      <c r="I675" s="5"/>
      <c r="J675" s="4"/>
      <c r="L675" s="4"/>
      <c r="O675" s="4"/>
      <c r="Q675" s="4"/>
      <c r="R675" s="4"/>
      <c r="S675" s="4"/>
      <c r="T675" s="4"/>
      <c r="V675" s="11"/>
      <c r="W675" s="11"/>
      <c r="X675" s="11"/>
      <c r="Y675" s="11"/>
      <c r="Z675" s="11"/>
    </row>
    <row r="676">
      <c r="A676" s="5"/>
      <c r="B676" s="4"/>
      <c r="D676" s="4"/>
      <c r="G676" s="4"/>
      <c r="H676" s="4"/>
      <c r="I676" s="5"/>
      <c r="J676" s="4"/>
      <c r="L676" s="4"/>
      <c r="O676" s="4"/>
      <c r="Q676" s="4"/>
      <c r="R676" s="4"/>
      <c r="S676" s="4"/>
      <c r="T676" s="4"/>
      <c r="V676" s="11"/>
      <c r="W676" s="11"/>
      <c r="X676" s="11"/>
      <c r="Y676" s="11"/>
      <c r="Z676" s="11"/>
    </row>
    <row r="677">
      <c r="A677" s="5"/>
      <c r="B677" s="4"/>
      <c r="D677" s="4"/>
      <c r="G677" s="4"/>
      <c r="H677" s="4"/>
      <c r="I677" s="5"/>
      <c r="J677" s="4"/>
      <c r="L677" s="4"/>
      <c r="O677" s="4"/>
      <c r="Q677" s="4"/>
      <c r="R677" s="4"/>
      <c r="S677" s="4"/>
      <c r="T677" s="4"/>
      <c r="V677" s="11"/>
      <c r="W677" s="11"/>
      <c r="X677" s="11"/>
      <c r="Y677" s="11"/>
      <c r="Z677" s="11"/>
    </row>
    <row r="678">
      <c r="A678" s="5"/>
      <c r="B678" s="4"/>
      <c r="D678" s="4"/>
      <c r="G678" s="4"/>
      <c r="H678" s="4"/>
      <c r="I678" s="5"/>
      <c r="J678" s="4"/>
      <c r="L678" s="4"/>
      <c r="O678" s="4"/>
      <c r="Q678" s="4"/>
      <c r="R678" s="4"/>
      <c r="S678" s="4"/>
      <c r="T678" s="4"/>
      <c r="V678" s="11"/>
      <c r="W678" s="11"/>
      <c r="X678" s="11"/>
      <c r="Y678" s="11"/>
      <c r="Z678" s="11"/>
    </row>
    <row r="679">
      <c r="A679" s="5"/>
      <c r="B679" s="4"/>
      <c r="D679" s="4"/>
      <c r="G679" s="4"/>
      <c r="H679" s="4"/>
      <c r="I679" s="5"/>
      <c r="J679" s="4"/>
      <c r="L679" s="4"/>
      <c r="O679" s="4"/>
      <c r="Q679" s="4"/>
      <c r="R679" s="4"/>
      <c r="S679" s="4"/>
      <c r="T679" s="4"/>
      <c r="V679" s="11"/>
      <c r="W679" s="11"/>
      <c r="X679" s="11"/>
      <c r="Y679" s="11"/>
      <c r="Z679" s="11"/>
    </row>
    <row r="680">
      <c r="A680" s="5"/>
      <c r="B680" s="4"/>
      <c r="D680" s="4"/>
      <c r="G680" s="4"/>
      <c r="H680" s="4"/>
      <c r="I680" s="5"/>
      <c r="J680" s="4"/>
      <c r="L680" s="4"/>
      <c r="O680" s="4"/>
      <c r="Q680" s="4"/>
      <c r="R680" s="4"/>
      <c r="S680" s="4"/>
      <c r="T680" s="4"/>
      <c r="V680" s="11"/>
      <c r="W680" s="11"/>
      <c r="X680" s="11"/>
      <c r="Y680" s="11"/>
      <c r="Z680" s="11"/>
    </row>
    <row r="681">
      <c r="A681" s="5"/>
      <c r="B681" s="4"/>
      <c r="D681" s="4"/>
      <c r="G681" s="4"/>
      <c r="H681" s="4"/>
      <c r="I681" s="5"/>
      <c r="J681" s="4"/>
      <c r="L681" s="4"/>
      <c r="O681" s="4"/>
      <c r="Q681" s="4"/>
      <c r="R681" s="4"/>
      <c r="S681" s="4"/>
      <c r="T681" s="4"/>
      <c r="V681" s="11"/>
      <c r="W681" s="11"/>
      <c r="X681" s="11"/>
      <c r="Y681" s="11"/>
      <c r="Z681" s="11"/>
    </row>
    <row r="682">
      <c r="A682" s="5"/>
      <c r="B682" s="4"/>
      <c r="D682" s="4"/>
      <c r="G682" s="4"/>
      <c r="H682" s="4"/>
      <c r="I682" s="5"/>
      <c r="J682" s="4"/>
      <c r="L682" s="4"/>
      <c r="O682" s="4"/>
      <c r="Q682" s="4"/>
      <c r="R682" s="4"/>
      <c r="S682" s="4"/>
      <c r="T682" s="4"/>
      <c r="V682" s="11"/>
      <c r="W682" s="11"/>
      <c r="X682" s="11"/>
      <c r="Y682" s="11"/>
      <c r="Z682" s="11"/>
    </row>
    <row r="683">
      <c r="A683" s="5"/>
      <c r="B683" s="4"/>
      <c r="D683" s="4"/>
      <c r="G683" s="4"/>
      <c r="H683" s="4"/>
      <c r="I683" s="5"/>
      <c r="J683" s="4"/>
      <c r="L683" s="4"/>
      <c r="O683" s="4"/>
      <c r="Q683" s="4"/>
      <c r="R683" s="4"/>
      <c r="S683" s="4"/>
      <c r="T683" s="4"/>
      <c r="V683" s="11"/>
      <c r="W683" s="11"/>
      <c r="X683" s="11"/>
      <c r="Y683" s="11"/>
      <c r="Z683" s="11"/>
    </row>
    <row r="684">
      <c r="A684" s="5"/>
      <c r="B684" s="4"/>
      <c r="D684" s="4"/>
      <c r="G684" s="4"/>
      <c r="H684" s="4"/>
      <c r="I684" s="5"/>
      <c r="J684" s="4"/>
      <c r="L684" s="4"/>
      <c r="O684" s="4"/>
      <c r="Q684" s="4"/>
      <c r="R684" s="4"/>
      <c r="S684" s="4"/>
      <c r="T684" s="4"/>
      <c r="V684" s="11"/>
      <c r="W684" s="11"/>
      <c r="X684" s="11"/>
      <c r="Y684" s="11"/>
      <c r="Z684" s="11"/>
    </row>
    <row r="685">
      <c r="A685" s="5"/>
      <c r="B685" s="4"/>
      <c r="D685" s="4"/>
      <c r="G685" s="4"/>
      <c r="H685" s="4"/>
      <c r="I685" s="5"/>
      <c r="J685" s="4"/>
      <c r="L685" s="4"/>
      <c r="O685" s="4"/>
      <c r="Q685" s="4"/>
      <c r="R685" s="4"/>
      <c r="S685" s="4"/>
      <c r="T685" s="4"/>
      <c r="V685" s="11"/>
      <c r="W685" s="11"/>
      <c r="X685" s="11"/>
      <c r="Y685" s="11"/>
      <c r="Z685" s="11"/>
    </row>
    <row r="686">
      <c r="A686" s="5"/>
      <c r="B686" s="4"/>
      <c r="D686" s="4"/>
      <c r="G686" s="4"/>
      <c r="H686" s="4"/>
      <c r="I686" s="5"/>
      <c r="J686" s="4"/>
      <c r="L686" s="4"/>
      <c r="O686" s="4"/>
      <c r="Q686" s="4"/>
      <c r="R686" s="4"/>
      <c r="S686" s="4"/>
      <c r="T686" s="4"/>
      <c r="V686" s="11"/>
      <c r="W686" s="11"/>
      <c r="X686" s="11"/>
      <c r="Y686" s="11"/>
      <c r="Z686" s="11"/>
    </row>
    <row r="687">
      <c r="A687" s="5"/>
      <c r="B687" s="4"/>
      <c r="D687" s="4"/>
      <c r="G687" s="4"/>
      <c r="H687" s="4"/>
      <c r="I687" s="5"/>
      <c r="J687" s="4"/>
      <c r="L687" s="4"/>
      <c r="O687" s="4"/>
      <c r="Q687" s="4"/>
      <c r="R687" s="4"/>
      <c r="S687" s="4"/>
      <c r="T687" s="4"/>
      <c r="V687" s="11"/>
      <c r="W687" s="11"/>
      <c r="X687" s="11"/>
      <c r="Y687" s="11"/>
      <c r="Z687" s="11"/>
    </row>
    <row r="688">
      <c r="A688" s="5"/>
      <c r="B688" s="4"/>
      <c r="D688" s="4"/>
      <c r="G688" s="4"/>
      <c r="H688" s="4"/>
      <c r="I688" s="5"/>
      <c r="J688" s="4"/>
      <c r="L688" s="4"/>
      <c r="O688" s="4"/>
      <c r="Q688" s="4"/>
      <c r="R688" s="4"/>
      <c r="S688" s="4"/>
      <c r="T688" s="4"/>
      <c r="V688" s="11"/>
      <c r="W688" s="11"/>
      <c r="X688" s="11"/>
      <c r="Y688" s="11"/>
      <c r="Z688" s="11"/>
    </row>
    <row r="689">
      <c r="A689" s="5"/>
      <c r="B689" s="4"/>
      <c r="D689" s="4"/>
      <c r="G689" s="4"/>
      <c r="H689" s="4"/>
      <c r="I689" s="5"/>
      <c r="J689" s="4"/>
      <c r="L689" s="4"/>
      <c r="O689" s="4"/>
      <c r="Q689" s="4"/>
      <c r="R689" s="4"/>
      <c r="S689" s="4"/>
      <c r="T689" s="4"/>
      <c r="V689" s="11"/>
      <c r="W689" s="11"/>
      <c r="X689" s="11"/>
      <c r="Y689" s="11"/>
      <c r="Z689" s="11"/>
    </row>
    <row r="690">
      <c r="A690" s="5"/>
      <c r="B690" s="4"/>
      <c r="D690" s="4"/>
      <c r="G690" s="4"/>
      <c r="H690" s="4"/>
      <c r="I690" s="5"/>
      <c r="J690" s="4"/>
      <c r="L690" s="4"/>
      <c r="O690" s="4"/>
      <c r="Q690" s="4"/>
      <c r="R690" s="4"/>
      <c r="S690" s="4"/>
      <c r="T690" s="4"/>
      <c r="V690" s="11"/>
      <c r="W690" s="11"/>
      <c r="X690" s="11"/>
      <c r="Y690" s="11"/>
      <c r="Z690" s="11"/>
    </row>
    <row r="691">
      <c r="A691" s="5"/>
      <c r="B691" s="4"/>
      <c r="D691" s="4"/>
      <c r="G691" s="4"/>
      <c r="H691" s="4"/>
      <c r="I691" s="5"/>
      <c r="J691" s="4"/>
      <c r="L691" s="4"/>
      <c r="O691" s="4"/>
      <c r="Q691" s="4"/>
      <c r="R691" s="4"/>
      <c r="S691" s="4"/>
      <c r="T691" s="4"/>
      <c r="V691" s="11"/>
      <c r="W691" s="11"/>
      <c r="X691" s="11"/>
      <c r="Y691" s="11"/>
      <c r="Z691" s="11"/>
    </row>
    <row r="692">
      <c r="A692" s="5"/>
      <c r="B692" s="4"/>
      <c r="D692" s="4"/>
      <c r="G692" s="4"/>
      <c r="H692" s="4"/>
      <c r="I692" s="5"/>
      <c r="J692" s="4"/>
      <c r="L692" s="4"/>
      <c r="O692" s="4"/>
      <c r="Q692" s="4"/>
      <c r="R692" s="4"/>
      <c r="S692" s="4"/>
      <c r="T692" s="4"/>
      <c r="V692" s="11"/>
      <c r="W692" s="11"/>
      <c r="X692" s="11"/>
      <c r="Y692" s="11"/>
      <c r="Z692" s="11"/>
    </row>
    <row r="693">
      <c r="A693" s="5"/>
      <c r="B693" s="4"/>
      <c r="D693" s="4"/>
      <c r="G693" s="4"/>
      <c r="H693" s="4"/>
      <c r="I693" s="5"/>
      <c r="J693" s="4"/>
      <c r="L693" s="4"/>
      <c r="O693" s="4"/>
      <c r="Q693" s="4"/>
      <c r="R693" s="4"/>
      <c r="S693" s="4"/>
      <c r="T693" s="4"/>
      <c r="V693" s="11"/>
      <c r="W693" s="11"/>
      <c r="X693" s="11"/>
      <c r="Y693" s="11"/>
      <c r="Z693" s="11"/>
    </row>
    <row r="694">
      <c r="A694" s="5"/>
      <c r="B694" s="4"/>
      <c r="D694" s="4"/>
      <c r="G694" s="4"/>
      <c r="H694" s="4"/>
      <c r="I694" s="5"/>
      <c r="J694" s="4"/>
      <c r="L694" s="4"/>
      <c r="O694" s="4"/>
      <c r="Q694" s="4"/>
      <c r="R694" s="4"/>
      <c r="S694" s="4"/>
      <c r="T694" s="4"/>
      <c r="V694" s="11"/>
      <c r="W694" s="11"/>
      <c r="X694" s="11"/>
      <c r="Y694" s="11"/>
      <c r="Z694" s="11"/>
    </row>
    <row r="695">
      <c r="A695" s="5"/>
      <c r="B695" s="4"/>
      <c r="D695" s="4"/>
      <c r="G695" s="4"/>
      <c r="H695" s="4"/>
      <c r="I695" s="5"/>
      <c r="J695" s="4"/>
      <c r="L695" s="4"/>
      <c r="O695" s="4"/>
      <c r="Q695" s="4"/>
      <c r="R695" s="4"/>
      <c r="S695" s="4"/>
      <c r="T695" s="4"/>
      <c r="V695" s="11"/>
      <c r="W695" s="11"/>
      <c r="X695" s="11"/>
      <c r="Y695" s="11"/>
      <c r="Z695" s="11"/>
    </row>
    <row r="696">
      <c r="A696" s="5"/>
      <c r="B696" s="4"/>
      <c r="D696" s="4"/>
      <c r="G696" s="4"/>
      <c r="H696" s="4"/>
      <c r="I696" s="5"/>
      <c r="J696" s="4"/>
      <c r="L696" s="4"/>
      <c r="O696" s="4"/>
      <c r="Q696" s="4"/>
      <c r="R696" s="4"/>
      <c r="S696" s="4"/>
      <c r="T696" s="4"/>
      <c r="V696" s="11"/>
      <c r="W696" s="11"/>
      <c r="X696" s="11"/>
      <c r="Y696" s="11"/>
      <c r="Z696" s="11"/>
    </row>
    <row r="697">
      <c r="A697" s="5"/>
      <c r="B697" s="4"/>
      <c r="D697" s="4"/>
      <c r="G697" s="4"/>
      <c r="H697" s="4"/>
      <c r="I697" s="5"/>
      <c r="J697" s="4"/>
      <c r="L697" s="4"/>
      <c r="O697" s="4"/>
      <c r="Q697" s="4"/>
      <c r="R697" s="4"/>
      <c r="S697" s="4"/>
      <c r="T697" s="4"/>
      <c r="V697" s="11"/>
      <c r="W697" s="11"/>
      <c r="X697" s="11"/>
      <c r="Y697" s="11"/>
      <c r="Z697" s="11"/>
    </row>
    <row r="698">
      <c r="A698" s="5"/>
      <c r="B698" s="4"/>
      <c r="D698" s="4"/>
      <c r="G698" s="4"/>
      <c r="H698" s="4"/>
      <c r="I698" s="5"/>
      <c r="J698" s="4"/>
      <c r="L698" s="4"/>
      <c r="O698" s="4"/>
      <c r="Q698" s="4"/>
      <c r="R698" s="4"/>
      <c r="S698" s="4"/>
      <c r="T698" s="4"/>
      <c r="V698" s="11"/>
      <c r="W698" s="11"/>
      <c r="X698" s="11"/>
      <c r="Y698" s="11"/>
      <c r="Z698" s="11"/>
    </row>
    <row r="699">
      <c r="A699" s="5"/>
      <c r="B699" s="4"/>
      <c r="D699" s="4"/>
      <c r="G699" s="4"/>
      <c r="H699" s="4"/>
      <c r="I699" s="5"/>
      <c r="J699" s="4"/>
      <c r="L699" s="4"/>
      <c r="O699" s="4"/>
      <c r="Q699" s="4"/>
      <c r="R699" s="4"/>
      <c r="S699" s="4"/>
      <c r="T699" s="4"/>
      <c r="V699" s="11"/>
      <c r="W699" s="11"/>
      <c r="X699" s="11"/>
      <c r="Y699" s="11"/>
      <c r="Z699" s="11"/>
    </row>
    <row r="700">
      <c r="A700" s="5"/>
      <c r="B700" s="4"/>
      <c r="D700" s="4"/>
      <c r="G700" s="4"/>
      <c r="H700" s="4"/>
      <c r="I700" s="5"/>
      <c r="J700" s="4"/>
      <c r="L700" s="4"/>
      <c r="O700" s="4"/>
      <c r="Q700" s="4"/>
      <c r="R700" s="4"/>
      <c r="S700" s="4"/>
      <c r="T700" s="4"/>
      <c r="V700" s="11"/>
      <c r="W700" s="11"/>
      <c r="X700" s="11"/>
      <c r="Y700" s="11"/>
      <c r="Z700" s="11"/>
    </row>
    <row r="701">
      <c r="A701" s="5"/>
      <c r="B701" s="4"/>
      <c r="D701" s="4"/>
      <c r="G701" s="4"/>
      <c r="H701" s="4"/>
      <c r="I701" s="5"/>
      <c r="J701" s="4"/>
      <c r="L701" s="4"/>
      <c r="O701" s="4"/>
      <c r="Q701" s="4"/>
      <c r="R701" s="4"/>
      <c r="S701" s="4"/>
      <c r="T701" s="4"/>
      <c r="V701" s="11"/>
      <c r="W701" s="11"/>
      <c r="X701" s="11"/>
      <c r="Y701" s="11"/>
      <c r="Z701" s="11"/>
    </row>
    <row r="702">
      <c r="A702" s="5"/>
      <c r="B702" s="4"/>
      <c r="D702" s="4"/>
      <c r="G702" s="4"/>
      <c r="H702" s="4"/>
      <c r="I702" s="5"/>
      <c r="J702" s="4"/>
      <c r="L702" s="4"/>
      <c r="O702" s="4"/>
      <c r="Q702" s="4"/>
      <c r="R702" s="4"/>
      <c r="S702" s="4"/>
      <c r="T702" s="4"/>
      <c r="V702" s="11"/>
      <c r="W702" s="11"/>
      <c r="X702" s="11"/>
      <c r="Y702" s="11"/>
      <c r="Z702" s="11"/>
    </row>
    <row r="703">
      <c r="A703" s="5"/>
      <c r="B703" s="4"/>
      <c r="D703" s="4"/>
      <c r="G703" s="4"/>
      <c r="H703" s="4"/>
      <c r="I703" s="5"/>
      <c r="J703" s="4"/>
      <c r="L703" s="4"/>
      <c r="O703" s="4"/>
      <c r="Q703" s="4"/>
      <c r="R703" s="4"/>
      <c r="S703" s="4"/>
      <c r="T703" s="4"/>
      <c r="V703" s="11"/>
      <c r="W703" s="11"/>
      <c r="X703" s="11"/>
      <c r="Y703" s="11"/>
      <c r="Z703" s="11"/>
    </row>
    <row r="704">
      <c r="A704" s="5"/>
      <c r="B704" s="4"/>
      <c r="D704" s="4"/>
      <c r="G704" s="4"/>
      <c r="H704" s="4"/>
      <c r="I704" s="5"/>
      <c r="J704" s="4"/>
      <c r="L704" s="4"/>
      <c r="O704" s="4"/>
      <c r="Q704" s="4"/>
      <c r="R704" s="4"/>
      <c r="S704" s="4"/>
      <c r="T704" s="4"/>
      <c r="V704" s="11"/>
      <c r="W704" s="11"/>
      <c r="X704" s="11"/>
      <c r="Y704" s="11"/>
      <c r="Z704" s="11"/>
    </row>
    <row r="705">
      <c r="A705" s="5"/>
      <c r="B705" s="4"/>
      <c r="D705" s="4"/>
      <c r="G705" s="4"/>
      <c r="H705" s="4"/>
      <c r="I705" s="5"/>
      <c r="J705" s="4"/>
      <c r="L705" s="4"/>
      <c r="O705" s="4"/>
      <c r="Q705" s="4"/>
      <c r="R705" s="4"/>
      <c r="S705" s="4"/>
      <c r="T705" s="4"/>
      <c r="V705" s="11"/>
      <c r="W705" s="11"/>
      <c r="X705" s="11"/>
      <c r="Y705" s="11"/>
      <c r="Z705" s="11"/>
    </row>
    <row r="706">
      <c r="A706" s="5"/>
      <c r="B706" s="4"/>
      <c r="D706" s="4"/>
      <c r="G706" s="4"/>
      <c r="H706" s="4"/>
      <c r="I706" s="5"/>
      <c r="J706" s="4"/>
      <c r="L706" s="4"/>
      <c r="O706" s="4"/>
      <c r="Q706" s="4"/>
      <c r="R706" s="4"/>
      <c r="S706" s="4"/>
      <c r="T706" s="4"/>
      <c r="V706" s="11"/>
      <c r="W706" s="11"/>
      <c r="X706" s="11"/>
      <c r="Y706" s="11"/>
      <c r="Z706" s="11"/>
    </row>
    <row r="707">
      <c r="A707" s="5"/>
      <c r="B707" s="4"/>
      <c r="D707" s="4"/>
      <c r="G707" s="4"/>
      <c r="H707" s="4"/>
      <c r="I707" s="5"/>
      <c r="J707" s="4"/>
      <c r="L707" s="4"/>
      <c r="O707" s="4"/>
      <c r="Q707" s="4"/>
      <c r="R707" s="4"/>
      <c r="S707" s="4"/>
      <c r="T707" s="4"/>
      <c r="V707" s="11"/>
      <c r="W707" s="11"/>
      <c r="X707" s="11"/>
      <c r="Y707" s="11"/>
      <c r="Z707" s="11"/>
    </row>
    <row r="708">
      <c r="A708" s="5"/>
      <c r="B708" s="4"/>
      <c r="D708" s="4"/>
      <c r="G708" s="4"/>
      <c r="H708" s="4"/>
      <c r="I708" s="5"/>
      <c r="J708" s="4"/>
      <c r="L708" s="4"/>
      <c r="O708" s="4"/>
      <c r="Q708" s="4"/>
      <c r="R708" s="4"/>
      <c r="S708" s="4"/>
      <c r="T708" s="4"/>
      <c r="V708" s="11"/>
      <c r="W708" s="11"/>
      <c r="X708" s="11"/>
      <c r="Y708" s="11"/>
      <c r="Z708" s="11"/>
    </row>
    <row r="709">
      <c r="A709" s="5"/>
      <c r="B709" s="4"/>
      <c r="D709" s="4"/>
      <c r="G709" s="4"/>
      <c r="H709" s="4"/>
      <c r="I709" s="5"/>
      <c r="J709" s="4"/>
      <c r="L709" s="4"/>
      <c r="O709" s="4"/>
      <c r="Q709" s="4"/>
      <c r="R709" s="4"/>
      <c r="S709" s="4"/>
      <c r="T709" s="4"/>
      <c r="V709" s="11"/>
      <c r="W709" s="11"/>
      <c r="X709" s="11"/>
      <c r="Y709" s="11"/>
      <c r="Z709" s="11"/>
    </row>
    <row r="710">
      <c r="A710" s="5"/>
      <c r="B710" s="4"/>
      <c r="D710" s="4"/>
      <c r="G710" s="4"/>
      <c r="H710" s="4"/>
      <c r="I710" s="5"/>
      <c r="J710" s="4"/>
      <c r="L710" s="4"/>
      <c r="O710" s="4"/>
      <c r="Q710" s="4"/>
      <c r="R710" s="4"/>
      <c r="S710" s="4"/>
      <c r="T710" s="4"/>
      <c r="V710" s="11"/>
      <c r="W710" s="11"/>
      <c r="X710" s="11"/>
      <c r="Y710" s="11"/>
      <c r="Z710" s="11"/>
    </row>
    <row r="711">
      <c r="A711" s="5"/>
      <c r="B711" s="4"/>
      <c r="D711" s="4"/>
      <c r="G711" s="4"/>
      <c r="H711" s="4"/>
      <c r="I711" s="5"/>
      <c r="J711" s="4"/>
      <c r="L711" s="4"/>
      <c r="O711" s="4"/>
      <c r="Q711" s="4"/>
      <c r="R711" s="4"/>
      <c r="S711" s="4"/>
      <c r="T711" s="4"/>
      <c r="V711" s="11"/>
      <c r="W711" s="11"/>
      <c r="X711" s="11"/>
      <c r="Y711" s="11"/>
      <c r="Z711" s="11"/>
    </row>
    <row r="712">
      <c r="A712" s="5"/>
      <c r="B712" s="4"/>
      <c r="D712" s="4"/>
      <c r="G712" s="4"/>
      <c r="H712" s="4"/>
      <c r="I712" s="5"/>
      <c r="J712" s="4"/>
      <c r="L712" s="4"/>
      <c r="O712" s="4"/>
      <c r="Q712" s="4"/>
      <c r="R712" s="4"/>
      <c r="S712" s="4"/>
      <c r="T712" s="4"/>
      <c r="V712" s="11"/>
      <c r="W712" s="11"/>
      <c r="X712" s="11"/>
      <c r="Y712" s="11"/>
      <c r="Z712" s="11"/>
    </row>
    <row r="713">
      <c r="A713" s="5"/>
      <c r="B713" s="4"/>
      <c r="D713" s="4"/>
      <c r="G713" s="4"/>
      <c r="H713" s="4"/>
      <c r="I713" s="5"/>
      <c r="J713" s="4"/>
      <c r="L713" s="4"/>
      <c r="O713" s="4"/>
      <c r="Q713" s="4"/>
      <c r="R713" s="4"/>
      <c r="S713" s="4"/>
      <c r="T713" s="4"/>
      <c r="V713" s="11"/>
      <c r="W713" s="11"/>
      <c r="X713" s="11"/>
      <c r="Y713" s="11"/>
      <c r="Z713" s="11"/>
    </row>
    <row r="714">
      <c r="A714" s="5"/>
      <c r="B714" s="4"/>
      <c r="D714" s="4"/>
      <c r="G714" s="4"/>
      <c r="H714" s="4"/>
      <c r="I714" s="5"/>
      <c r="J714" s="4"/>
      <c r="L714" s="4"/>
      <c r="O714" s="4"/>
      <c r="Q714" s="4"/>
      <c r="R714" s="4"/>
      <c r="S714" s="4"/>
      <c r="T714" s="4"/>
      <c r="V714" s="11"/>
      <c r="W714" s="11"/>
      <c r="X714" s="11"/>
      <c r="Y714" s="11"/>
      <c r="Z714" s="11"/>
    </row>
    <row r="715">
      <c r="A715" s="5"/>
      <c r="B715" s="4"/>
      <c r="D715" s="4"/>
      <c r="G715" s="4"/>
      <c r="H715" s="4"/>
      <c r="I715" s="5"/>
      <c r="J715" s="4"/>
      <c r="L715" s="4"/>
      <c r="O715" s="4"/>
      <c r="Q715" s="4"/>
      <c r="R715" s="4"/>
      <c r="S715" s="4"/>
      <c r="T715" s="4"/>
      <c r="V715" s="11"/>
      <c r="W715" s="11"/>
      <c r="X715" s="11"/>
      <c r="Y715" s="11"/>
      <c r="Z715" s="11"/>
    </row>
    <row r="716">
      <c r="A716" s="5"/>
      <c r="B716" s="4"/>
      <c r="D716" s="4"/>
      <c r="G716" s="4"/>
      <c r="H716" s="4"/>
      <c r="I716" s="5"/>
      <c r="J716" s="4"/>
      <c r="L716" s="4"/>
      <c r="O716" s="4"/>
      <c r="Q716" s="4"/>
      <c r="R716" s="4"/>
      <c r="S716" s="4"/>
      <c r="T716" s="4"/>
      <c r="V716" s="11"/>
      <c r="W716" s="11"/>
      <c r="X716" s="11"/>
      <c r="Y716" s="11"/>
      <c r="Z716" s="11"/>
    </row>
    <row r="717">
      <c r="A717" s="5"/>
      <c r="B717" s="4"/>
      <c r="D717" s="4"/>
      <c r="G717" s="4"/>
      <c r="H717" s="4"/>
      <c r="I717" s="5"/>
      <c r="J717" s="4"/>
      <c r="L717" s="4"/>
      <c r="O717" s="4"/>
      <c r="Q717" s="4"/>
      <c r="R717" s="4"/>
      <c r="S717" s="4"/>
      <c r="T717" s="4"/>
      <c r="V717" s="11"/>
      <c r="W717" s="11"/>
      <c r="X717" s="11"/>
      <c r="Y717" s="11"/>
      <c r="Z717" s="11"/>
    </row>
    <row r="718">
      <c r="A718" s="5"/>
      <c r="B718" s="4"/>
      <c r="D718" s="4"/>
      <c r="G718" s="4"/>
      <c r="H718" s="4"/>
      <c r="I718" s="5"/>
      <c r="J718" s="4"/>
      <c r="L718" s="4"/>
      <c r="O718" s="4"/>
      <c r="Q718" s="4"/>
      <c r="R718" s="4"/>
      <c r="S718" s="4"/>
      <c r="T718" s="4"/>
      <c r="V718" s="11"/>
      <c r="W718" s="11"/>
      <c r="X718" s="11"/>
      <c r="Y718" s="11"/>
      <c r="Z718" s="11"/>
    </row>
    <row r="719">
      <c r="A719" s="5"/>
      <c r="B719" s="4"/>
      <c r="D719" s="4"/>
      <c r="G719" s="4"/>
      <c r="H719" s="4"/>
      <c r="I719" s="5"/>
      <c r="J719" s="4"/>
      <c r="L719" s="4"/>
      <c r="O719" s="4"/>
      <c r="Q719" s="4"/>
      <c r="R719" s="4"/>
      <c r="S719" s="4"/>
      <c r="T719" s="4"/>
      <c r="V719" s="11"/>
      <c r="W719" s="11"/>
      <c r="X719" s="11"/>
      <c r="Y719" s="11"/>
      <c r="Z719" s="11"/>
    </row>
    <row r="720">
      <c r="A720" s="5"/>
      <c r="B720" s="4"/>
      <c r="D720" s="4"/>
      <c r="G720" s="4"/>
      <c r="H720" s="4"/>
      <c r="I720" s="5"/>
      <c r="J720" s="4"/>
      <c r="L720" s="4"/>
      <c r="O720" s="4"/>
      <c r="Q720" s="4"/>
      <c r="R720" s="4"/>
      <c r="S720" s="4"/>
      <c r="T720" s="4"/>
      <c r="V720" s="11"/>
      <c r="W720" s="11"/>
      <c r="X720" s="11"/>
      <c r="Y720" s="11"/>
      <c r="Z720" s="11"/>
    </row>
    <row r="721">
      <c r="A721" s="5"/>
      <c r="B721" s="4"/>
      <c r="D721" s="4"/>
      <c r="G721" s="4"/>
      <c r="H721" s="4"/>
      <c r="I721" s="5"/>
      <c r="J721" s="4"/>
      <c r="L721" s="4"/>
      <c r="O721" s="4"/>
      <c r="Q721" s="4"/>
      <c r="R721" s="4"/>
      <c r="S721" s="4"/>
      <c r="T721" s="4"/>
      <c r="V721" s="11"/>
      <c r="W721" s="11"/>
      <c r="X721" s="11"/>
      <c r="Y721" s="11"/>
      <c r="Z721" s="11"/>
    </row>
    <row r="722">
      <c r="A722" s="5"/>
      <c r="B722" s="4"/>
      <c r="D722" s="4"/>
      <c r="G722" s="4"/>
      <c r="H722" s="4"/>
      <c r="I722" s="5"/>
      <c r="J722" s="4"/>
      <c r="L722" s="4"/>
      <c r="O722" s="4"/>
      <c r="Q722" s="4"/>
      <c r="R722" s="4"/>
      <c r="S722" s="4"/>
      <c r="T722" s="4"/>
      <c r="V722" s="11"/>
      <c r="W722" s="11"/>
      <c r="X722" s="11"/>
      <c r="Y722" s="11"/>
      <c r="Z722" s="11"/>
    </row>
    <row r="723">
      <c r="A723" s="5"/>
      <c r="B723" s="4"/>
      <c r="D723" s="4"/>
      <c r="G723" s="4"/>
      <c r="H723" s="4"/>
      <c r="I723" s="5"/>
      <c r="J723" s="4"/>
      <c r="L723" s="4"/>
      <c r="O723" s="4"/>
      <c r="Q723" s="4"/>
      <c r="R723" s="4"/>
      <c r="S723" s="4"/>
      <c r="T723" s="4"/>
      <c r="V723" s="11"/>
      <c r="W723" s="11"/>
      <c r="X723" s="11"/>
      <c r="Y723" s="11"/>
      <c r="Z723" s="11"/>
    </row>
    <row r="724">
      <c r="A724" s="5"/>
      <c r="B724" s="4"/>
      <c r="D724" s="4"/>
      <c r="G724" s="4"/>
      <c r="H724" s="4"/>
      <c r="I724" s="5"/>
      <c r="J724" s="4"/>
      <c r="L724" s="4"/>
      <c r="O724" s="4"/>
      <c r="Q724" s="4"/>
      <c r="R724" s="4"/>
      <c r="S724" s="4"/>
      <c r="T724" s="4"/>
      <c r="V724" s="11"/>
      <c r="W724" s="11"/>
      <c r="X724" s="11"/>
      <c r="Y724" s="11"/>
      <c r="Z724" s="11"/>
    </row>
    <row r="725">
      <c r="A725" s="5"/>
      <c r="B725" s="4"/>
      <c r="D725" s="4"/>
      <c r="G725" s="4"/>
      <c r="H725" s="4"/>
      <c r="I725" s="5"/>
      <c r="J725" s="4"/>
      <c r="L725" s="4"/>
      <c r="O725" s="4"/>
      <c r="Q725" s="4"/>
      <c r="R725" s="4"/>
      <c r="S725" s="4"/>
      <c r="T725" s="4"/>
      <c r="V725" s="11"/>
      <c r="W725" s="11"/>
      <c r="X725" s="11"/>
      <c r="Y725" s="11"/>
      <c r="Z725" s="11"/>
    </row>
    <row r="726">
      <c r="A726" s="5"/>
      <c r="B726" s="4"/>
      <c r="D726" s="4"/>
      <c r="G726" s="4"/>
      <c r="H726" s="4"/>
      <c r="I726" s="5"/>
      <c r="J726" s="4"/>
      <c r="L726" s="4"/>
      <c r="O726" s="4"/>
      <c r="Q726" s="4"/>
      <c r="R726" s="4"/>
      <c r="S726" s="4"/>
      <c r="T726" s="4"/>
      <c r="V726" s="11"/>
      <c r="W726" s="11"/>
      <c r="X726" s="11"/>
      <c r="Y726" s="11"/>
      <c r="Z726" s="11"/>
    </row>
    <row r="727">
      <c r="A727" s="5"/>
      <c r="B727" s="4"/>
      <c r="D727" s="4"/>
      <c r="G727" s="4"/>
      <c r="H727" s="4"/>
      <c r="I727" s="5"/>
      <c r="J727" s="4"/>
      <c r="L727" s="4"/>
      <c r="O727" s="4"/>
      <c r="Q727" s="4"/>
      <c r="R727" s="4"/>
      <c r="S727" s="4"/>
      <c r="T727" s="4"/>
      <c r="V727" s="11"/>
      <c r="W727" s="11"/>
      <c r="X727" s="11"/>
      <c r="Y727" s="11"/>
      <c r="Z727" s="11"/>
    </row>
    <row r="728">
      <c r="A728" s="5"/>
      <c r="B728" s="4"/>
      <c r="D728" s="4"/>
      <c r="G728" s="4"/>
      <c r="H728" s="4"/>
      <c r="I728" s="5"/>
      <c r="J728" s="4"/>
      <c r="L728" s="4"/>
      <c r="O728" s="4"/>
      <c r="Q728" s="4"/>
      <c r="R728" s="4"/>
      <c r="S728" s="4"/>
      <c r="T728" s="4"/>
      <c r="V728" s="11"/>
      <c r="W728" s="11"/>
      <c r="X728" s="11"/>
      <c r="Y728" s="11"/>
      <c r="Z728" s="11"/>
    </row>
    <row r="729">
      <c r="A729" s="5"/>
      <c r="B729" s="4"/>
      <c r="D729" s="4"/>
      <c r="G729" s="4"/>
      <c r="H729" s="4"/>
      <c r="I729" s="5"/>
      <c r="J729" s="4"/>
      <c r="L729" s="4"/>
      <c r="O729" s="4"/>
      <c r="Q729" s="4"/>
      <c r="R729" s="4"/>
      <c r="S729" s="4"/>
      <c r="T729" s="4"/>
      <c r="V729" s="11"/>
      <c r="W729" s="11"/>
      <c r="X729" s="11"/>
      <c r="Y729" s="11"/>
      <c r="Z729" s="11"/>
    </row>
    <row r="730">
      <c r="A730" s="5"/>
      <c r="B730" s="4"/>
      <c r="D730" s="4"/>
      <c r="G730" s="4"/>
      <c r="H730" s="4"/>
      <c r="I730" s="5"/>
      <c r="J730" s="4"/>
      <c r="L730" s="4"/>
      <c r="O730" s="4"/>
      <c r="Q730" s="4"/>
      <c r="R730" s="4"/>
      <c r="S730" s="4"/>
      <c r="T730" s="4"/>
      <c r="V730" s="11"/>
      <c r="W730" s="11"/>
      <c r="X730" s="11"/>
      <c r="Y730" s="11"/>
      <c r="Z730" s="11"/>
    </row>
    <row r="731">
      <c r="A731" s="5"/>
      <c r="B731" s="4"/>
      <c r="D731" s="4"/>
      <c r="G731" s="4"/>
      <c r="H731" s="4"/>
      <c r="I731" s="5"/>
      <c r="J731" s="4"/>
      <c r="L731" s="4"/>
      <c r="O731" s="4"/>
      <c r="Q731" s="4"/>
      <c r="R731" s="4"/>
      <c r="S731" s="4"/>
      <c r="T731" s="4"/>
      <c r="V731" s="11"/>
      <c r="W731" s="11"/>
      <c r="X731" s="11"/>
      <c r="Y731" s="11"/>
      <c r="Z731" s="11"/>
    </row>
    <row r="732">
      <c r="A732" s="5"/>
      <c r="B732" s="4"/>
      <c r="D732" s="4"/>
      <c r="G732" s="4"/>
      <c r="H732" s="4"/>
      <c r="I732" s="5"/>
      <c r="J732" s="4"/>
      <c r="L732" s="4"/>
      <c r="O732" s="4"/>
      <c r="Q732" s="4"/>
      <c r="R732" s="4"/>
      <c r="S732" s="4"/>
      <c r="T732" s="4"/>
      <c r="V732" s="11"/>
      <c r="W732" s="11"/>
      <c r="X732" s="11"/>
      <c r="Y732" s="11"/>
      <c r="Z732" s="11"/>
    </row>
    <row r="733">
      <c r="A733" s="5"/>
      <c r="B733" s="4"/>
      <c r="D733" s="4"/>
      <c r="G733" s="4"/>
      <c r="H733" s="4"/>
      <c r="I733" s="5"/>
      <c r="J733" s="4"/>
      <c r="L733" s="4"/>
      <c r="O733" s="4"/>
      <c r="Q733" s="4"/>
      <c r="R733" s="4"/>
      <c r="S733" s="4"/>
      <c r="T733" s="4"/>
      <c r="V733" s="11"/>
      <c r="W733" s="11"/>
      <c r="X733" s="11"/>
      <c r="Y733" s="11"/>
      <c r="Z733" s="11"/>
    </row>
    <row r="734">
      <c r="A734" s="5"/>
      <c r="B734" s="4"/>
      <c r="D734" s="4"/>
      <c r="G734" s="4"/>
      <c r="H734" s="4"/>
      <c r="I734" s="5"/>
      <c r="J734" s="4"/>
      <c r="L734" s="4"/>
      <c r="O734" s="4"/>
      <c r="Q734" s="4"/>
      <c r="R734" s="4"/>
      <c r="S734" s="4"/>
      <c r="T734" s="4"/>
      <c r="V734" s="11"/>
      <c r="W734" s="11"/>
      <c r="X734" s="11"/>
      <c r="Y734" s="11"/>
      <c r="Z734" s="11"/>
    </row>
    <row r="735">
      <c r="A735" s="5"/>
      <c r="B735" s="4"/>
      <c r="D735" s="4"/>
      <c r="G735" s="4"/>
      <c r="H735" s="4"/>
      <c r="I735" s="5"/>
      <c r="J735" s="4"/>
      <c r="L735" s="4"/>
      <c r="O735" s="4"/>
      <c r="Q735" s="4"/>
      <c r="R735" s="4"/>
      <c r="S735" s="4"/>
      <c r="T735" s="4"/>
      <c r="V735" s="11"/>
      <c r="W735" s="11"/>
      <c r="X735" s="11"/>
      <c r="Y735" s="11"/>
      <c r="Z735" s="11"/>
    </row>
    <row r="736">
      <c r="A736" s="5"/>
      <c r="B736" s="4"/>
      <c r="D736" s="4"/>
      <c r="G736" s="4"/>
      <c r="H736" s="4"/>
      <c r="I736" s="5"/>
      <c r="J736" s="4"/>
      <c r="L736" s="4"/>
      <c r="O736" s="4"/>
      <c r="Q736" s="4"/>
      <c r="R736" s="4"/>
      <c r="S736" s="4"/>
      <c r="T736" s="4"/>
      <c r="V736" s="11"/>
      <c r="W736" s="11"/>
      <c r="X736" s="11"/>
      <c r="Y736" s="11"/>
      <c r="Z736" s="11"/>
    </row>
    <row r="737">
      <c r="A737" s="5"/>
      <c r="B737" s="4"/>
      <c r="D737" s="4"/>
      <c r="G737" s="4"/>
      <c r="H737" s="4"/>
      <c r="I737" s="5"/>
      <c r="J737" s="4"/>
      <c r="L737" s="4"/>
      <c r="O737" s="4"/>
      <c r="Q737" s="4"/>
      <c r="R737" s="4"/>
      <c r="S737" s="4"/>
      <c r="T737" s="4"/>
      <c r="V737" s="11"/>
      <c r="W737" s="11"/>
      <c r="X737" s="11"/>
      <c r="Y737" s="11"/>
      <c r="Z737" s="11"/>
    </row>
    <row r="738">
      <c r="A738" s="5"/>
      <c r="B738" s="4"/>
      <c r="D738" s="4"/>
      <c r="G738" s="4"/>
      <c r="H738" s="4"/>
      <c r="I738" s="5"/>
      <c r="J738" s="4"/>
      <c r="L738" s="4"/>
      <c r="O738" s="4"/>
      <c r="Q738" s="4"/>
      <c r="R738" s="4"/>
      <c r="S738" s="4"/>
      <c r="T738" s="4"/>
      <c r="V738" s="11"/>
      <c r="W738" s="11"/>
      <c r="X738" s="11"/>
      <c r="Y738" s="11"/>
      <c r="Z738" s="11"/>
    </row>
    <row r="739">
      <c r="A739" s="5"/>
      <c r="B739" s="4"/>
      <c r="D739" s="4"/>
      <c r="G739" s="4"/>
      <c r="H739" s="4"/>
      <c r="I739" s="5"/>
      <c r="J739" s="4"/>
      <c r="L739" s="4"/>
      <c r="O739" s="4"/>
      <c r="Q739" s="4"/>
      <c r="R739" s="4"/>
      <c r="S739" s="4"/>
      <c r="T739" s="4"/>
      <c r="V739" s="11"/>
      <c r="W739" s="11"/>
      <c r="X739" s="11"/>
      <c r="Y739" s="11"/>
      <c r="Z739" s="11"/>
    </row>
    <row r="740">
      <c r="A740" s="5"/>
      <c r="B740" s="4"/>
      <c r="D740" s="4"/>
      <c r="G740" s="4"/>
      <c r="H740" s="4"/>
      <c r="I740" s="5"/>
      <c r="J740" s="4"/>
      <c r="L740" s="4"/>
      <c r="O740" s="4"/>
      <c r="Q740" s="4"/>
      <c r="R740" s="4"/>
      <c r="S740" s="4"/>
      <c r="T740" s="4"/>
      <c r="V740" s="11"/>
      <c r="W740" s="11"/>
      <c r="X740" s="11"/>
      <c r="Y740" s="11"/>
      <c r="Z740" s="11"/>
    </row>
    <row r="741">
      <c r="A741" s="5"/>
      <c r="B741" s="4"/>
      <c r="D741" s="4"/>
      <c r="G741" s="4"/>
      <c r="H741" s="4"/>
      <c r="I741" s="5"/>
      <c r="J741" s="4"/>
      <c r="L741" s="4"/>
      <c r="O741" s="4"/>
      <c r="Q741" s="4"/>
      <c r="R741" s="4"/>
      <c r="S741" s="4"/>
      <c r="T741" s="4"/>
      <c r="V741" s="11"/>
      <c r="W741" s="11"/>
      <c r="X741" s="11"/>
      <c r="Y741" s="11"/>
      <c r="Z741" s="11"/>
    </row>
    <row r="742">
      <c r="A742" s="5"/>
      <c r="B742" s="4"/>
      <c r="D742" s="4"/>
      <c r="G742" s="4"/>
      <c r="H742" s="4"/>
      <c r="I742" s="5"/>
      <c r="J742" s="4"/>
      <c r="L742" s="4"/>
      <c r="O742" s="4"/>
      <c r="Q742" s="4"/>
      <c r="R742" s="4"/>
      <c r="S742" s="4"/>
      <c r="T742" s="4"/>
      <c r="V742" s="11"/>
      <c r="W742" s="11"/>
      <c r="X742" s="11"/>
      <c r="Y742" s="11"/>
      <c r="Z742" s="11"/>
    </row>
    <row r="743">
      <c r="A743" s="5"/>
      <c r="B743" s="4"/>
      <c r="D743" s="4"/>
      <c r="G743" s="4"/>
      <c r="H743" s="4"/>
      <c r="I743" s="5"/>
      <c r="J743" s="4"/>
      <c r="L743" s="4"/>
      <c r="O743" s="4"/>
      <c r="Q743" s="4"/>
      <c r="R743" s="4"/>
      <c r="S743" s="4"/>
      <c r="T743" s="4"/>
      <c r="V743" s="11"/>
      <c r="W743" s="11"/>
      <c r="X743" s="11"/>
      <c r="Y743" s="11"/>
      <c r="Z743" s="11"/>
    </row>
    <row r="744">
      <c r="A744" s="5"/>
      <c r="B744" s="4"/>
      <c r="D744" s="4"/>
      <c r="G744" s="4"/>
      <c r="H744" s="4"/>
      <c r="I744" s="5"/>
      <c r="J744" s="4"/>
      <c r="L744" s="4"/>
      <c r="O744" s="4"/>
      <c r="Q744" s="4"/>
      <c r="R744" s="4"/>
      <c r="S744" s="4"/>
      <c r="T744" s="4"/>
      <c r="V744" s="11"/>
      <c r="W744" s="11"/>
      <c r="X744" s="11"/>
      <c r="Y744" s="11"/>
      <c r="Z744" s="11"/>
    </row>
    <row r="745">
      <c r="A745" s="5"/>
      <c r="B745" s="4"/>
      <c r="D745" s="4"/>
      <c r="G745" s="4"/>
      <c r="H745" s="4"/>
      <c r="I745" s="5"/>
      <c r="J745" s="4"/>
      <c r="L745" s="4"/>
      <c r="O745" s="4"/>
      <c r="Q745" s="4"/>
      <c r="R745" s="4"/>
      <c r="S745" s="4"/>
      <c r="T745" s="4"/>
      <c r="V745" s="11"/>
      <c r="W745" s="11"/>
      <c r="X745" s="11"/>
      <c r="Y745" s="11"/>
      <c r="Z745" s="11"/>
    </row>
    <row r="746">
      <c r="A746" s="5"/>
      <c r="B746" s="4"/>
      <c r="D746" s="4"/>
      <c r="G746" s="4"/>
      <c r="H746" s="4"/>
      <c r="I746" s="5"/>
      <c r="J746" s="4"/>
      <c r="L746" s="4"/>
      <c r="O746" s="4"/>
      <c r="Q746" s="4"/>
      <c r="R746" s="4"/>
      <c r="S746" s="4"/>
      <c r="T746" s="4"/>
      <c r="V746" s="11"/>
      <c r="W746" s="11"/>
      <c r="X746" s="11"/>
      <c r="Y746" s="11"/>
      <c r="Z746" s="11"/>
    </row>
    <row r="747">
      <c r="A747" s="5"/>
      <c r="B747" s="4"/>
      <c r="D747" s="4"/>
      <c r="G747" s="4"/>
      <c r="H747" s="4"/>
      <c r="I747" s="5"/>
      <c r="J747" s="4"/>
      <c r="L747" s="4"/>
      <c r="O747" s="4"/>
      <c r="Q747" s="4"/>
      <c r="R747" s="4"/>
      <c r="S747" s="4"/>
      <c r="T747" s="4"/>
      <c r="V747" s="11"/>
      <c r="W747" s="11"/>
      <c r="X747" s="11"/>
      <c r="Y747" s="11"/>
      <c r="Z747" s="11"/>
    </row>
    <row r="748">
      <c r="A748" s="5"/>
      <c r="B748" s="4"/>
      <c r="D748" s="4"/>
      <c r="G748" s="4"/>
      <c r="H748" s="4"/>
      <c r="I748" s="5"/>
      <c r="J748" s="4"/>
      <c r="L748" s="4"/>
      <c r="O748" s="4"/>
      <c r="Q748" s="4"/>
      <c r="R748" s="4"/>
      <c r="S748" s="4"/>
      <c r="T748" s="4"/>
      <c r="V748" s="11"/>
      <c r="W748" s="11"/>
      <c r="X748" s="11"/>
      <c r="Y748" s="11"/>
      <c r="Z748" s="11"/>
    </row>
    <row r="749">
      <c r="A749" s="5"/>
      <c r="B749" s="4"/>
      <c r="D749" s="4"/>
      <c r="G749" s="4"/>
      <c r="H749" s="4"/>
      <c r="I749" s="5"/>
      <c r="J749" s="4"/>
      <c r="L749" s="4"/>
      <c r="O749" s="4"/>
      <c r="Q749" s="4"/>
      <c r="R749" s="4"/>
      <c r="S749" s="4"/>
      <c r="T749" s="4"/>
      <c r="V749" s="11"/>
      <c r="W749" s="11"/>
      <c r="X749" s="11"/>
      <c r="Y749" s="11"/>
      <c r="Z749" s="11"/>
    </row>
    <row r="750">
      <c r="A750" s="5"/>
      <c r="B750" s="4"/>
      <c r="D750" s="4"/>
      <c r="G750" s="4"/>
      <c r="H750" s="4"/>
      <c r="I750" s="5"/>
      <c r="J750" s="4"/>
      <c r="L750" s="4"/>
      <c r="O750" s="4"/>
      <c r="Q750" s="4"/>
      <c r="R750" s="4"/>
      <c r="S750" s="4"/>
      <c r="T750" s="4"/>
      <c r="V750" s="11"/>
      <c r="W750" s="11"/>
      <c r="X750" s="11"/>
      <c r="Y750" s="11"/>
      <c r="Z750" s="11"/>
    </row>
    <row r="751">
      <c r="A751" s="5"/>
      <c r="B751" s="4"/>
      <c r="D751" s="4"/>
      <c r="G751" s="4"/>
      <c r="H751" s="4"/>
      <c r="I751" s="5"/>
      <c r="J751" s="4"/>
      <c r="L751" s="4"/>
      <c r="O751" s="4"/>
      <c r="Q751" s="4"/>
      <c r="R751" s="4"/>
      <c r="S751" s="4"/>
      <c r="T751" s="4"/>
      <c r="V751" s="11"/>
      <c r="W751" s="11"/>
      <c r="X751" s="11"/>
      <c r="Y751" s="11"/>
      <c r="Z751" s="11"/>
    </row>
    <row r="752">
      <c r="A752" s="5"/>
      <c r="B752" s="4"/>
      <c r="D752" s="4"/>
      <c r="G752" s="4"/>
      <c r="H752" s="4"/>
      <c r="I752" s="5"/>
      <c r="J752" s="4"/>
      <c r="L752" s="4"/>
      <c r="O752" s="4"/>
      <c r="Q752" s="4"/>
      <c r="R752" s="4"/>
      <c r="S752" s="4"/>
      <c r="T752" s="4"/>
      <c r="V752" s="11"/>
      <c r="W752" s="11"/>
      <c r="X752" s="11"/>
      <c r="Y752" s="11"/>
      <c r="Z752" s="11"/>
    </row>
    <row r="753">
      <c r="A753" s="5"/>
      <c r="B753" s="4"/>
      <c r="D753" s="4"/>
      <c r="G753" s="4"/>
      <c r="H753" s="4"/>
      <c r="I753" s="5"/>
      <c r="J753" s="4"/>
      <c r="L753" s="4"/>
      <c r="O753" s="4"/>
      <c r="Q753" s="4"/>
      <c r="R753" s="4"/>
      <c r="S753" s="4"/>
      <c r="T753" s="4"/>
      <c r="V753" s="11"/>
      <c r="W753" s="11"/>
      <c r="X753" s="11"/>
      <c r="Y753" s="11"/>
      <c r="Z753" s="11"/>
    </row>
    <row r="754">
      <c r="A754" s="5"/>
      <c r="B754" s="4"/>
      <c r="D754" s="4"/>
      <c r="G754" s="4"/>
      <c r="H754" s="4"/>
      <c r="I754" s="5"/>
      <c r="J754" s="4"/>
      <c r="L754" s="4"/>
      <c r="O754" s="4"/>
      <c r="Q754" s="4"/>
      <c r="R754" s="4"/>
      <c r="S754" s="4"/>
      <c r="T754" s="4"/>
      <c r="V754" s="11"/>
      <c r="W754" s="11"/>
      <c r="X754" s="11"/>
      <c r="Y754" s="11"/>
      <c r="Z754" s="11"/>
    </row>
    <row r="755">
      <c r="A755" s="5"/>
      <c r="B755" s="4"/>
      <c r="D755" s="4"/>
      <c r="G755" s="4"/>
      <c r="H755" s="4"/>
      <c r="I755" s="5"/>
      <c r="J755" s="4"/>
      <c r="L755" s="4"/>
      <c r="O755" s="4"/>
      <c r="Q755" s="4"/>
      <c r="R755" s="4"/>
      <c r="S755" s="4"/>
      <c r="T755" s="4"/>
      <c r="V755" s="11"/>
      <c r="W755" s="11"/>
      <c r="X755" s="11"/>
      <c r="Y755" s="11"/>
      <c r="Z755" s="11"/>
    </row>
    <row r="756">
      <c r="A756" s="5"/>
      <c r="B756" s="4"/>
      <c r="D756" s="4"/>
      <c r="G756" s="4"/>
      <c r="H756" s="4"/>
      <c r="I756" s="5"/>
      <c r="J756" s="4"/>
      <c r="L756" s="4"/>
      <c r="O756" s="4"/>
      <c r="Q756" s="4"/>
      <c r="R756" s="4"/>
      <c r="S756" s="4"/>
      <c r="T756" s="4"/>
      <c r="V756" s="11"/>
      <c r="W756" s="11"/>
      <c r="X756" s="11"/>
      <c r="Y756" s="11"/>
      <c r="Z756" s="11"/>
    </row>
    <row r="757">
      <c r="A757" s="5"/>
      <c r="B757" s="4"/>
      <c r="D757" s="4"/>
      <c r="G757" s="4"/>
      <c r="H757" s="4"/>
      <c r="I757" s="5"/>
      <c r="J757" s="4"/>
      <c r="L757" s="4"/>
      <c r="O757" s="4"/>
      <c r="Q757" s="4"/>
      <c r="R757" s="4"/>
      <c r="S757" s="4"/>
      <c r="T757" s="4"/>
      <c r="V757" s="11"/>
      <c r="W757" s="11"/>
      <c r="X757" s="11"/>
      <c r="Y757" s="11"/>
      <c r="Z757" s="11"/>
    </row>
    <row r="758">
      <c r="A758" s="5"/>
      <c r="B758" s="4"/>
      <c r="D758" s="4"/>
      <c r="G758" s="4"/>
      <c r="H758" s="4"/>
      <c r="I758" s="5"/>
      <c r="J758" s="4"/>
      <c r="L758" s="4"/>
      <c r="O758" s="4"/>
      <c r="Q758" s="4"/>
      <c r="R758" s="4"/>
      <c r="S758" s="4"/>
      <c r="T758" s="4"/>
      <c r="V758" s="11"/>
      <c r="W758" s="11"/>
      <c r="X758" s="11"/>
      <c r="Y758" s="11"/>
      <c r="Z758" s="11"/>
    </row>
    <row r="759">
      <c r="A759" s="5"/>
      <c r="B759" s="4"/>
      <c r="D759" s="4"/>
      <c r="G759" s="4"/>
      <c r="H759" s="4"/>
      <c r="I759" s="5"/>
      <c r="J759" s="4"/>
      <c r="L759" s="4"/>
      <c r="O759" s="4"/>
      <c r="Q759" s="4"/>
      <c r="R759" s="4"/>
      <c r="S759" s="4"/>
      <c r="T759" s="4"/>
      <c r="V759" s="11"/>
      <c r="W759" s="11"/>
      <c r="X759" s="11"/>
      <c r="Y759" s="11"/>
      <c r="Z759" s="11"/>
    </row>
    <row r="760">
      <c r="A760" s="5"/>
      <c r="B760" s="4"/>
      <c r="D760" s="4"/>
      <c r="G760" s="4"/>
      <c r="H760" s="4"/>
      <c r="I760" s="5"/>
      <c r="J760" s="4"/>
      <c r="L760" s="4"/>
      <c r="O760" s="4"/>
      <c r="Q760" s="4"/>
      <c r="R760" s="4"/>
      <c r="S760" s="4"/>
      <c r="T760" s="4"/>
      <c r="V760" s="11"/>
      <c r="W760" s="11"/>
      <c r="X760" s="11"/>
      <c r="Y760" s="11"/>
      <c r="Z760" s="11"/>
    </row>
    <row r="761">
      <c r="A761" s="5"/>
      <c r="B761" s="4"/>
      <c r="D761" s="4"/>
      <c r="G761" s="4"/>
      <c r="H761" s="4"/>
      <c r="I761" s="5"/>
      <c r="J761" s="4"/>
      <c r="L761" s="4"/>
      <c r="O761" s="4"/>
      <c r="Q761" s="4"/>
      <c r="R761" s="4"/>
      <c r="S761" s="4"/>
      <c r="T761" s="4"/>
      <c r="V761" s="11"/>
      <c r="W761" s="11"/>
      <c r="X761" s="11"/>
      <c r="Y761" s="11"/>
      <c r="Z761" s="11"/>
    </row>
    <row r="762">
      <c r="A762" s="5"/>
      <c r="B762" s="4"/>
      <c r="D762" s="4"/>
      <c r="G762" s="4"/>
      <c r="H762" s="4"/>
      <c r="I762" s="5"/>
      <c r="J762" s="4"/>
      <c r="L762" s="4"/>
      <c r="O762" s="4"/>
      <c r="Q762" s="4"/>
      <c r="R762" s="4"/>
      <c r="S762" s="4"/>
      <c r="T762" s="4"/>
      <c r="V762" s="11"/>
      <c r="W762" s="11"/>
      <c r="X762" s="11"/>
      <c r="Y762" s="11"/>
      <c r="Z762" s="11"/>
    </row>
    <row r="763">
      <c r="A763" s="5"/>
      <c r="B763" s="4"/>
      <c r="D763" s="4"/>
      <c r="G763" s="4"/>
      <c r="H763" s="4"/>
      <c r="I763" s="5"/>
      <c r="J763" s="4"/>
      <c r="L763" s="4"/>
      <c r="O763" s="4"/>
      <c r="Q763" s="4"/>
      <c r="R763" s="4"/>
      <c r="S763" s="4"/>
      <c r="T763" s="4"/>
      <c r="V763" s="11"/>
      <c r="W763" s="11"/>
      <c r="X763" s="11"/>
      <c r="Y763" s="11"/>
      <c r="Z763" s="11"/>
    </row>
    <row r="764">
      <c r="A764" s="5"/>
      <c r="B764" s="4"/>
      <c r="D764" s="4"/>
      <c r="G764" s="4"/>
      <c r="H764" s="4"/>
      <c r="I764" s="5"/>
      <c r="J764" s="4"/>
      <c r="L764" s="4"/>
      <c r="O764" s="4"/>
      <c r="Q764" s="4"/>
      <c r="R764" s="4"/>
      <c r="S764" s="4"/>
      <c r="T764" s="4"/>
      <c r="V764" s="11"/>
      <c r="W764" s="11"/>
      <c r="X764" s="11"/>
      <c r="Y764" s="11"/>
      <c r="Z764" s="11"/>
    </row>
    <row r="765">
      <c r="A765" s="5"/>
      <c r="B765" s="4"/>
      <c r="D765" s="4"/>
      <c r="G765" s="4"/>
      <c r="H765" s="4"/>
      <c r="I765" s="5"/>
      <c r="J765" s="4"/>
      <c r="L765" s="4"/>
      <c r="O765" s="4"/>
      <c r="Q765" s="4"/>
      <c r="R765" s="4"/>
      <c r="S765" s="4"/>
      <c r="T765" s="4"/>
      <c r="V765" s="11"/>
      <c r="W765" s="11"/>
      <c r="X765" s="11"/>
      <c r="Y765" s="11"/>
      <c r="Z765" s="11"/>
    </row>
    <row r="766">
      <c r="A766" s="5"/>
      <c r="B766" s="4"/>
      <c r="D766" s="4"/>
      <c r="G766" s="4"/>
      <c r="H766" s="4"/>
      <c r="I766" s="5"/>
      <c r="J766" s="4"/>
      <c r="L766" s="4"/>
      <c r="O766" s="4"/>
      <c r="Q766" s="4"/>
      <c r="R766" s="4"/>
      <c r="S766" s="4"/>
      <c r="T766" s="4"/>
      <c r="V766" s="11"/>
      <c r="W766" s="11"/>
      <c r="X766" s="11"/>
      <c r="Y766" s="11"/>
      <c r="Z766" s="11"/>
    </row>
    <row r="767">
      <c r="A767" s="5"/>
      <c r="B767" s="4"/>
      <c r="D767" s="4"/>
      <c r="G767" s="4"/>
      <c r="H767" s="4"/>
      <c r="I767" s="5"/>
      <c r="J767" s="4"/>
      <c r="L767" s="4"/>
      <c r="O767" s="4"/>
      <c r="Q767" s="4"/>
      <c r="R767" s="4"/>
      <c r="S767" s="4"/>
      <c r="T767" s="4"/>
      <c r="V767" s="11"/>
      <c r="W767" s="11"/>
      <c r="X767" s="11"/>
      <c r="Y767" s="11"/>
      <c r="Z767" s="11"/>
    </row>
    <row r="768">
      <c r="A768" s="5"/>
      <c r="B768" s="4"/>
      <c r="D768" s="4"/>
      <c r="G768" s="4"/>
      <c r="H768" s="4"/>
      <c r="I768" s="5"/>
      <c r="J768" s="4"/>
      <c r="L768" s="4"/>
      <c r="O768" s="4"/>
      <c r="Q768" s="4"/>
      <c r="R768" s="4"/>
      <c r="S768" s="4"/>
      <c r="T768" s="4"/>
      <c r="V768" s="11"/>
      <c r="W768" s="11"/>
      <c r="X768" s="11"/>
      <c r="Y768" s="11"/>
      <c r="Z768" s="11"/>
    </row>
    <row r="769">
      <c r="A769" s="5"/>
      <c r="B769" s="4"/>
      <c r="D769" s="4"/>
      <c r="G769" s="4"/>
      <c r="H769" s="4"/>
      <c r="I769" s="5"/>
      <c r="J769" s="4"/>
      <c r="L769" s="4"/>
      <c r="O769" s="4"/>
      <c r="Q769" s="4"/>
      <c r="R769" s="4"/>
      <c r="S769" s="4"/>
      <c r="T769" s="4"/>
      <c r="V769" s="11"/>
      <c r="W769" s="11"/>
      <c r="X769" s="11"/>
      <c r="Y769" s="11"/>
      <c r="Z769" s="11"/>
    </row>
    <row r="770">
      <c r="A770" s="5"/>
      <c r="B770" s="4"/>
      <c r="D770" s="4"/>
      <c r="G770" s="4"/>
      <c r="H770" s="4"/>
      <c r="I770" s="5"/>
      <c r="J770" s="4"/>
      <c r="L770" s="4"/>
      <c r="O770" s="4"/>
      <c r="Q770" s="4"/>
      <c r="R770" s="4"/>
      <c r="S770" s="4"/>
      <c r="T770" s="4"/>
      <c r="V770" s="11"/>
      <c r="W770" s="11"/>
      <c r="X770" s="11"/>
      <c r="Y770" s="11"/>
      <c r="Z770" s="11"/>
    </row>
    <row r="771">
      <c r="A771" s="5"/>
      <c r="B771" s="4"/>
      <c r="D771" s="4"/>
      <c r="G771" s="4"/>
      <c r="H771" s="4"/>
      <c r="I771" s="5"/>
      <c r="J771" s="4"/>
      <c r="L771" s="4"/>
      <c r="O771" s="4"/>
      <c r="Q771" s="4"/>
      <c r="R771" s="4"/>
      <c r="S771" s="4"/>
      <c r="T771" s="4"/>
      <c r="V771" s="11"/>
      <c r="W771" s="11"/>
      <c r="X771" s="11"/>
      <c r="Y771" s="11"/>
      <c r="Z771" s="11"/>
    </row>
    <row r="772">
      <c r="A772" s="5"/>
      <c r="B772" s="4"/>
      <c r="D772" s="4"/>
      <c r="G772" s="4"/>
      <c r="H772" s="4"/>
      <c r="I772" s="5"/>
      <c r="J772" s="4"/>
      <c r="L772" s="4"/>
      <c r="O772" s="4"/>
      <c r="Q772" s="4"/>
      <c r="R772" s="4"/>
      <c r="S772" s="4"/>
      <c r="T772" s="4"/>
      <c r="V772" s="11"/>
      <c r="W772" s="11"/>
      <c r="X772" s="11"/>
      <c r="Y772" s="11"/>
      <c r="Z772" s="11"/>
    </row>
    <row r="773">
      <c r="A773" s="5"/>
      <c r="B773" s="4"/>
      <c r="D773" s="4"/>
      <c r="G773" s="4"/>
      <c r="H773" s="4"/>
      <c r="I773" s="5"/>
      <c r="J773" s="4"/>
      <c r="L773" s="4"/>
      <c r="O773" s="4"/>
      <c r="Q773" s="4"/>
      <c r="R773" s="4"/>
      <c r="S773" s="4"/>
      <c r="T773" s="4"/>
      <c r="V773" s="11"/>
      <c r="W773" s="11"/>
      <c r="X773" s="11"/>
      <c r="Y773" s="11"/>
      <c r="Z773" s="11"/>
    </row>
    <row r="774">
      <c r="A774" s="5"/>
      <c r="B774" s="4"/>
      <c r="D774" s="4"/>
      <c r="G774" s="4"/>
      <c r="H774" s="4"/>
      <c r="I774" s="5"/>
      <c r="J774" s="4"/>
      <c r="L774" s="4"/>
      <c r="O774" s="4"/>
      <c r="Q774" s="4"/>
      <c r="R774" s="4"/>
      <c r="S774" s="4"/>
      <c r="T774" s="4"/>
      <c r="V774" s="11"/>
      <c r="W774" s="11"/>
      <c r="X774" s="11"/>
      <c r="Y774" s="11"/>
      <c r="Z774" s="11"/>
    </row>
    <row r="775">
      <c r="A775" s="5"/>
      <c r="B775" s="4"/>
      <c r="D775" s="4"/>
      <c r="G775" s="4"/>
      <c r="H775" s="4"/>
      <c r="I775" s="5"/>
      <c r="J775" s="4"/>
      <c r="L775" s="4"/>
      <c r="O775" s="4"/>
      <c r="Q775" s="4"/>
      <c r="R775" s="4"/>
      <c r="S775" s="4"/>
      <c r="T775" s="4"/>
      <c r="V775" s="11"/>
      <c r="W775" s="11"/>
      <c r="X775" s="11"/>
      <c r="Y775" s="11"/>
      <c r="Z775" s="11"/>
    </row>
    <row r="776">
      <c r="A776" s="5"/>
      <c r="B776" s="4"/>
      <c r="D776" s="4"/>
      <c r="G776" s="4"/>
      <c r="H776" s="4"/>
      <c r="I776" s="5"/>
      <c r="J776" s="4"/>
      <c r="L776" s="4"/>
      <c r="O776" s="4"/>
      <c r="Q776" s="4"/>
      <c r="R776" s="4"/>
      <c r="S776" s="4"/>
      <c r="T776" s="4"/>
      <c r="V776" s="11"/>
      <c r="W776" s="11"/>
      <c r="X776" s="11"/>
      <c r="Y776" s="11"/>
      <c r="Z776" s="11"/>
    </row>
    <row r="777">
      <c r="A777" s="5"/>
      <c r="B777" s="4"/>
      <c r="D777" s="4"/>
      <c r="G777" s="4"/>
      <c r="H777" s="4"/>
      <c r="I777" s="5"/>
      <c r="J777" s="4"/>
      <c r="L777" s="4"/>
      <c r="O777" s="4"/>
      <c r="Q777" s="4"/>
      <c r="R777" s="4"/>
      <c r="S777" s="4"/>
      <c r="T777" s="4"/>
      <c r="V777" s="11"/>
      <c r="W777" s="11"/>
      <c r="X777" s="11"/>
      <c r="Y777" s="11"/>
      <c r="Z777" s="11"/>
    </row>
    <row r="778">
      <c r="A778" s="5"/>
      <c r="B778" s="4"/>
      <c r="D778" s="4"/>
      <c r="G778" s="4"/>
      <c r="H778" s="4"/>
      <c r="I778" s="5"/>
      <c r="J778" s="4"/>
      <c r="L778" s="4"/>
      <c r="O778" s="4"/>
      <c r="Q778" s="4"/>
      <c r="R778" s="4"/>
      <c r="S778" s="4"/>
      <c r="T778" s="4"/>
      <c r="V778" s="11"/>
      <c r="W778" s="11"/>
      <c r="X778" s="11"/>
      <c r="Y778" s="11"/>
      <c r="Z778" s="11"/>
    </row>
    <row r="779">
      <c r="A779" s="5"/>
      <c r="B779" s="4"/>
      <c r="D779" s="4"/>
      <c r="G779" s="4"/>
      <c r="H779" s="4"/>
      <c r="I779" s="5"/>
      <c r="J779" s="4"/>
      <c r="L779" s="4"/>
      <c r="O779" s="4"/>
      <c r="Q779" s="4"/>
      <c r="R779" s="4"/>
      <c r="S779" s="4"/>
      <c r="T779" s="4"/>
      <c r="V779" s="11"/>
      <c r="W779" s="11"/>
      <c r="X779" s="11"/>
      <c r="Y779" s="11"/>
      <c r="Z779" s="11"/>
    </row>
    <row r="780">
      <c r="A780" s="5"/>
      <c r="B780" s="4"/>
      <c r="D780" s="4"/>
      <c r="G780" s="4"/>
      <c r="H780" s="4"/>
      <c r="I780" s="5"/>
      <c r="J780" s="4"/>
      <c r="L780" s="4"/>
      <c r="O780" s="4"/>
      <c r="Q780" s="4"/>
      <c r="R780" s="4"/>
      <c r="S780" s="4"/>
      <c r="T780" s="4"/>
      <c r="V780" s="11"/>
      <c r="W780" s="11"/>
      <c r="X780" s="11"/>
      <c r="Y780" s="11"/>
      <c r="Z780" s="11"/>
    </row>
    <row r="781">
      <c r="A781" s="5"/>
      <c r="B781" s="4"/>
      <c r="D781" s="4"/>
      <c r="G781" s="4"/>
      <c r="H781" s="4"/>
      <c r="I781" s="5"/>
      <c r="J781" s="4"/>
      <c r="L781" s="4"/>
      <c r="O781" s="4"/>
      <c r="Q781" s="4"/>
      <c r="R781" s="4"/>
      <c r="S781" s="4"/>
      <c r="T781" s="4"/>
      <c r="V781" s="11"/>
      <c r="W781" s="11"/>
      <c r="X781" s="11"/>
      <c r="Y781" s="11"/>
      <c r="Z781" s="11"/>
    </row>
    <row r="782">
      <c r="A782" s="5"/>
      <c r="B782" s="4"/>
      <c r="D782" s="4"/>
      <c r="G782" s="4"/>
      <c r="H782" s="4"/>
      <c r="I782" s="5"/>
      <c r="J782" s="4"/>
      <c r="L782" s="4"/>
      <c r="O782" s="4"/>
      <c r="Q782" s="4"/>
      <c r="R782" s="4"/>
      <c r="S782" s="4"/>
      <c r="T782" s="4"/>
      <c r="V782" s="11"/>
      <c r="W782" s="11"/>
      <c r="X782" s="11"/>
      <c r="Y782" s="11"/>
      <c r="Z782" s="11"/>
    </row>
    <row r="783">
      <c r="A783" s="5"/>
      <c r="B783" s="4"/>
      <c r="D783" s="4"/>
      <c r="G783" s="4"/>
      <c r="H783" s="4"/>
      <c r="I783" s="5"/>
      <c r="J783" s="4"/>
      <c r="L783" s="4"/>
      <c r="O783" s="4"/>
      <c r="Q783" s="4"/>
      <c r="R783" s="4"/>
      <c r="S783" s="4"/>
      <c r="T783" s="4"/>
      <c r="V783" s="11"/>
      <c r="W783" s="11"/>
      <c r="X783" s="11"/>
      <c r="Y783" s="11"/>
      <c r="Z783" s="11"/>
    </row>
    <row r="784">
      <c r="A784" s="5"/>
      <c r="B784" s="4"/>
      <c r="D784" s="4"/>
      <c r="G784" s="4"/>
      <c r="H784" s="4"/>
      <c r="I784" s="5"/>
      <c r="J784" s="4"/>
      <c r="L784" s="4"/>
      <c r="O784" s="4"/>
      <c r="Q784" s="4"/>
      <c r="R784" s="4"/>
      <c r="S784" s="4"/>
      <c r="T784" s="4"/>
      <c r="V784" s="11"/>
      <c r="W784" s="11"/>
      <c r="X784" s="11"/>
      <c r="Y784" s="11"/>
      <c r="Z784" s="11"/>
    </row>
    <row r="785">
      <c r="A785" s="5"/>
      <c r="B785" s="4"/>
      <c r="D785" s="4"/>
      <c r="G785" s="4"/>
      <c r="H785" s="4"/>
      <c r="I785" s="5"/>
      <c r="J785" s="4"/>
      <c r="L785" s="4"/>
      <c r="O785" s="4"/>
      <c r="Q785" s="4"/>
      <c r="R785" s="4"/>
      <c r="S785" s="4"/>
      <c r="T785" s="4"/>
      <c r="V785" s="11"/>
      <c r="W785" s="11"/>
      <c r="X785" s="11"/>
      <c r="Y785" s="11"/>
      <c r="Z785" s="11"/>
    </row>
    <row r="786">
      <c r="A786" s="5"/>
      <c r="B786" s="4"/>
      <c r="D786" s="4"/>
      <c r="G786" s="4"/>
      <c r="H786" s="4"/>
      <c r="I786" s="5"/>
      <c r="J786" s="4"/>
      <c r="L786" s="4"/>
      <c r="O786" s="4"/>
      <c r="Q786" s="4"/>
      <c r="R786" s="4"/>
      <c r="S786" s="4"/>
      <c r="T786" s="4"/>
      <c r="V786" s="11"/>
      <c r="W786" s="11"/>
      <c r="X786" s="11"/>
      <c r="Y786" s="11"/>
      <c r="Z786" s="11"/>
    </row>
    <row r="787">
      <c r="A787" s="5"/>
      <c r="B787" s="4"/>
      <c r="D787" s="4"/>
      <c r="G787" s="4"/>
      <c r="H787" s="4"/>
      <c r="I787" s="5"/>
      <c r="J787" s="4"/>
      <c r="L787" s="4"/>
      <c r="O787" s="4"/>
      <c r="Q787" s="4"/>
      <c r="R787" s="4"/>
      <c r="S787" s="4"/>
      <c r="T787" s="4"/>
      <c r="V787" s="11"/>
      <c r="W787" s="11"/>
      <c r="X787" s="11"/>
      <c r="Y787" s="11"/>
      <c r="Z787" s="11"/>
    </row>
    <row r="788">
      <c r="A788" s="5"/>
      <c r="B788" s="4"/>
      <c r="D788" s="4"/>
      <c r="G788" s="4"/>
      <c r="H788" s="4"/>
      <c r="I788" s="5"/>
      <c r="J788" s="4"/>
      <c r="L788" s="4"/>
      <c r="O788" s="4"/>
      <c r="Q788" s="4"/>
      <c r="R788" s="4"/>
      <c r="S788" s="4"/>
      <c r="T788" s="4"/>
      <c r="V788" s="11"/>
      <c r="W788" s="11"/>
      <c r="X788" s="11"/>
      <c r="Y788" s="11"/>
      <c r="Z788" s="11"/>
    </row>
    <row r="789">
      <c r="A789" s="5"/>
      <c r="B789" s="4"/>
      <c r="D789" s="4"/>
      <c r="G789" s="4"/>
      <c r="H789" s="4"/>
      <c r="I789" s="5"/>
      <c r="J789" s="4"/>
      <c r="L789" s="4"/>
      <c r="O789" s="4"/>
      <c r="Q789" s="4"/>
      <c r="R789" s="4"/>
      <c r="S789" s="4"/>
      <c r="T789" s="4"/>
      <c r="V789" s="11"/>
      <c r="W789" s="11"/>
      <c r="X789" s="11"/>
      <c r="Y789" s="11"/>
      <c r="Z789" s="11"/>
    </row>
    <row r="790">
      <c r="A790" s="5"/>
      <c r="B790" s="4"/>
      <c r="D790" s="4"/>
      <c r="G790" s="4"/>
      <c r="H790" s="4"/>
      <c r="I790" s="5"/>
      <c r="J790" s="4"/>
      <c r="L790" s="4"/>
      <c r="O790" s="4"/>
      <c r="Q790" s="4"/>
      <c r="R790" s="4"/>
      <c r="S790" s="4"/>
      <c r="T790" s="4"/>
      <c r="V790" s="11"/>
      <c r="W790" s="11"/>
      <c r="X790" s="11"/>
      <c r="Y790" s="11"/>
      <c r="Z790" s="11"/>
    </row>
    <row r="791">
      <c r="A791" s="5"/>
      <c r="B791" s="4"/>
      <c r="D791" s="4"/>
      <c r="G791" s="4"/>
      <c r="H791" s="4"/>
      <c r="I791" s="5"/>
      <c r="J791" s="4"/>
      <c r="L791" s="4"/>
      <c r="O791" s="4"/>
      <c r="Q791" s="4"/>
      <c r="R791" s="4"/>
      <c r="S791" s="4"/>
      <c r="T791" s="4"/>
      <c r="V791" s="11"/>
      <c r="W791" s="11"/>
      <c r="X791" s="11"/>
      <c r="Y791" s="11"/>
      <c r="Z791" s="11"/>
    </row>
    <row r="792">
      <c r="A792" s="5"/>
      <c r="B792" s="4"/>
      <c r="D792" s="4"/>
      <c r="G792" s="4"/>
      <c r="H792" s="4"/>
      <c r="I792" s="5"/>
      <c r="J792" s="4"/>
      <c r="L792" s="4"/>
      <c r="O792" s="4"/>
      <c r="Q792" s="4"/>
      <c r="R792" s="4"/>
      <c r="S792" s="4"/>
      <c r="T792" s="4"/>
      <c r="V792" s="11"/>
      <c r="W792" s="11"/>
      <c r="X792" s="11"/>
      <c r="Y792" s="11"/>
      <c r="Z792" s="11"/>
    </row>
    <row r="793">
      <c r="A793" s="5"/>
      <c r="B793" s="4"/>
      <c r="D793" s="4"/>
      <c r="G793" s="4"/>
      <c r="H793" s="4"/>
      <c r="I793" s="5"/>
      <c r="J793" s="4"/>
      <c r="L793" s="4"/>
      <c r="O793" s="4"/>
      <c r="Q793" s="4"/>
      <c r="R793" s="4"/>
      <c r="S793" s="4"/>
      <c r="T793" s="4"/>
      <c r="V793" s="11"/>
      <c r="W793" s="11"/>
      <c r="X793" s="11"/>
      <c r="Y793" s="11"/>
      <c r="Z793" s="11"/>
    </row>
    <row r="794">
      <c r="A794" s="5"/>
      <c r="B794" s="4"/>
      <c r="D794" s="4"/>
      <c r="G794" s="4"/>
      <c r="H794" s="4"/>
      <c r="I794" s="5"/>
      <c r="J794" s="4"/>
      <c r="L794" s="4"/>
      <c r="O794" s="4"/>
      <c r="Q794" s="4"/>
      <c r="R794" s="4"/>
      <c r="S794" s="4"/>
      <c r="T794" s="4"/>
      <c r="V794" s="11"/>
      <c r="W794" s="11"/>
      <c r="X794" s="11"/>
      <c r="Y794" s="11"/>
      <c r="Z794" s="11"/>
    </row>
    <row r="795">
      <c r="A795" s="5"/>
      <c r="B795" s="4"/>
      <c r="D795" s="4"/>
      <c r="G795" s="4"/>
      <c r="H795" s="4"/>
      <c r="I795" s="5"/>
      <c r="J795" s="4"/>
      <c r="L795" s="4"/>
      <c r="O795" s="4"/>
      <c r="Q795" s="4"/>
      <c r="R795" s="4"/>
      <c r="S795" s="4"/>
      <c r="T795" s="4"/>
      <c r="V795" s="11"/>
      <c r="W795" s="11"/>
      <c r="X795" s="11"/>
      <c r="Y795" s="11"/>
      <c r="Z795" s="11"/>
    </row>
    <row r="796">
      <c r="A796" s="5"/>
      <c r="B796" s="4"/>
      <c r="D796" s="4"/>
      <c r="G796" s="4"/>
      <c r="H796" s="4"/>
      <c r="I796" s="5"/>
      <c r="J796" s="4"/>
      <c r="L796" s="4"/>
      <c r="O796" s="4"/>
      <c r="Q796" s="4"/>
      <c r="R796" s="4"/>
      <c r="S796" s="4"/>
      <c r="T796" s="4"/>
      <c r="V796" s="11"/>
      <c r="W796" s="11"/>
      <c r="X796" s="11"/>
      <c r="Y796" s="11"/>
      <c r="Z796" s="11"/>
    </row>
    <row r="797">
      <c r="A797" s="5"/>
      <c r="B797" s="4"/>
      <c r="D797" s="4"/>
      <c r="G797" s="4"/>
      <c r="H797" s="4"/>
      <c r="I797" s="5"/>
      <c r="J797" s="4"/>
      <c r="L797" s="4"/>
      <c r="O797" s="4"/>
      <c r="Q797" s="4"/>
      <c r="R797" s="4"/>
      <c r="S797" s="4"/>
      <c r="T797" s="4"/>
      <c r="V797" s="11"/>
      <c r="W797" s="11"/>
      <c r="X797" s="11"/>
      <c r="Y797" s="11"/>
      <c r="Z797" s="11"/>
    </row>
    <row r="798">
      <c r="A798" s="5"/>
      <c r="B798" s="4"/>
      <c r="D798" s="4"/>
      <c r="G798" s="4"/>
      <c r="H798" s="4"/>
      <c r="I798" s="5"/>
      <c r="J798" s="4"/>
      <c r="L798" s="4"/>
      <c r="O798" s="4"/>
      <c r="Q798" s="4"/>
      <c r="R798" s="4"/>
      <c r="S798" s="4"/>
      <c r="T798" s="4"/>
      <c r="V798" s="11"/>
      <c r="W798" s="11"/>
      <c r="X798" s="11"/>
      <c r="Y798" s="11"/>
      <c r="Z798" s="11"/>
    </row>
    <row r="799">
      <c r="A799" s="5"/>
      <c r="B799" s="4"/>
      <c r="D799" s="4"/>
      <c r="G799" s="4"/>
      <c r="H799" s="4"/>
      <c r="I799" s="5"/>
      <c r="J799" s="4"/>
      <c r="L799" s="4"/>
      <c r="O799" s="4"/>
      <c r="Q799" s="4"/>
      <c r="R799" s="4"/>
      <c r="S799" s="4"/>
      <c r="T799" s="4"/>
      <c r="V799" s="11"/>
      <c r="W799" s="11"/>
      <c r="X799" s="11"/>
      <c r="Y799" s="11"/>
      <c r="Z799" s="11"/>
    </row>
    <row r="800">
      <c r="A800" s="5"/>
      <c r="B800" s="4"/>
      <c r="D800" s="4"/>
      <c r="G800" s="4"/>
      <c r="H800" s="4"/>
      <c r="I800" s="5"/>
      <c r="J800" s="4"/>
      <c r="L800" s="4"/>
      <c r="O800" s="4"/>
      <c r="Q800" s="4"/>
      <c r="R800" s="4"/>
      <c r="S800" s="4"/>
      <c r="T800" s="4"/>
      <c r="V800" s="11"/>
      <c r="W800" s="11"/>
      <c r="X800" s="11"/>
      <c r="Y800" s="11"/>
      <c r="Z800" s="11"/>
    </row>
    <row r="801">
      <c r="A801" s="5"/>
      <c r="B801" s="4"/>
      <c r="D801" s="4"/>
      <c r="G801" s="4"/>
      <c r="H801" s="4"/>
      <c r="I801" s="5"/>
      <c r="J801" s="4"/>
      <c r="L801" s="4"/>
      <c r="O801" s="4"/>
      <c r="Q801" s="4"/>
      <c r="R801" s="4"/>
      <c r="S801" s="4"/>
      <c r="T801" s="4"/>
      <c r="V801" s="11"/>
      <c r="W801" s="11"/>
      <c r="X801" s="11"/>
      <c r="Y801" s="11"/>
      <c r="Z801" s="11"/>
    </row>
    <row r="802">
      <c r="A802" s="5"/>
      <c r="B802" s="4"/>
      <c r="D802" s="4"/>
      <c r="G802" s="4"/>
      <c r="H802" s="4"/>
      <c r="I802" s="5"/>
      <c r="J802" s="4"/>
      <c r="L802" s="4"/>
      <c r="O802" s="4"/>
      <c r="Q802" s="4"/>
      <c r="R802" s="4"/>
      <c r="S802" s="4"/>
      <c r="T802" s="4"/>
      <c r="V802" s="11"/>
      <c r="W802" s="11"/>
      <c r="X802" s="11"/>
      <c r="Y802" s="11"/>
      <c r="Z802" s="11"/>
    </row>
    <row r="803">
      <c r="A803" s="5"/>
      <c r="B803" s="4"/>
      <c r="D803" s="4"/>
      <c r="G803" s="4"/>
      <c r="H803" s="4"/>
      <c r="I803" s="5"/>
      <c r="J803" s="4"/>
      <c r="L803" s="4"/>
      <c r="O803" s="4"/>
      <c r="Q803" s="4"/>
      <c r="R803" s="4"/>
      <c r="S803" s="4"/>
      <c r="T803" s="4"/>
      <c r="V803" s="11"/>
      <c r="W803" s="11"/>
      <c r="X803" s="11"/>
      <c r="Y803" s="11"/>
      <c r="Z803" s="11"/>
    </row>
    <row r="804">
      <c r="A804" s="5"/>
      <c r="B804" s="4"/>
      <c r="D804" s="4"/>
      <c r="G804" s="4"/>
      <c r="H804" s="4"/>
      <c r="I804" s="5"/>
      <c r="J804" s="4"/>
      <c r="L804" s="4"/>
      <c r="O804" s="4"/>
      <c r="Q804" s="4"/>
      <c r="R804" s="4"/>
      <c r="S804" s="4"/>
      <c r="T804" s="4"/>
      <c r="V804" s="11"/>
      <c r="W804" s="11"/>
      <c r="X804" s="11"/>
      <c r="Y804" s="11"/>
      <c r="Z804" s="11"/>
    </row>
    <row r="805">
      <c r="A805" s="5"/>
      <c r="B805" s="4"/>
      <c r="D805" s="4"/>
      <c r="G805" s="4"/>
      <c r="H805" s="4"/>
      <c r="I805" s="5"/>
      <c r="J805" s="4"/>
      <c r="L805" s="4"/>
      <c r="O805" s="4"/>
      <c r="Q805" s="4"/>
      <c r="R805" s="4"/>
      <c r="S805" s="4"/>
      <c r="T805" s="4"/>
      <c r="V805" s="11"/>
      <c r="W805" s="11"/>
      <c r="X805" s="11"/>
      <c r="Y805" s="11"/>
      <c r="Z805" s="11"/>
    </row>
    <row r="806">
      <c r="A806" s="5"/>
      <c r="B806" s="4"/>
      <c r="D806" s="4"/>
      <c r="G806" s="4"/>
      <c r="H806" s="4"/>
      <c r="I806" s="5"/>
      <c r="J806" s="4"/>
      <c r="L806" s="4"/>
      <c r="O806" s="4"/>
      <c r="Q806" s="4"/>
      <c r="R806" s="4"/>
      <c r="S806" s="4"/>
      <c r="T806" s="4"/>
      <c r="V806" s="11"/>
      <c r="W806" s="11"/>
      <c r="X806" s="11"/>
      <c r="Y806" s="11"/>
      <c r="Z806" s="11"/>
    </row>
    <row r="807">
      <c r="A807" s="5"/>
      <c r="B807" s="4"/>
      <c r="D807" s="4"/>
      <c r="G807" s="4"/>
      <c r="H807" s="4"/>
      <c r="I807" s="5"/>
      <c r="J807" s="4"/>
      <c r="L807" s="4"/>
      <c r="O807" s="4"/>
      <c r="Q807" s="4"/>
      <c r="R807" s="4"/>
      <c r="S807" s="4"/>
      <c r="T807" s="4"/>
      <c r="V807" s="11"/>
      <c r="W807" s="11"/>
      <c r="X807" s="11"/>
      <c r="Y807" s="11"/>
      <c r="Z807" s="11"/>
    </row>
    <row r="808">
      <c r="A808" s="5"/>
      <c r="B808" s="4"/>
      <c r="D808" s="4"/>
      <c r="G808" s="4"/>
      <c r="H808" s="4"/>
      <c r="I808" s="5"/>
      <c r="J808" s="4"/>
      <c r="L808" s="4"/>
      <c r="O808" s="4"/>
      <c r="Q808" s="4"/>
      <c r="R808" s="4"/>
      <c r="S808" s="4"/>
      <c r="T808" s="4"/>
      <c r="V808" s="11"/>
      <c r="W808" s="11"/>
      <c r="X808" s="11"/>
      <c r="Y808" s="11"/>
      <c r="Z808" s="11"/>
    </row>
    <row r="809">
      <c r="A809" s="5"/>
      <c r="B809" s="4"/>
      <c r="D809" s="4"/>
      <c r="G809" s="4"/>
      <c r="H809" s="4"/>
      <c r="I809" s="5"/>
      <c r="J809" s="4"/>
      <c r="L809" s="4"/>
      <c r="O809" s="4"/>
      <c r="Q809" s="4"/>
      <c r="R809" s="4"/>
      <c r="S809" s="4"/>
      <c r="T809" s="4"/>
      <c r="V809" s="11"/>
      <c r="W809" s="11"/>
      <c r="X809" s="11"/>
      <c r="Y809" s="11"/>
      <c r="Z809" s="11"/>
    </row>
    <row r="810">
      <c r="A810" s="5"/>
      <c r="B810" s="4"/>
      <c r="D810" s="4"/>
      <c r="G810" s="4"/>
      <c r="H810" s="4"/>
      <c r="I810" s="5"/>
      <c r="J810" s="4"/>
      <c r="L810" s="4"/>
      <c r="O810" s="4"/>
      <c r="Q810" s="4"/>
      <c r="R810" s="4"/>
      <c r="S810" s="4"/>
      <c r="T810" s="4"/>
      <c r="V810" s="11"/>
      <c r="W810" s="11"/>
      <c r="X810" s="11"/>
      <c r="Y810" s="11"/>
      <c r="Z810" s="11"/>
    </row>
    <row r="811">
      <c r="A811" s="5"/>
      <c r="B811" s="4"/>
      <c r="D811" s="4"/>
      <c r="G811" s="4"/>
      <c r="H811" s="4"/>
      <c r="I811" s="5"/>
      <c r="J811" s="4"/>
      <c r="L811" s="4"/>
      <c r="O811" s="4"/>
      <c r="Q811" s="4"/>
      <c r="R811" s="4"/>
      <c r="S811" s="4"/>
      <c r="T811" s="4"/>
      <c r="V811" s="11"/>
      <c r="W811" s="11"/>
      <c r="X811" s="11"/>
      <c r="Y811" s="11"/>
      <c r="Z811" s="11"/>
    </row>
    <row r="812">
      <c r="A812" s="5"/>
      <c r="B812" s="4"/>
      <c r="D812" s="4"/>
      <c r="G812" s="4"/>
      <c r="H812" s="4"/>
      <c r="I812" s="5"/>
      <c r="J812" s="4"/>
      <c r="L812" s="4"/>
      <c r="O812" s="4"/>
      <c r="Q812" s="4"/>
      <c r="R812" s="4"/>
      <c r="S812" s="4"/>
      <c r="T812" s="4"/>
      <c r="V812" s="11"/>
      <c r="W812" s="11"/>
      <c r="X812" s="11"/>
      <c r="Y812" s="11"/>
      <c r="Z812" s="11"/>
    </row>
    <row r="813">
      <c r="A813" s="5"/>
      <c r="B813" s="4"/>
      <c r="D813" s="4"/>
      <c r="G813" s="4"/>
      <c r="H813" s="4"/>
      <c r="I813" s="5"/>
      <c r="J813" s="4"/>
      <c r="L813" s="4"/>
      <c r="O813" s="4"/>
      <c r="Q813" s="4"/>
      <c r="R813" s="4"/>
      <c r="S813" s="4"/>
      <c r="T813" s="4"/>
      <c r="V813" s="11"/>
      <c r="W813" s="11"/>
      <c r="X813" s="11"/>
      <c r="Y813" s="11"/>
      <c r="Z813" s="11"/>
    </row>
    <row r="814">
      <c r="A814" s="5"/>
      <c r="B814" s="4"/>
      <c r="D814" s="4"/>
      <c r="G814" s="4"/>
      <c r="H814" s="4"/>
      <c r="I814" s="5"/>
      <c r="J814" s="4"/>
      <c r="L814" s="4"/>
      <c r="O814" s="4"/>
      <c r="Q814" s="4"/>
      <c r="R814" s="4"/>
      <c r="S814" s="4"/>
      <c r="T814" s="4"/>
      <c r="V814" s="11"/>
      <c r="W814" s="11"/>
      <c r="X814" s="11"/>
      <c r="Y814" s="11"/>
      <c r="Z814" s="11"/>
    </row>
    <row r="815">
      <c r="A815" s="5"/>
      <c r="B815" s="4"/>
      <c r="D815" s="4"/>
      <c r="G815" s="4"/>
      <c r="H815" s="4"/>
      <c r="I815" s="5"/>
      <c r="J815" s="4"/>
      <c r="L815" s="4"/>
      <c r="O815" s="4"/>
      <c r="Q815" s="4"/>
      <c r="R815" s="4"/>
      <c r="S815" s="4"/>
      <c r="T815" s="4"/>
      <c r="V815" s="11"/>
      <c r="W815" s="11"/>
      <c r="X815" s="11"/>
      <c r="Y815" s="11"/>
      <c r="Z815" s="11"/>
    </row>
    <row r="816">
      <c r="A816" s="5"/>
      <c r="B816" s="4"/>
      <c r="D816" s="4"/>
      <c r="G816" s="4"/>
      <c r="H816" s="4"/>
      <c r="I816" s="5"/>
      <c r="J816" s="4"/>
      <c r="L816" s="4"/>
      <c r="O816" s="4"/>
      <c r="Q816" s="4"/>
      <c r="R816" s="4"/>
      <c r="S816" s="4"/>
      <c r="T816" s="4"/>
      <c r="V816" s="11"/>
      <c r="W816" s="11"/>
      <c r="X816" s="11"/>
      <c r="Y816" s="11"/>
      <c r="Z816" s="11"/>
    </row>
    <row r="817">
      <c r="A817" s="5"/>
      <c r="B817" s="4"/>
      <c r="D817" s="4"/>
      <c r="G817" s="4"/>
      <c r="H817" s="4"/>
      <c r="I817" s="5"/>
      <c r="J817" s="4"/>
      <c r="L817" s="4"/>
      <c r="O817" s="4"/>
      <c r="Q817" s="4"/>
      <c r="R817" s="4"/>
      <c r="S817" s="4"/>
      <c r="T817" s="4"/>
      <c r="V817" s="11"/>
      <c r="W817" s="11"/>
      <c r="X817" s="11"/>
      <c r="Y817" s="11"/>
      <c r="Z817" s="11"/>
    </row>
    <row r="818">
      <c r="A818" s="5"/>
      <c r="B818" s="4"/>
      <c r="D818" s="4"/>
      <c r="G818" s="4"/>
      <c r="H818" s="4"/>
      <c r="I818" s="5"/>
      <c r="J818" s="4"/>
      <c r="L818" s="4"/>
      <c r="O818" s="4"/>
      <c r="Q818" s="4"/>
      <c r="R818" s="4"/>
      <c r="S818" s="4"/>
      <c r="T818" s="4"/>
      <c r="V818" s="11"/>
      <c r="W818" s="11"/>
      <c r="X818" s="11"/>
      <c r="Y818" s="11"/>
      <c r="Z818" s="11"/>
    </row>
    <row r="819">
      <c r="A819" s="5"/>
      <c r="B819" s="4"/>
      <c r="D819" s="4"/>
      <c r="G819" s="4"/>
      <c r="H819" s="4"/>
      <c r="I819" s="5"/>
      <c r="J819" s="4"/>
      <c r="L819" s="4"/>
      <c r="O819" s="4"/>
      <c r="Q819" s="4"/>
      <c r="R819" s="4"/>
      <c r="S819" s="4"/>
      <c r="T819" s="4"/>
      <c r="V819" s="11"/>
      <c r="W819" s="11"/>
      <c r="X819" s="11"/>
      <c r="Y819" s="11"/>
      <c r="Z819" s="11"/>
    </row>
    <row r="820">
      <c r="A820" s="5"/>
      <c r="B820" s="4"/>
      <c r="D820" s="4"/>
      <c r="G820" s="4"/>
      <c r="H820" s="4"/>
      <c r="I820" s="5"/>
      <c r="J820" s="4"/>
      <c r="L820" s="4"/>
      <c r="O820" s="4"/>
      <c r="Q820" s="4"/>
      <c r="R820" s="4"/>
      <c r="S820" s="4"/>
      <c r="T820" s="4"/>
      <c r="V820" s="11"/>
      <c r="W820" s="11"/>
      <c r="X820" s="11"/>
      <c r="Y820" s="11"/>
      <c r="Z820" s="11"/>
    </row>
    <row r="821">
      <c r="A821" s="5"/>
      <c r="B821" s="4"/>
      <c r="D821" s="4"/>
      <c r="G821" s="4"/>
      <c r="H821" s="4"/>
      <c r="I821" s="5"/>
      <c r="J821" s="4"/>
      <c r="L821" s="4"/>
      <c r="O821" s="4"/>
      <c r="Q821" s="4"/>
      <c r="R821" s="4"/>
      <c r="S821" s="4"/>
      <c r="T821" s="4"/>
      <c r="V821" s="11"/>
      <c r="W821" s="11"/>
      <c r="X821" s="11"/>
      <c r="Y821" s="11"/>
      <c r="Z821" s="11"/>
    </row>
    <row r="822">
      <c r="A822" s="5"/>
      <c r="B822" s="4"/>
      <c r="D822" s="4"/>
      <c r="G822" s="4"/>
      <c r="H822" s="4"/>
      <c r="I822" s="5"/>
      <c r="J822" s="4"/>
      <c r="L822" s="4"/>
      <c r="O822" s="4"/>
      <c r="Q822" s="4"/>
      <c r="R822" s="4"/>
      <c r="S822" s="4"/>
      <c r="T822" s="4"/>
      <c r="V822" s="11"/>
      <c r="W822" s="11"/>
      <c r="X822" s="11"/>
      <c r="Y822" s="11"/>
      <c r="Z822" s="11"/>
    </row>
    <row r="823">
      <c r="A823" s="5"/>
      <c r="B823" s="4"/>
      <c r="D823" s="4"/>
      <c r="G823" s="4"/>
      <c r="H823" s="4"/>
      <c r="I823" s="5"/>
      <c r="J823" s="4"/>
      <c r="L823" s="4"/>
      <c r="O823" s="4"/>
      <c r="Q823" s="4"/>
      <c r="R823" s="4"/>
      <c r="S823" s="4"/>
      <c r="T823" s="4"/>
      <c r="V823" s="11"/>
      <c r="W823" s="11"/>
      <c r="X823" s="11"/>
      <c r="Y823" s="11"/>
      <c r="Z823" s="11"/>
    </row>
    <row r="824">
      <c r="A824" s="5"/>
      <c r="B824" s="4"/>
      <c r="D824" s="4"/>
      <c r="G824" s="4"/>
      <c r="H824" s="4"/>
      <c r="I824" s="5"/>
      <c r="J824" s="4"/>
      <c r="L824" s="4"/>
      <c r="O824" s="4"/>
      <c r="Q824" s="4"/>
      <c r="R824" s="4"/>
      <c r="S824" s="4"/>
      <c r="T824" s="4"/>
      <c r="V824" s="11"/>
      <c r="W824" s="11"/>
      <c r="X824" s="11"/>
      <c r="Y824" s="11"/>
      <c r="Z824" s="11"/>
    </row>
    <row r="825">
      <c r="A825" s="5"/>
      <c r="B825" s="4"/>
      <c r="D825" s="4"/>
      <c r="G825" s="4"/>
      <c r="H825" s="4"/>
      <c r="I825" s="5"/>
      <c r="J825" s="4"/>
      <c r="L825" s="4"/>
      <c r="O825" s="4"/>
      <c r="Q825" s="4"/>
      <c r="R825" s="4"/>
      <c r="S825" s="4"/>
      <c r="T825" s="4"/>
      <c r="V825" s="11"/>
      <c r="W825" s="11"/>
      <c r="X825" s="11"/>
      <c r="Y825" s="11"/>
      <c r="Z825" s="11"/>
    </row>
    <row r="826">
      <c r="A826" s="5"/>
      <c r="B826" s="4"/>
      <c r="D826" s="4"/>
      <c r="G826" s="4"/>
      <c r="H826" s="4"/>
      <c r="I826" s="5"/>
      <c r="J826" s="4"/>
      <c r="L826" s="4"/>
      <c r="O826" s="4"/>
      <c r="Q826" s="4"/>
      <c r="R826" s="4"/>
      <c r="S826" s="4"/>
      <c r="T826" s="4"/>
      <c r="V826" s="11"/>
      <c r="W826" s="11"/>
      <c r="X826" s="11"/>
      <c r="Y826" s="11"/>
      <c r="Z826" s="11"/>
    </row>
    <row r="827">
      <c r="A827" s="5"/>
      <c r="B827" s="4"/>
      <c r="D827" s="4"/>
      <c r="G827" s="4"/>
      <c r="H827" s="4"/>
      <c r="I827" s="5"/>
      <c r="J827" s="4"/>
      <c r="L827" s="4"/>
      <c r="O827" s="4"/>
      <c r="Q827" s="4"/>
      <c r="R827" s="4"/>
      <c r="S827" s="4"/>
      <c r="T827" s="4"/>
      <c r="V827" s="11"/>
      <c r="W827" s="11"/>
      <c r="X827" s="11"/>
      <c r="Y827" s="11"/>
      <c r="Z827" s="11"/>
    </row>
    <row r="828">
      <c r="A828" s="5"/>
      <c r="B828" s="4"/>
      <c r="D828" s="4"/>
      <c r="G828" s="4"/>
      <c r="H828" s="4"/>
      <c r="I828" s="5"/>
      <c r="J828" s="4"/>
      <c r="L828" s="4"/>
      <c r="O828" s="4"/>
      <c r="Q828" s="4"/>
      <c r="R828" s="4"/>
      <c r="S828" s="4"/>
      <c r="T828" s="4"/>
      <c r="V828" s="11"/>
      <c r="W828" s="11"/>
      <c r="X828" s="11"/>
      <c r="Y828" s="11"/>
      <c r="Z828" s="11"/>
    </row>
    <row r="829">
      <c r="A829" s="5"/>
      <c r="B829" s="4"/>
      <c r="D829" s="4"/>
      <c r="G829" s="4"/>
      <c r="H829" s="4"/>
      <c r="I829" s="5"/>
      <c r="J829" s="4"/>
      <c r="L829" s="4"/>
      <c r="O829" s="4"/>
      <c r="Q829" s="4"/>
      <c r="R829" s="4"/>
      <c r="S829" s="4"/>
      <c r="T829" s="4"/>
      <c r="V829" s="11"/>
      <c r="W829" s="11"/>
      <c r="X829" s="11"/>
      <c r="Y829" s="11"/>
      <c r="Z829" s="11"/>
    </row>
    <row r="830">
      <c r="A830" s="5"/>
      <c r="B830" s="4"/>
      <c r="D830" s="4"/>
      <c r="G830" s="4"/>
      <c r="H830" s="4"/>
      <c r="I830" s="5"/>
      <c r="J830" s="4"/>
      <c r="L830" s="4"/>
      <c r="O830" s="4"/>
      <c r="Q830" s="4"/>
      <c r="R830" s="4"/>
      <c r="S830" s="4"/>
      <c r="T830" s="4"/>
      <c r="V830" s="11"/>
      <c r="W830" s="11"/>
      <c r="X830" s="11"/>
      <c r="Y830" s="11"/>
      <c r="Z830" s="11"/>
    </row>
    <row r="831">
      <c r="A831" s="5"/>
      <c r="B831" s="4"/>
      <c r="D831" s="4"/>
      <c r="G831" s="4"/>
      <c r="H831" s="4"/>
      <c r="I831" s="5"/>
      <c r="J831" s="4"/>
      <c r="L831" s="4"/>
      <c r="O831" s="4"/>
      <c r="Q831" s="4"/>
      <c r="R831" s="4"/>
      <c r="S831" s="4"/>
      <c r="T831" s="4"/>
      <c r="V831" s="11"/>
      <c r="W831" s="11"/>
      <c r="X831" s="11"/>
      <c r="Y831" s="11"/>
      <c r="Z831" s="11"/>
    </row>
    <row r="832">
      <c r="A832" s="5"/>
      <c r="B832" s="4"/>
      <c r="D832" s="4"/>
      <c r="G832" s="4"/>
      <c r="H832" s="4"/>
      <c r="I832" s="5"/>
      <c r="J832" s="4"/>
      <c r="L832" s="4"/>
      <c r="O832" s="4"/>
      <c r="Q832" s="4"/>
      <c r="R832" s="4"/>
      <c r="S832" s="4"/>
      <c r="T832" s="4"/>
      <c r="V832" s="11"/>
      <c r="W832" s="11"/>
      <c r="X832" s="11"/>
      <c r="Y832" s="11"/>
      <c r="Z832" s="11"/>
    </row>
    <row r="833">
      <c r="A833" s="5"/>
      <c r="B833" s="4"/>
      <c r="D833" s="4"/>
      <c r="G833" s="4"/>
      <c r="H833" s="4"/>
      <c r="I833" s="5"/>
      <c r="J833" s="4"/>
      <c r="L833" s="4"/>
      <c r="O833" s="4"/>
      <c r="Q833" s="4"/>
      <c r="R833" s="4"/>
      <c r="S833" s="4"/>
      <c r="T833" s="4"/>
      <c r="V833" s="11"/>
      <c r="W833" s="11"/>
      <c r="X833" s="11"/>
      <c r="Y833" s="11"/>
      <c r="Z833" s="11"/>
    </row>
    <row r="834">
      <c r="A834" s="5"/>
      <c r="B834" s="4"/>
      <c r="D834" s="4"/>
      <c r="G834" s="4"/>
      <c r="H834" s="4"/>
      <c r="I834" s="5"/>
      <c r="J834" s="4"/>
      <c r="L834" s="4"/>
      <c r="O834" s="4"/>
      <c r="Q834" s="4"/>
      <c r="R834" s="4"/>
      <c r="S834" s="4"/>
      <c r="T834" s="4"/>
      <c r="V834" s="11"/>
      <c r="W834" s="11"/>
      <c r="X834" s="11"/>
      <c r="Y834" s="11"/>
      <c r="Z834" s="11"/>
    </row>
    <row r="835">
      <c r="A835" s="5"/>
      <c r="B835" s="4"/>
      <c r="D835" s="4"/>
      <c r="G835" s="4"/>
      <c r="H835" s="4"/>
      <c r="I835" s="5"/>
      <c r="J835" s="4"/>
      <c r="L835" s="4"/>
      <c r="O835" s="4"/>
      <c r="Q835" s="4"/>
      <c r="R835" s="4"/>
      <c r="S835" s="4"/>
      <c r="T835" s="4"/>
      <c r="V835" s="11"/>
      <c r="W835" s="11"/>
      <c r="X835" s="11"/>
      <c r="Y835" s="11"/>
      <c r="Z835" s="11"/>
    </row>
    <row r="836">
      <c r="A836" s="5"/>
      <c r="B836" s="4"/>
      <c r="D836" s="4"/>
      <c r="G836" s="4"/>
      <c r="H836" s="4"/>
      <c r="I836" s="5"/>
      <c r="J836" s="4"/>
      <c r="L836" s="4"/>
      <c r="O836" s="4"/>
      <c r="Q836" s="4"/>
      <c r="R836" s="4"/>
      <c r="S836" s="4"/>
      <c r="T836" s="4"/>
      <c r="V836" s="11"/>
      <c r="W836" s="11"/>
      <c r="X836" s="11"/>
      <c r="Y836" s="11"/>
      <c r="Z836" s="11"/>
    </row>
    <row r="837">
      <c r="A837" s="5"/>
      <c r="B837" s="4"/>
      <c r="D837" s="4"/>
      <c r="G837" s="4"/>
      <c r="H837" s="4"/>
      <c r="I837" s="5"/>
      <c r="J837" s="4"/>
      <c r="L837" s="4"/>
      <c r="O837" s="4"/>
      <c r="Q837" s="4"/>
      <c r="R837" s="4"/>
      <c r="S837" s="4"/>
      <c r="T837" s="4"/>
      <c r="V837" s="11"/>
      <c r="W837" s="11"/>
      <c r="X837" s="11"/>
      <c r="Y837" s="11"/>
      <c r="Z837" s="11"/>
    </row>
    <row r="838">
      <c r="A838" s="5"/>
      <c r="B838" s="4"/>
      <c r="D838" s="4"/>
      <c r="G838" s="4"/>
      <c r="H838" s="4"/>
      <c r="I838" s="5"/>
      <c r="J838" s="4"/>
      <c r="L838" s="4"/>
      <c r="O838" s="4"/>
      <c r="Q838" s="4"/>
      <c r="R838" s="4"/>
      <c r="S838" s="4"/>
      <c r="T838" s="4"/>
      <c r="V838" s="11"/>
      <c r="W838" s="11"/>
      <c r="X838" s="11"/>
      <c r="Y838" s="11"/>
      <c r="Z838" s="11"/>
    </row>
    <row r="839">
      <c r="A839" s="5"/>
      <c r="B839" s="4"/>
      <c r="D839" s="4"/>
      <c r="G839" s="4"/>
      <c r="H839" s="4"/>
      <c r="I839" s="5"/>
      <c r="J839" s="4"/>
      <c r="L839" s="4"/>
      <c r="O839" s="4"/>
      <c r="Q839" s="4"/>
      <c r="R839" s="4"/>
      <c r="S839" s="4"/>
      <c r="T839" s="4"/>
      <c r="V839" s="11"/>
      <c r="W839" s="11"/>
      <c r="X839" s="11"/>
      <c r="Y839" s="11"/>
      <c r="Z839" s="11"/>
    </row>
    <row r="840">
      <c r="A840" s="5"/>
      <c r="B840" s="4"/>
      <c r="D840" s="4"/>
      <c r="G840" s="4"/>
      <c r="H840" s="4"/>
      <c r="I840" s="5"/>
      <c r="J840" s="4"/>
      <c r="L840" s="4"/>
      <c r="O840" s="4"/>
      <c r="Q840" s="4"/>
      <c r="R840" s="4"/>
      <c r="S840" s="4"/>
      <c r="T840" s="4"/>
      <c r="V840" s="11"/>
      <c r="W840" s="11"/>
      <c r="X840" s="11"/>
      <c r="Y840" s="11"/>
      <c r="Z840" s="11"/>
    </row>
    <row r="841">
      <c r="A841" s="5"/>
      <c r="B841" s="4"/>
      <c r="D841" s="4"/>
      <c r="G841" s="4"/>
      <c r="H841" s="4"/>
      <c r="I841" s="5"/>
      <c r="J841" s="4"/>
      <c r="L841" s="4"/>
      <c r="O841" s="4"/>
      <c r="Q841" s="4"/>
      <c r="R841" s="4"/>
      <c r="S841" s="4"/>
      <c r="T841" s="4"/>
      <c r="V841" s="11"/>
      <c r="W841" s="11"/>
      <c r="X841" s="11"/>
      <c r="Y841" s="11"/>
      <c r="Z841" s="11"/>
    </row>
    <row r="842">
      <c r="A842" s="5"/>
      <c r="B842" s="4"/>
      <c r="D842" s="4"/>
      <c r="G842" s="4"/>
      <c r="H842" s="4"/>
      <c r="I842" s="5"/>
      <c r="J842" s="4"/>
      <c r="L842" s="4"/>
      <c r="O842" s="4"/>
      <c r="Q842" s="4"/>
      <c r="R842" s="4"/>
      <c r="S842" s="4"/>
      <c r="T842" s="4"/>
      <c r="V842" s="11"/>
      <c r="W842" s="11"/>
      <c r="X842" s="11"/>
      <c r="Y842" s="11"/>
      <c r="Z842" s="11"/>
    </row>
    <row r="843">
      <c r="A843" s="5"/>
      <c r="B843" s="4"/>
      <c r="D843" s="4"/>
      <c r="G843" s="4"/>
      <c r="H843" s="4"/>
      <c r="I843" s="5"/>
      <c r="J843" s="4"/>
      <c r="L843" s="4"/>
      <c r="O843" s="4"/>
      <c r="Q843" s="4"/>
      <c r="R843" s="4"/>
      <c r="S843" s="4"/>
      <c r="T843" s="4"/>
      <c r="V843" s="11"/>
      <c r="W843" s="11"/>
      <c r="X843" s="11"/>
      <c r="Y843" s="11"/>
      <c r="Z843" s="11"/>
    </row>
    <row r="844">
      <c r="A844" s="5"/>
      <c r="B844" s="4"/>
      <c r="D844" s="4"/>
      <c r="G844" s="4"/>
      <c r="H844" s="4"/>
      <c r="I844" s="5"/>
      <c r="J844" s="4"/>
      <c r="L844" s="4"/>
      <c r="O844" s="4"/>
      <c r="Q844" s="4"/>
      <c r="R844" s="4"/>
      <c r="S844" s="4"/>
      <c r="T844" s="4"/>
      <c r="V844" s="11"/>
      <c r="W844" s="11"/>
      <c r="X844" s="11"/>
      <c r="Y844" s="11"/>
      <c r="Z844" s="11"/>
    </row>
    <row r="845">
      <c r="A845" s="5"/>
      <c r="B845" s="4"/>
      <c r="D845" s="4"/>
      <c r="G845" s="4"/>
      <c r="H845" s="4"/>
      <c r="I845" s="5"/>
      <c r="J845" s="4"/>
      <c r="L845" s="4"/>
      <c r="O845" s="4"/>
      <c r="Q845" s="4"/>
      <c r="R845" s="4"/>
      <c r="S845" s="4"/>
      <c r="T845" s="4"/>
      <c r="V845" s="11"/>
      <c r="W845" s="11"/>
      <c r="X845" s="11"/>
      <c r="Y845" s="11"/>
      <c r="Z845" s="11"/>
    </row>
    <row r="846">
      <c r="A846" s="5"/>
      <c r="B846" s="4"/>
      <c r="D846" s="4"/>
      <c r="G846" s="4"/>
      <c r="H846" s="4"/>
      <c r="I846" s="5"/>
      <c r="J846" s="4"/>
      <c r="L846" s="4"/>
      <c r="O846" s="4"/>
      <c r="Q846" s="4"/>
      <c r="R846" s="4"/>
      <c r="S846" s="4"/>
      <c r="T846" s="4"/>
      <c r="V846" s="11"/>
      <c r="W846" s="11"/>
      <c r="X846" s="11"/>
      <c r="Y846" s="11"/>
      <c r="Z846" s="11"/>
    </row>
    <row r="847">
      <c r="A847" s="5"/>
      <c r="B847" s="4"/>
      <c r="D847" s="4"/>
      <c r="G847" s="4"/>
      <c r="H847" s="4"/>
      <c r="I847" s="5"/>
      <c r="J847" s="4"/>
      <c r="L847" s="4"/>
      <c r="O847" s="4"/>
      <c r="Q847" s="4"/>
      <c r="R847" s="4"/>
      <c r="S847" s="4"/>
      <c r="T847" s="4"/>
      <c r="V847" s="11"/>
      <c r="W847" s="11"/>
      <c r="X847" s="11"/>
      <c r="Y847" s="11"/>
      <c r="Z847" s="11"/>
    </row>
    <row r="848">
      <c r="A848" s="5"/>
      <c r="B848" s="4"/>
      <c r="D848" s="4"/>
      <c r="G848" s="4"/>
      <c r="H848" s="4"/>
      <c r="I848" s="5"/>
      <c r="J848" s="4"/>
      <c r="L848" s="4"/>
      <c r="O848" s="4"/>
      <c r="Q848" s="4"/>
      <c r="R848" s="4"/>
      <c r="S848" s="4"/>
      <c r="T848" s="4"/>
      <c r="V848" s="11"/>
      <c r="W848" s="11"/>
      <c r="X848" s="11"/>
      <c r="Y848" s="11"/>
      <c r="Z848" s="11"/>
    </row>
    <row r="849">
      <c r="A849" s="5"/>
      <c r="B849" s="4"/>
      <c r="D849" s="4"/>
      <c r="G849" s="4"/>
      <c r="H849" s="4"/>
      <c r="I849" s="5"/>
      <c r="J849" s="4"/>
      <c r="L849" s="4"/>
      <c r="O849" s="4"/>
      <c r="Q849" s="4"/>
      <c r="R849" s="4"/>
      <c r="S849" s="4"/>
      <c r="T849" s="4"/>
      <c r="V849" s="11"/>
      <c r="W849" s="11"/>
      <c r="X849" s="11"/>
      <c r="Y849" s="11"/>
      <c r="Z849" s="11"/>
    </row>
    <row r="850">
      <c r="A850" s="5"/>
      <c r="B850" s="4"/>
      <c r="D850" s="4"/>
      <c r="G850" s="4"/>
      <c r="H850" s="4"/>
      <c r="I850" s="5"/>
      <c r="J850" s="4"/>
      <c r="L850" s="4"/>
      <c r="O850" s="4"/>
      <c r="Q850" s="4"/>
      <c r="R850" s="4"/>
      <c r="S850" s="4"/>
      <c r="T850" s="4"/>
      <c r="V850" s="11"/>
      <c r="W850" s="11"/>
      <c r="X850" s="11"/>
      <c r="Y850" s="11"/>
      <c r="Z850" s="11"/>
    </row>
    <row r="851">
      <c r="A851" s="5"/>
      <c r="B851" s="4"/>
      <c r="D851" s="4"/>
      <c r="G851" s="4"/>
      <c r="H851" s="4"/>
      <c r="I851" s="5"/>
      <c r="J851" s="4"/>
      <c r="L851" s="4"/>
      <c r="O851" s="4"/>
      <c r="Q851" s="4"/>
      <c r="R851" s="4"/>
      <c r="S851" s="4"/>
      <c r="T851" s="4"/>
      <c r="V851" s="11"/>
      <c r="W851" s="11"/>
      <c r="X851" s="11"/>
      <c r="Y851" s="11"/>
      <c r="Z851" s="11"/>
    </row>
    <row r="852">
      <c r="A852" s="5"/>
      <c r="B852" s="4"/>
      <c r="D852" s="4"/>
      <c r="G852" s="4"/>
      <c r="H852" s="4"/>
      <c r="I852" s="5"/>
      <c r="J852" s="4"/>
      <c r="L852" s="4"/>
      <c r="O852" s="4"/>
      <c r="Q852" s="4"/>
      <c r="R852" s="4"/>
      <c r="S852" s="4"/>
      <c r="T852" s="4"/>
      <c r="V852" s="11"/>
      <c r="W852" s="11"/>
      <c r="X852" s="11"/>
      <c r="Y852" s="11"/>
      <c r="Z852" s="11"/>
    </row>
    <row r="853">
      <c r="A853" s="5"/>
      <c r="B853" s="4"/>
      <c r="D853" s="4"/>
      <c r="G853" s="4"/>
      <c r="H853" s="4"/>
      <c r="I853" s="5"/>
      <c r="J853" s="4"/>
      <c r="L853" s="4"/>
      <c r="O853" s="4"/>
      <c r="Q853" s="4"/>
      <c r="R853" s="4"/>
      <c r="S853" s="4"/>
      <c r="T853" s="4"/>
      <c r="V853" s="11"/>
      <c r="W853" s="11"/>
      <c r="X853" s="11"/>
      <c r="Y853" s="11"/>
      <c r="Z853" s="11"/>
    </row>
    <row r="854">
      <c r="A854" s="5"/>
      <c r="B854" s="4"/>
      <c r="D854" s="4"/>
      <c r="G854" s="4"/>
      <c r="H854" s="4"/>
      <c r="I854" s="5"/>
      <c r="J854" s="4"/>
      <c r="L854" s="4"/>
      <c r="O854" s="4"/>
      <c r="Q854" s="4"/>
      <c r="R854" s="4"/>
      <c r="S854" s="4"/>
      <c r="T854" s="4"/>
      <c r="V854" s="11"/>
      <c r="W854" s="11"/>
      <c r="X854" s="11"/>
      <c r="Y854" s="11"/>
      <c r="Z854" s="11"/>
    </row>
    <row r="855">
      <c r="A855" s="5"/>
      <c r="B855" s="4"/>
      <c r="D855" s="4"/>
      <c r="G855" s="4"/>
      <c r="H855" s="4"/>
      <c r="I855" s="5"/>
      <c r="J855" s="4"/>
      <c r="L855" s="4"/>
      <c r="O855" s="4"/>
      <c r="Q855" s="4"/>
      <c r="R855" s="4"/>
      <c r="S855" s="4"/>
      <c r="T855" s="4"/>
      <c r="V855" s="11"/>
      <c r="W855" s="11"/>
      <c r="X855" s="11"/>
      <c r="Y855" s="11"/>
      <c r="Z855" s="11"/>
    </row>
    <row r="856">
      <c r="A856" s="5"/>
      <c r="B856" s="4"/>
      <c r="D856" s="4"/>
      <c r="G856" s="4"/>
      <c r="H856" s="4"/>
      <c r="I856" s="5"/>
      <c r="J856" s="4"/>
      <c r="L856" s="4"/>
      <c r="O856" s="4"/>
      <c r="Q856" s="4"/>
      <c r="R856" s="4"/>
      <c r="S856" s="4"/>
      <c r="T856" s="4"/>
      <c r="V856" s="11"/>
      <c r="W856" s="11"/>
      <c r="X856" s="11"/>
      <c r="Y856" s="11"/>
      <c r="Z856" s="11"/>
    </row>
    <row r="857">
      <c r="A857" s="5"/>
      <c r="B857" s="4"/>
      <c r="D857" s="4"/>
      <c r="G857" s="4"/>
      <c r="H857" s="4"/>
      <c r="I857" s="5"/>
      <c r="J857" s="4"/>
      <c r="L857" s="4"/>
      <c r="O857" s="4"/>
      <c r="Q857" s="4"/>
      <c r="R857" s="4"/>
      <c r="S857" s="4"/>
      <c r="T857" s="4"/>
      <c r="V857" s="11"/>
      <c r="W857" s="11"/>
      <c r="X857" s="11"/>
      <c r="Y857" s="11"/>
      <c r="Z857" s="11"/>
    </row>
    <row r="858">
      <c r="A858" s="5"/>
      <c r="B858" s="4"/>
      <c r="D858" s="4"/>
      <c r="G858" s="4"/>
      <c r="H858" s="4"/>
      <c r="I858" s="5"/>
      <c r="J858" s="4"/>
      <c r="L858" s="4"/>
      <c r="O858" s="4"/>
      <c r="Q858" s="4"/>
      <c r="R858" s="4"/>
      <c r="S858" s="4"/>
      <c r="T858" s="4"/>
      <c r="V858" s="11"/>
      <c r="W858" s="11"/>
      <c r="X858" s="11"/>
      <c r="Y858" s="11"/>
      <c r="Z858" s="11"/>
    </row>
    <row r="859">
      <c r="A859" s="5"/>
      <c r="B859" s="4"/>
      <c r="D859" s="4"/>
      <c r="G859" s="4"/>
      <c r="H859" s="4"/>
      <c r="I859" s="5"/>
      <c r="J859" s="4"/>
      <c r="L859" s="4"/>
      <c r="O859" s="4"/>
      <c r="Q859" s="4"/>
      <c r="R859" s="4"/>
      <c r="S859" s="4"/>
      <c r="T859" s="4"/>
      <c r="V859" s="11"/>
      <c r="W859" s="11"/>
      <c r="X859" s="11"/>
      <c r="Y859" s="11"/>
      <c r="Z859" s="11"/>
    </row>
    <row r="860">
      <c r="A860" s="5"/>
      <c r="B860" s="4"/>
      <c r="D860" s="4"/>
      <c r="G860" s="4"/>
      <c r="H860" s="4"/>
      <c r="I860" s="5"/>
      <c r="J860" s="4"/>
      <c r="L860" s="4"/>
      <c r="O860" s="4"/>
      <c r="Q860" s="4"/>
      <c r="R860" s="4"/>
      <c r="S860" s="4"/>
      <c r="T860" s="4"/>
      <c r="V860" s="11"/>
      <c r="W860" s="11"/>
      <c r="X860" s="11"/>
      <c r="Y860" s="11"/>
      <c r="Z860" s="11"/>
    </row>
    <row r="861">
      <c r="A861" s="5"/>
      <c r="B861" s="4"/>
      <c r="D861" s="4"/>
      <c r="G861" s="4"/>
      <c r="H861" s="4"/>
      <c r="I861" s="5"/>
      <c r="J861" s="4"/>
      <c r="L861" s="4"/>
      <c r="O861" s="4"/>
      <c r="Q861" s="4"/>
      <c r="R861" s="4"/>
      <c r="S861" s="4"/>
      <c r="T861" s="4"/>
      <c r="V861" s="11"/>
      <c r="W861" s="11"/>
      <c r="X861" s="11"/>
      <c r="Y861" s="11"/>
      <c r="Z861" s="11"/>
    </row>
    <row r="862">
      <c r="A862" s="5"/>
      <c r="B862" s="4"/>
      <c r="D862" s="4"/>
      <c r="G862" s="4"/>
      <c r="H862" s="4"/>
      <c r="I862" s="5"/>
      <c r="J862" s="4"/>
      <c r="L862" s="4"/>
      <c r="O862" s="4"/>
      <c r="Q862" s="4"/>
      <c r="R862" s="4"/>
      <c r="S862" s="4"/>
      <c r="T862" s="4"/>
      <c r="V862" s="11"/>
      <c r="W862" s="11"/>
      <c r="X862" s="11"/>
      <c r="Y862" s="11"/>
      <c r="Z862" s="11"/>
    </row>
    <row r="863">
      <c r="A863" s="5"/>
      <c r="B863" s="4"/>
      <c r="D863" s="4"/>
      <c r="G863" s="4"/>
      <c r="H863" s="4"/>
      <c r="I863" s="5"/>
      <c r="J863" s="4"/>
      <c r="L863" s="4"/>
      <c r="O863" s="4"/>
      <c r="Q863" s="4"/>
      <c r="R863" s="4"/>
      <c r="S863" s="4"/>
      <c r="T863" s="4"/>
      <c r="V863" s="11"/>
      <c r="W863" s="11"/>
      <c r="X863" s="11"/>
      <c r="Y863" s="11"/>
      <c r="Z863" s="11"/>
    </row>
    <row r="864">
      <c r="A864" s="5"/>
      <c r="B864" s="4"/>
      <c r="D864" s="4"/>
      <c r="G864" s="4"/>
      <c r="H864" s="4"/>
      <c r="I864" s="5"/>
      <c r="J864" s="4"/>
      <c r="L864" s="4"/>
      <c r="O864" s="4"/>
      <c r="Q864" s="4"/>
      <c r="R864" s="4"/>
      <c r="S864" s="4"/>
      <c r="T864" s="4"/>
      <c r="V864" s="11"/>
      <c r="W864" s="11"/>
      <c r="X864" s="11"/>
      <c r="Y864" s="11"/>
      <c r="Z864" s="11"/>
    </row>
    <row r="865">
      <c r="A865" s="5"/>
      <c r="B865" s="4"/>
      <c r="D865" s="4"/>
      <c r="G865" s="4"/>
      <c r="H865" s="4"/>
      <c r="I865" s="5"/>
      <c r="J865" s="4"/>
      <c r="L865" s="4"/>
      <c r="O865" s="4"/>
      <c r="Q865" s="4"/>
      <c r="R865" s="4"/>
      <c r="S865" s="4"/>
      <c r="T865" s="4"/>
      <c r="V865" s="11"/>
      <c r="W865" s="11"/>
      <c r="X865" s="11"/>
      <c r="Y865" s="11"/>
      <c r="Z865" s="11"/>
    </row>
    <row r="866">
      <c r="A866" s="5"/>
      <c r="B866" s="4"/>
      <c r="D866" s="4"/>
      <c r="G866" s="4"/>
      <c r="H866" s="4"/>
      <c r="I866" s="5"/>
      <c r="J866" s="4"/>
      <c r="L866" s="4"/>
      <c r="O866" s="4"/>
      <c r="Q866" s="4"/>
      <c r="R866" s="4"/>
      <c r="S866" s="4"/>
      <c r="T866" s="4"/>
      <c r="V866" s="11"/>
      <c r="W866" s="11"/>
      <c r="X866" s="11"/>
      <c r="Y866" s="11"/>
      <c r="Z866" s="11"/>
    </row>
    <row r="867">
      <c r="A867" s="5"/>
      <c r="B867" s="4"/>
      <c r="D867" s="4"/>
      <c r="G867" s="4"/>
      <c r="H867" s="4"/>
      <c r="I867" s="5"/>
      <c r="J867" s="4"/>
      <c r="L867" s="4"/>
      <c r="O867" s="4"/>
      <c r="Q867" s="4"/>
      <c r="R867" s="4"/>
      <c r="S867" s="4"/>
      <c r="T867" s="4"/>
      <c r="V867" s="11"/>
      <c r="W867" s="11"/>
      <c r="X867" s="11"/>
      <c r="Y867" s="11"/>
      <c r="Z867" s="11"/>
    </row>
    <row r="868">
      <c r="A868" s="5"/>
      <c r="B868" s="4"/>
      <c r="D868" s="4"/>
      <c r="G868" s="4"/>
      <c r="H868" s="4"/>
      <c r="I868" s="5"/>
      <c r="J868" s="4"/>
      <c r="L868" s="4"/>
      <c r="O868" s="4"/>
      <c r="Q868" s="4"/>
      <c r="R868" s="4"/>
      <c r="S868" s="4"/>
      <c r="T868" s="4"/>
      <c r="V868" s="11"/>
      <c r="W868" s="11"/>
      <c r="X868" s="11"/>
      <c r="Y868" s="11"/>
      <c r="Z868" s="11"/>
    </row>
    <row r="869">
      <c r="A869" s="5"/>
      <c r="B869" s="4"/>
      <c r="D869" s="4"/>
      <c r="G869" s="4"/>
      <c r="H869" s="4"/>
      <c r="I869" s="5"/>
      <c r="J869" s="4"/>
      <c r="L869" s="4"/>
      <c r="O869" s="4"/>
      <c r="Q869" s="4"/>
      <c r="R869" s="4"/>
      <c r="S869" s="4"/>
      <c r="T869" s="4"/>
      <c r="V869" s="11"/>
      <c r="W869" s="11"/>
      <c r="X869" s="11"/>
      <c r="Y869" s="11"/>
      <c r="Z869" s="11"/>
    </row>
    <row r="870">
      <c r="A870" s="5"/>
      <c r="B870" s="4"/>
      <c r="D870" s="4"/>
      <c r="G870" s="4"/>
      <c r="H870" s="4"/>
      <c r="I870" s="5"/>
      <c r="J870" s="4"/>
      <c r="L870" s="4"/>
      <c r="O870" s="4"/>
      <c r="Q870" s="4"/>
      <c r="R870" s="4"/>
      <c r="S870" s="4"/>
      <c r="T870" s="4"/>
      <c r="V870" s="11"/>
      <c r="W870" s="11"/>
      <c r="X870" s="11"/>
      <c r="Y870" s="11"/>
      <c r="Z870" s="11"/>
    </row>
    <row r="871">
      <c r="A871" s="5"/>
      <c r="B871" s="4"/>
      <c r="D871" s="4"/>
      <c r="G871" s="4"/>
      <c r="H871" s="4"/>
      <c r="I871" s="5"/>
      <c r="J871" s="4"/>
      <c r="L871" s="4"/>
      <c r="O871" s="4"/>
      <c r="Q871" s="4"/>
      <c r="R871" s="4"/>
      <c r="S871" s="4"/>
      <c r="T871" s="4"/>
      <c r="V871" s="11"/>
      <c r="W871" s="11"/>
      <c r="X871" s="11"/>
      <c r="Y871" s="11"/>
      <c r="Z871" s="11"/>
    </row>
    <row r="872">
      <c r="A872" s="5"/>
      <c r="B872" s="4"/>
      <c r="D872" s="4"/>
      <c r="G872" s="4"/>
      <c r="H872" s="4"/>
      <c r="I872" s="5"/>
      <c r="J872" s="4"/>
      <c r="L872" s="4"/>
      <c r="O872" s="4"/>
      <c r="Q872" s="4"/>
      <c r="R872" s="4"/>
      <c r="S872" s="4"/>
      <c r="T872" s="4"/>
      <c r="V872" s="11"/>
      <c r="W872" s="11"/>
      <c r="X872" s="11"/>
      <c r="Y872" s="11"/>
      <c r="Z872" s="11"/>
    </row>
    <row r="873">
      <c r="A873" s="5"/>
      <c r="B873" s="4"/>
      <c r="D873" s="4"/>
      <c r="G873" s="4"/>
      <c r="H873" s="4"/>
      <c r="I873" s="5"/>
      <c r="J873" s="4"/>
      <c r="L873" s="4"/>
      <c r="O873" s="4"/>
      <c r="Q873" s="4"/>
      <c r="R873" s="4"/>
      <c r="S873" s="4"/>
      <c r="T873" s="4"/>
      <c r="V873" s="11"/>
      <c r="W873" s="11"/>
      <c r="X873" s="11"/>
      <c r="Y873" s="11"/>
      <c r="Z873" s="11"/>
    </row>
    <row r="874">
      <c r="A874" s="5"/>
      <c r="B874" s="4"/>
      <c r="D874" s="4"/>
      <c r="G874" s="4"/>
      <c r="H874" s="4"/>
      <c r="I874" s="5"/>
      <c r="J874" s="4"/>
      <c r="L874" s="4"/>
      <c r="O874" s="4"/>
      <c r="Q874" s="4"/>
      <c r="R874" s="4"/>
      <c r="S874" s="4"/>
      <c r="T874" s="4"/>
      <c r="V874" s="11"/>
      <c r="W874" s="11"/>
      <c r="X874" s="11"/>
      <c r="Y874" s="11"/>
      <c r="Z874" s="11"/>
    </row>
    <row r="875">
      <c r="A875" s="5"/>
      <c r="B875" s="4"/>
      <c r="D875" s="4"/>
      <c r="G875" s="4"/>
      <c r="H875" s="4"/>
      <c r="I875" s="5"/>
      <c r="J875" s="4"/>
      <c r="L875" s="4"/>
      <c r="O875" s="4"/>
      <c r="Q875" s="4"/>
      <c r="R875" s="4"/>
      <c r="S875" s="4"/>
      <c r="T875" s="4"/>
      <c r="V875" s="11"/>
      <c r="W875" s="11"/>
      <c r="X875" s="11"/>
      <c r="Y875" s="11"/>
      <c r="Z875" s="11"/>
    </row>
    <row r="876">
      <c r="A876" s="5"/>
      <c r="B876" s="4"/>
      <c r="D876" s="4"/>
      <c r="G876" s="4"/>
      <c r="H876" s="4"/>
      <c r="I876" s="5"/>
      <c r="J876" s="4"/>
      <c r="L876" s="4"/>
      <c r="O876" s="4"/>
      <c r="Q876" s="4"/>
      <c r="R876" s="4"/>
      <c r="S876" s="4"/>
      <c r="T876" s="4"/>
      <c r="V876" s="11"/>
      <c r="W876" s="11"/>
      <c r="X876" s="11"/>
      <c r="Y876" s="11"/>
      <c r="Z876" s="11"/>
    </row>
    <row r="877">
      <c r="A877" s="5"/>
      <c r="B877" s="4"/>
      <c r="D877" s="4"/>
      <c r="G877" s="4"/>
      <c r="H877" s="4"/>
      <c r="I877" s="5"/>
      <c r="J877" s="4"/>
      <c r="L877" s="4"/>
      <c r="O877" s="4"/>
      <c r="Q877" s="4"/>
      <c r="R877" s="4"/>
      <c r="S877" s="4"/>
      <c r="T877" s="4"/>
      <c r="V877" s="11"/>
      <c r="W877" s="11"/>
      <c r="X877" s="11"/>
      <c r="Y877" s="11"/>
      <c r="Z877" s="11"/>
    </row>
    <row r="878">
      <c r="A878" s="5"/>
      <c r="B878" s="4"/>
      <c r="D878" s="4"/>
      <c r="G878" s="4"/>
      <c r="H878" s="4"/>
      <c r="I878" s="5"/>
      <c r="J878" s="4"/>
      <c r="L878" s="4"/>
      <c r="O878" s="4"/>
      <c r="Q878" s="4"/>
      <c r="R878" s="4"/>
      <c r="S878" s="4"/>
      <c r="T878" s="4"/>
      <c r="V878" s="11"/>
      <c r="W878" s="11"/>
      <c r="X878" s="11"/>
      <c r="Y878" s="11"/>
      <c r="Z878" s="11"/>
    </row>
    <row r="879">
      <c r="A879" s="5"/>
      <c r="B879" s="4"/>
      <c r="D879" s="4"/>
      <c r="G879" s="4"/>
      <c r="H879" s="4"/>
      <c r="I879" s="5"/>
      <c r="J879" s="4"/>
      <c r="L879" s="4"/>
      <c r="O879" s="4"/>
      <c r="Q879" s="4"/>
      <c r="R879" s="4"/>
      <c r="S879" s="4"/>
      <c r="T879" s="4"/>
      <c r="V879" s="11"/>
      <c r="W879" s="11"/>
      <c r="X879" s="11"/>
      <c r="Y879" s="11"/>
      <c r="Z879" s="11"/>
    </row>
    <row r="880">
      <c r="A880" s="5"/>
      <c r="B880" s="4"/>
      <c r="D880" s="4"/>
      <c r="G880" s="4"/>
      <c r="H880" s="4"/>
      <c r="I880" s="5"/>
      <c r="J880" s="4"/>
      <c r="L880" s="4"/>
      <c r="O880" s="4"/>
      <c r="Q880" s="4"/>
      <c r="R880" s="4"/>
      <c r="S880" s="4"/>
      <c r="T880" s="4"/>
      <c r="V880" s="11"/>
      <c r="W880" s="11"/>
      <c r="X880" s="11"/>
      <c r="Y880" s="11"/>
      <c r="Z880" s="11"/>
    </row>
    <row r="881">
      <c r="A881" s="5"/>
      <c r="B881" s="4"/>
      <c r="D881" s="4"/>
      <c r="G881" s="4"/>
      <c r="H881" s="4"/>
      <c r="I881" s="5"/>
      <c r="J881" s="4"/>
      <c r="L881" s="4"/>
      <c r="O881" s="4"/>
      <c r="Q881" s="4"/>
      <c r="R881" s="4"/>
      <c r="S881" s="4"/>
      <c r="T881" s="4"/>
      <c r="V881" s="11"/>
      <c r="W881" s="11"/>
      <c r="X881" s="11"/>
      <c r="Y881" s="11"/>
      <c r="Z881" s="11"/>
    </row>
    <row r="882">
      <c r="A882" s="5"/>
      <c r="B882" s="4"/>
      <c r="D882" s="4"/>
      <c r="G882" s="4"/>
      <c r="H882" s="4"/>
      <c r="I882" s="5"/>
      <c r="J882" s="4"/>
      <c r="L882" s="4"/>
      <c r="O882" s="4"/>
      <c r="Q882" s="4"/>
      <c r="R882" s="4"/>
      <c r="S882" s="4"/>
      <c r="T882" s="4"/>
      <c r="V882" s="11"/>
      <c r="W882" s="11"/>
      <c r="X882" s="11"/>
      <c r="Y882" s="11"/>
      <c r="Z882" s="11"/>
    </row>
    <row r="883">
      <c r="A883" s="5"/>
      <c r="B883" s="4"/>
      <c r="D883" s="4"/>
      <c r="G883" s="4"/>
      <c r="H883" s="4"/>
      <c r="I883" s="5"/>
      <c r="J883" s="4"/>
      <c r="L883" s="4"/>
      <c r="O883" s="4"/>
      <c r="Q883" s="4"/>
      <c r="R883" s="4"/>
      <c r="S883" s="4"/>
      <c r="T883" s="4"/>
      <c r="V883" s="11"/>
      <c r="W883" s="11"/>
      <c r="X883" s="11"/>
      <c r="Y883" s="11"/>
      <c r="Z883" s="11"/>
    </row>
    <row r="884">
      <c r="A884" s="5"/>
      <c r="B884" s="4"/>
      <c r="D884" s="4"/>
      <c r="G884" s="4"/>
      <c r="H884" s="4"/>
      <c r="I884" s="5"/>
      <c r="J884" s="4"/>
      <c r="L884" s="4"/>
      <c r="O884" s="4"/>
      <c r="Q884" s="4"/>
      <c r="R884" s="4"/>
      <c r="S884" s="4"/>
      <c r="T884" s="4"/>
      <c r="V884" s="11"/>
      <c r="W884" s="11"/>
      <c r="X884" s="11"/>
      <c r="Y884" s="11"/>
      <c r="Z884" s="11"/>
    </row>
    <row r="885">
      <c r="A885" s="5"/>
      <c r="B885" s="4"/>
      <c r="D885" s="4"/>
      <c r="G885" s="4"/>
      <c r="H885" s="4"/>
      <c r="I885" s="5"/>
      <c r="J885" s="4"/>
      <c r="L885" s="4"/>
      <c r="O885" s="4"/>
      <c r="Q885" s="4"/>
      <c r="R885" s="4"/>
      <c r="S885" s="4"/>
      <c r="T885" s="4"/>
      <c r="V885" s="11"/>
      <c r="W885" s="11"/>
      <c r="X885" s="11"/>
      <c r="Y885" s="11"/>
      <c r="Z885" s="11"/>
    </row>
    <row r="886">
      <c r="A886" s="5"/>
      <c r="B886" s="4"/>
      <c r="D886" s="4"/>
      <c r="G886" s="4"/>
      <c r="H886" s="4"/>
      <c r="I886" s="5"/>
      <c r="J886" s="4"/>
      <c r="L886" s="4"/>
      <c r="O886" s="4"/>
      <c r="Q886" s="4"/>
      <c r="R886" s="4"/>
      <c r="S886" s="4"/>
      <c r="T886" s="4"/>
      <c r="V886" s="11"/>
      <c r="W886" s="11"/>
      <c r="X886" s="11"/>
      <c r="Y886" s="11"/>
      <c r="Z886" s="11"/>
    </row>
    <row r="887">
      <c r="A887" s="5"/>
      <c r="B887" s="4"/>
      <c r="D887" s="4"/>
      <c r="G887" s="4"/>
      <c r="H887" s="4"/>
      <c r="I887" s="5"/>
      <c r="J887" s="4"/>
      <c r="L887" s="4"/>
      <c r="O887" s="4"/>
      <c r="Q887" s="4"/>
      <c r="R887" s="4"/>
      <c r="S887" s="4"/>
      <c r="T887" s="4"/>
      <c r="V887" s="11"/>
      <c r="W887" s="11"/>
      <c r="X887" s="11"/>
      <c r="Y887" s="11"/>
      <c r="Z887" s="11"/>
    </row>
    <row r="888">
      <c r="A888" s="5"/>
      <c r="B888" s="4"/>
      <c r="D888" s="4"/>
      <c r="G888" s="4"/>
      <c r="H888" s="4"/>
      <c r="I888" s="5"/>
      <c r="J888" s="4"/>
      <c r="L888" s="4"/>
      <c r="O888" s="4"/>
      <c r="Q888" s="4"/>
      <c r="R888" s="4"/>
      <c r="S888" s="4"/>
      <c r="T888" s="4"/>
      <c r="V888" s="11"/>
      <c r="W888" s="11"/>
      <c r="X888" s="11"/>
      <c r="Y888" s="11"/>
      <c r="Z888" s="11"/>
    </row>
    <row r="889">
      <c r="A889" s="5"/>
      <c r="B889" s="4"/>
      <c r="D889" s="4"/>
      <c r="G889" s="4"/>
      <c r="H889" s="4"/>
      <c r="I889" s="5"/>
      <c r="J889" s="4"/>
      <c r="L889" s="4"/>
      <c r="O889" s="4"/>
      <c r="Q889" s="4"/>
      <c r="R889" s="4"/>
      <c r="S889" s="4"/>
      <c r="T889" s="4"/>
      <c r="V889" s="11"/>
      <c r="W889" s="11"/>
      <c r="X889" s="11"/>
      <c r="Y889" s="11"/>
      <c r="Z889" s="11"/>
    </row>
    <row r="890">
      <c r="A890" s="5"/>
      <c r="B890" s="4"/>
      <c r="D890" s="4"/>
      <c r="G890" s="4"/>
      <c r="H890" s="4"/>
      <c r="I890" s="5"/>
      <c r="J890" s="4"/>
      <c r="L890" s="4"/>
      <c r="O890" s="4"/>
      <c r="Q890" s="4"/>
      <c r="R890" s="4"/>
      <c r="S890" s="4"/>
      <c r="T890" s="4"/>
      <c r="V890" s="11"/>
      <c r="W890" s="11"/>
      <c r="X890" s="11"/>
      <c r="Y890" s="11"/>
      <c r="Z890" s="11"/>
    </row>
    <row r="891">
      <c r="A891" s="5"/>
      <c r="B891" s="4"/>
      <c r="D891" s="4"/>
      <c r="G891" s="4"/>
      <c r="H891" s="4"/>
      <c r="I891" s="5"/>
      <c r="J891" s="4"/>
      <c r="L891" s="4"/>
      <c r="O891" s="4"/>
      <c r="Q891" s="4"/>
      <c r="R891" s="4"/>
      <c r="S891" s="4"/>
      <c r="T891" s="4"/>
      <c r="V891" s="11"/>
      <c r="W891" s="11"/>
      <c r="X891" s="11"/>
      <c r="Y891" s="11"/>
      <c r="Z891" s="11"/>
    </row>
    <row r="892">
      <c r="A892" s="5"/>
      <c r="B892" s="4"/>
      <c r="D892" s="4"/>
      <c r="G892" s="4"/>
      <c r="H892" s="4"/>
      <c r="I892" s="5"/>
      <c r="J892" s="4"/>
      <c r="L892" s="4"/>
      <c r="O892" s="4"/>
      <c r="Q892" s="4"/>
      <c r="R892" s="4"/>
      <c r="S892" s="4"/>
      <c r="T892" s="4"/>
      <c r="V892" s="11"/>
      <c r="W892" s="11"/>
      <c r="X892" s="11"/>
      <c r="Y892" s="11"/>
      <c r="Z892" s="11"/>
    </row>
    <row r="893">
      <c r="A893" s="5"/>
      <c r="B893" s="4"/>
      <c r="D893" s="4"/>
      <c r="G893" s="4"/>
      <c r="H893" s="4"/>
      <c r="I893" s="5"/>
      <c r="J893" s="4"/>
      <c r="L893" s="4"/>
      <c r="O893" s="4"/>
      <c r="Q893" s="4"/>
      <c r="R893" s="4"/>
      <c r="S893" s="4"/>
      <c r="T893" s="4"/>
      <c r="V893" s="11"/>
      <c r="W893" s="11"/>
      <c r="X893" s="11"/>
      <c r="Y893" s="11"/>
      <c r="Z893" s="11"/>
    </row>
    <row r="894">
      <c r="A894" s="5"/>
      <c r="B894" s="4"/>
      <c r="D894" s="4"/>
      <c r="G894" s="4"/>
      <c r="H894" s="4"/>
      <c r="I894" s="5"/>
      <c r="J894" s="4"/>
      <c r="L894" s="4"/>
      <c r="O894" s="4"/>
      <c r="Q894" s="4"/>
      <c r="R894" s="4"/>
      <c r="S894" s="4"/>
      <c r="T894" s="4"/>
      <c r="V894" s="11"/>
      <c r="W894" s="11"/>
      <c r="X894" s="11"/>
      <c r="Y894" s="11"/>
      <c r="Z894" s="11"/>
    </row>
    <row r="895">
      <c r="A895" s="5"/>
      <c r="B895" s="4"/>
      <c r="D895" s="4"/>
      <c r="G895" s="4"/>
      <c r="H895" s="4"/>
      <c r="I895" s="5"/>
      <c r="J895" s="4"/>
      <c r="L895" s="4"/>
      <c r="O895" s="4"/>
      <c r="Q895" s="4"/>
      <c r="R895" s="4"/>
      <c r="S895" s="4"/>
      <c r="T895" s="4"/>
      <c r="V895" s="11"/>
      <c r="W895" s="11"/>
      <c r="X895" s="11"/>
      <c r="Y895" s="11"/>
      <c r="Z895" s="11"/>
    </row>
    <row r="896">
      <c r="A896" s="5"/>
      <c r="B896" s="4"/>
      <c r="D896" s="4"/>
      <c r="G896" s="4"/>
      <c r="H896" s="4"/>
      <c r="I896" s="5"/>
      <c r="J896" s="4"/>
      <c r="L896" s="4"/>
      <c r="O896" s="4"/>
      <c r="Q896" s="4"/>
      <c r="R896" s="4"/>
      <c r="S896" s="4"/>
      <c r="T896" s="4"/>
      <c r="V896" s="11"/>
      <c r="W896" s="11"/>
      <c r="X896" s="11"/>
      <c r="Y896" s="11"/>
      <c r="Z896" s="11"/>
    </row>
    <row r="897">
      <c r="A897" s="5"/>
      <c r="B897" s="4"/>
      <c r="D897" s="4"/>
      <c r="G897" s="4"/>
      <c r="H897" s="4"/>
      <c r="I897" s="5"/>
      <c r="J897" s="4"/>
      <c r="L897" s="4"/>
      <c r="O897" s="4"/>
      <c r="Q897" s="4"/>
      <c r="R897" s="4"/>
      <c r="S897" s="4"/>
      <c r="T897" s="4"/>
      <c r="V897" s="11"/>
      <c r="W897" s="11"/>
      <c r="X897" s="11"/>
      <c r="Y897" s="11"/>
      <c r="Z897" s="11"/>
    </row>
    <row r="898">
      <c r="A898" s="5"/>
      <c r="B898" s="4"/>
      <c r="D898" s="4"/>
      <c r="G898" s="4"/>
      <c r="H898" s="4"/>
      <c r="I898" s="5"/>
      <c r="J898" s="4"/>
      <c r="L898" s="4"/>
      <c r="O898" s="4"/>
      <c r="Q898" s="4"/>
      <c r="R898" s="4"/>
      <c r="S898" s="4"/>
      <c r="T898" s="4"/>
      <c r="V898" s="11"/>
      <c r="W898" s="11"/>
      <c r="X898" s="11"/>
      <c r="Y898" s="11"/>
      <c r="Z898" s="11"/>
    </row>
    <row r="899">
      <c r="A899" s="5"/>
      <c r="B899" s="4"/>
      <c r="D899" s="4"/>
      <c r="G899" s="4"/>
      <c r="H899" s="4"/>
      <c r="I899" s="5"/>
      <c r="J899" s="4"/>
      <c r="L899" s="4"/>
      <c r="O899" s="4"/>
      <c r="Q899" s="4"/>
      <c r="R899" s="4"/>
      <c r="S899" s="4"/>
      <c r="T899" s="4"/>
      <c r="V899" s="11"/>
      <c r="W899" s="11"/>
      <c r="X899" s="11"/>
      <c r="Y899" s="11"/>
      <c r="Z899" s="11"/>
    </row>
    <row r="900">
      <c r="A900" s="5"/>
      <c r="B900" s="4"/>
      <c r="D900" s="4"/>
      <c r="G900" s="4"/>
      <c r="H900" s="4"/>
      <c r="I900" s="5"/>
      <c r="J900" s="4"/>
      <c r="L900" s="4"/>
      <c r="O900" s="4"/>
      <c r="Q900" s="4"/>
      <c r="R900" s="4"/>
      <c r="S900" s="4"/>
      <c r="T900" s="4"/>
      <c r="V900" s="11"/>
      <c r="W900" s="11"/>
      <c r="X900" s="11"/>
      <c r="Y900" s="11"/>
      <c r="Z900" s="11"/>
    </row>
    <row r="901">
      <c r="A901" s="5"/>
      <c r="B901" s="4"/>
      <c r="D901" s="4"/>
      <c r="G901" s="4"/>
      <c r="H901" s="4"/>
      <c r="I901" s="5"/>
      <c r="J901" s="4"/>
      <c r="L901" s="4"/>
      <c r="O901" s="4"/>
      <c r="Q901" s="4"/>
      <c r="R901" s="4"/>
      <c r="S901" s="4"/>
      <c r="T901" s="4"/>
      <c r="V901" s="11"/>
      <c r="W901" s="11"/>
      <c r="X901" s="11"/>
      <c r="Y901" s="11"/>
      <c r="Z901" s="11"/>
    </row>
    <row r="902">
      <c r="A902" s="5"/>
      <c r="B902" s="4"/>
      <c r="D902" s="4"/>
      <c r="G902" s="4"/>
      <c r="H902" s="4"/>
      <c r="I902" s="5"/>
      <c r="J902" s="4"/>
      <c r="L902" s="4"/>
      <c r="O902" s="4"/>
      <c r="Q902" s="4"/>
      <c r="R902" s="4"/>
      <c r="S902" s="4"/>
      <c r="T902" s="4"/>
      <c r="V902" s="11"/>
      <c r="W902" s="11"/>
      <c r="X902" s="11"/>
      <c r="Y902" s="11"/>
      <c r="Z902" s="11"/>
    </row>
    <row r="903">
      <c r="A903" s="5"/>
      <c r="B903" s="4"/>
      <c r="D903" s="4"/>
      <c r="G903" s="4"/>
      <c r="H903" s="4"/>
      <c r="I903" s="5"/>
      <c r="J903" s="4"/>
      <c r="L903" s="4"/>
      <c r="O903" s="4"/>
      <c r="Q903" s="4"/>
      <c r="R903" s="4"/>
      <c r="S903" s="4"/>
      <c r="T903" s="4"/>
      <c r="V903" s="11"/>
      <c r="W903" s="11"/>
      <c r="X903" s="11"/>
      <c r="Y903" s="11"/>
      <c r="Z903" s="11"/>
    </row>
    <row r="904">
      <c r="A904" s="5"/>
      <c r="B904" s="4"/>
      <c r="D904" s="4"/>
      <c r="G904" s="4"/>
      <c r="H904" s="4"/>
      <c r="I904" s="5"/>
      <c r="J904" s="4"/>
      <c r="L904" s="4"/>
      <c r="O904" s="4"/>
      <c r="Q904" s="4"/>
      <c r="R904" s="4"/>
      <c r="S904" s="4"/>
      <c r="T904" s="4"/>
      <c r="V904" s="11"/>
      <c r="W904" s="11"/>
      <c r="X904" s="11"/>
      <c r="Y904" s="11"/>
      <c r="Z904" s="11"/>
    </row>
    <row r="905">
      <c r="A905" s="5"/>
      <c r="B905" s="4"/>
      <c r="D905" s="4"/>
      <c r="G905" s="4"/>
      <c r="H905" s="4"/>
      <c r="I905" s="5"/>
      <c r="J905" s="4"/>
      <c r="L905" s="4"/>
      <c r="O905" s="4"/>
      <c r="Q905" s="4"/>
      <c r="R905" s="4"/>
      <c r="S905" s="4"/>
      <c r="T905" s="4"/>
      <c r="V905" s="11"/>
      <c r="W905" s="11"/>
      <c r="X905" s="11"/>
      <c r="Y905" s="11"/>
      <c r="Z905" s="11"/>
    </row>
    <row r="906">
      <c r="A906" s="5"/>
      <c r="B906" s="4"/>
      <c r="D906" s="4"/>
      <c r="G906" s="4"/>
      <c r="H906" s="4"/>
      <c r="I906" s="5"/>
      <c r="J906" s="4"/>
      <c r="L906" s="4"/>
      <c r="O906" s="4"/>
      <c r="Q906" s="4"/>
      <c r="R906" s="4"/>
      <c r="S906" s="4"/>
      <c r="T906" s="4"/>
      <c r="V906" s="11"/>
      <c r="W906" s="11"/>
      <c r="X906" s="11"/>
      <c r="Y906" s="11"/>
      <c r="Z906" s="11"/>
    </row>
    <row r="907">
      <c r="A907" s="5"/>
      <c r="B907" s="4"/>
      <c r="D907" s="4"/>
      <c r="G907" s="4"/>
      <c r="H907" s="4"/>
      <c r="I907" s="5"/>
      <c r="J907" s="4"/>
      <c r="L907" s="4"/>
      <c r="O907" s="4"/>
      <c r="Q907" s="4"/>
      <c r="R907" s="4"/>
      <c r="S907" s="4"/>
      <c r="T907" s="4"/>
      <c r="V907" s="11"/>
      <c r="W907" s="11"/>
      <c r="X907" s="11"/>
      <c r="Y907" s="11"/>
      <c r="Z907" s="11"/>
    </row>
    <row r="908">
      <c r="A908" s="5"/>
      <c r="B908" s="4"/>
      <c r="D908" s="4"/>
      <c r="G908" s="4"/>
      <c r="H908" s="4"/>
      <c r="I908" s="5"/>
      <c r="J908" s="4"/>
      <c r="L908" s="4"/>
      <c r="O908" s="4"/>
      <c r="Q908" s="4"/>
      <c r="R908" s="4"/>
      <c r="S908" s="4"/>
      <c r="T908" s="4"/>
      <c r="V908" s="11"/>
      <c r="W908" s="11"/>
      <c r="X908" s="11"/>
      <c r="Y908" s="11"/>
      <c r="Z908" s="11"/>
    </row>
    <row r="909">
      <c r="A909" s="5"/>
      <c r="B909" s="4"/>
      <c r="D909" s="4"/>
      <c r="G909" s="4"/>
      <c r="H909" s="4"/>
      <c r="I909" s="5"/>
      <c r="J909" s="4"/>
      <c r="L909" s="4"/>
      <c r="O909" s="4"/>
      <c r="Q909" s="4"/>
      <c r="R909" s="4"/>
      <c r="S909" s="4"/>
      <c r="T909" s="4"/>
      <c r="V909" s="11"/>
      <c r="W909" s="11"/>
      <c r="X909" s="11"/>
      <c r="Y909" s="11"/>
      <c r="Z909" s="11"/>
    </row>
    <row r="910">
      <c r="A910" s="5"/>
      <c r="B910" s="4"/>
      <c r="D910" s="4"/>
      <c r="G910" s="4"/>
      <c r="H910" s="4"/>
      <c r="I910" s="5"/>
      <c r="J910" s="4"/>
      <c r="L910" s="4"/>
      <c r="O910" s="4"/>
      <c r="Q910" s="4"/>
      <c r="R910" s="4"/>
      <c r="S910" s="4"/>
      <c r="T910" s="4"/>
      <c r="V910" s="11"/>
      <c r="W910" s="11"/>
      <c r="X910" s="11"/>
      <c r="Y910" s="11"/>
      <c r="Z910" s="11"/>
    </row>
    <row r="911">
      <c r="A911" s="5"/>
      <c r="B911" s="4"/>
      <c r="D911" s="4"/>
      <c r="G911" s="4"/>
      <c r="H911" s="4"/>
      <c r="I911" s="5"/>
      <c r="J911" s="4"/>
      <c r="L911" s="4"/>
      <c r="O911" s="4"/>
      <c r="Q911" s="4"/>
      <c r="R911" s="4"/>
      <c r="S911" s="4"/>
      <c r="T911" s="4"/>
      <c r="V911" s="11"/>
      <c r="W911" s="11"/>
      <c r="X911" s="11"/>
      <c r="Y911" s="11"/>
      <c r="Z911" s="11"/>
    </row>
    <row r="912">
      <c r="A912" s="5"/>
      <c r="B912" s="4"/>
      <c r="D912" s="4"/>
      <c r="G912" s="4"/>
      <c r="H912" s="4"/>
      <c r="I912" s="5"/>
      <c r="J912" s="4"/>
      <c r="L912" s="4"/>
      <c r="O912" s="4"/>
      <c r="Q912" s="4"/>
      <c r="R912" s="4"/>
      <c r="S912" s="4"/>
      <c r="T912" s="4"/>
      <c r="V912" s="11"/>
      <c r="W912" s="11"/>
      <c r="X912" s="11"/>
      <c r="Y912" s="11"/>
      <c r="Z912" s="11"/>
    </row>
    <row r="913">
      <c r="A913" s="5"/>
      <c r="B913" s="4"/>
      <c r="D913" s="4"/>
      <c r="G913" s="4"/>
      <c r="H913" s="4"/>
      <c r="I913" s="5"/>
      <c r="J913" s="4"/>
      <c r="L913" s="4"/>
      <c r="O913" s="4"/>
      <c r="Q913" s="4"/>
      <c r="R913" s="4"/>
      <c r="S913" s="4"/>
      <c r="T913" s="4"/>
      <c r="V913" s="11"/>
      <c r="W913" s="11"/>
      <c r="X913" s="11"/>
      <c r="Y913" s="11"/>
      <c r="Z913" s="11"/>
    </row>
    <row r="914">
      <c r="A914" s="5"/>
      <c r="B914" s="4"/>
      <c r="D914" s="4"/>
      <c r="G914" s="4"/>
      <c r="H914" s="4"/>
      <c r="I914" s="5"/>
      <c r="J914" s="4"/>
      <c r="L914" s="4"/>
      <c r="O914" s="4"/>
      <c r="Q914" s="4"/>
      <c r="R914" s="4"/>
      <c r="S914" s="4"/>
      <c r="T914" s="4"/>
      <c r="V914" s="11"/>
      <c r="W914" s="11"/>
      <c r="X914" s="11"/>
      <c r="Y914" s="11"/>
      <c r="Z914" s="11"/>
    </row>
    <row r="915">
      <c r="A915" s="5"/>
      <c r="B915" s="4"/>
      <c r="D915" s="4"/>
      <c r="G915" s="4"/>
      <c r="H915" s="4"/>
      <c r="I915" s="5"/>
      <c r="J915" s="4"/>
      <c r="L915" s="4"/>
      <c r="O915" s="4"/>
      <c r="Q915" s="4"/>
      <c r="R915" s="4"/>
      <c r="S915" s="4"/>
      <c r="T915" s="4"/>
      <c r="V915" s="11"/>
      <c r="W915" s="11"/>
      <c r="X915" s="11"/>
      <c r="Y915" s="11"/>
      <c r="Z915" s="11"/>
    </row>
    <row r="916">
      <c r="A916" s="5"/>
      <c r="B916" s="4"/>
      <c r="D916" s="4"/>
      <c r="G916" s="4"/>
      <c r="H916" s="4"/>
      <c r="I916" s="5"/>
      <c r="J916" s="4"/>
      <c r="L916" s="4"/>
      <c r="O916" s="4"/>
      <c r="Q916" s="4"/>
      <c r="R916" s="4"/>
      <c r="S916" s="4"/>
      <c r="T916" s="4"/>
      <c r="V916" s="11"/>
      <c r="W916" s="11"/>
      <c r="X916" s="11"/>
      <c r="Y916" s="11"/>
      <c r="Z916" s="11"/>
    </row>
    <row r="917">
      <c r="A917" s="5"/>
      <c r="B917" s="4"/>
      <c r="D917" s="4"/>
      <c r="G917" s="4"/>
      <c r="H917" s="4"/>
      <c r="I917" s="5"/>
      <c r="J917" s="4"/>
      <c r="L917" s="4"/>
      <c r="O917" s="4"/>
      <c r="Q917" s="4"/>
      <c r="R917" s="4"/>
      <c r="S917" s="4"/>
      <c r="T917" s="4"/>
      <c r="V917" s="11"/>
      <c r="W917" s="11"/>
      <c r="X917" s="11"/>
      <c r="Y917" s="11"/>
      <c r="Z917" s="11"/>
    </row>
    <row r="918">
      <c r="A918" s="5"/>
      <c r="B918" s="4"/>
      <c r="D918" s="4"/>
      <c r="G918" s="4"/>
      <c r="H918" s="4"/>
      <c r="I918" s="5"/>
      <c r="J918" s="4"/>
      <c r="L918" s="4"/>
      <c r="O918" s="4"/>
      <c r="Q918" s="4"/>
      <c r="R918" s="4"/>
      <c r="S918" s="4"/>
      <c r="T918" s="4"/>
      <c r="V918" s="11"/>
      <c r="W918" s="11"/>
      <c r="X918" s="11"/>
      <c r="Y918" s="11"/>
      <c r="Z918" s="11"/>
    </row>
    <row r="919">
      <c r="A919" s="5"/>
      <c r="B919" s="4"/>
      <c r="D919" s="4"/>
      <c r="G919" s="4"/>
      <c r="H919" s="4"/>
      <c r="I919" s="5"/>
      <c r="J919" s="4"/>
      <c r="L919" s="4"/>
      <c r="O919" s="4"/>
      <c r="Q919" s="4"/>
      <c r="R919" s="4"/>
      <c r="S919" s="4"/>
      <c r="T919" s="4"/>
      <c r="V919" s="11"/>
      <c r="W919" s="11"/>
      <c r="X919" s="11"/>
      <c r="Y919" s="11"/>
      <c r="Z919" s="11"/>
    </row>
    <row r="920">
      <c r="A920" s="5"/>
      <c r="B920" s="4"/>
      <c r="D920" s="4"/>
      <c r="G920" s="4"/>
      <c r="H920" s="4"/>
      <c r="I920" s="5"/>
      <c r="J920" s="4"/>
      <c r="L920" s="4"/>
      <c r="O920" s="4"/>
      <c r="Q920" s="4"/>
      <c r="R920" s="4"/>
      <c r="S920" s="4"/>
      <c r="T920" s="4"/>
      <c r="V920" s="11"/>
      <c r="W920" s="11"/>
      <c r="X920" s="11"/>
      <c r="Y920" s="11"/>
      <c r="Z920" s="11"/>
    </row>
    <row r="921">
      <c r="A921" s="5"/>
      <c r="B921" s="4"/>
      <c r="D921" s="4"/>
      <c r="G921" s="4"/>
      <c r="H921" s="4"/>
      <c r="I921" s="5"/>
      <c r="J921" s="4"/>
      <c r="L921" s="4"/>
      <c r="O921" s="4"/>
      <c r="Q921" s="4"/>
      <c r="R921" s="4"/>
      <c r="S921" s="4"/>
      <c r="T921" s="4"/>
      <c r="V921" s="11"/>
      <c r="W921" s="11"/>
      <c r="X921" s="11"/>
      <c r="Y921" s="11"/>
      <c r="Z921" s="11"/>
    </row>
    <row r="922">
      <c r="A922" s="5"/>
      <c r="B922" s="4"/>
      <c r="D922" s="4"/>
      <c r="G922" s="4"/>
      <c r="H922" s="4"/>
      <c r="I922" s="5"/>
      <c r="J922" s="4"/>
      <c r="L922" s="4"/>
      <c r="O922" s="4"/>
      <c r="Q922" s="4"/>
      <c r="R922" s="4"/>
      <c r="S922" s="4"/>
      <c r="T922" s="4"/>
      <c r="V922" s="11"/>
      <c r="W922" s="11"/>
      <c r="X922" s="11"/>
      <c r="Y922" s="11"/>
      <c r="Z922" s="11"/>
    </row>
    <row r="923">
      <c r="A923" s="5"/>
      <c r="B923" s="4"/>
      <c r="D923" s="4"/>
      <c r="G923" s="4"/>
      <c r="H923" s="4"/>
      <c r="I923" s="5"/>
      <c r="J923" s="4"/>
      <c r="L923" s="4"/>
      <c r="O923" s="4"/>
      <c r="Q923" s="4"/>
      <c r="R923" s="4"/>
      <c r="S923" s="4"/>
      <c r="T923" s="4"/>
      <c r="V923" s="11"/>
      <c r="W923" s="11"/>
      <c r="X923" s="11"/>
      <c r="Y923" s="11"/>
      <c r="Z923" s="11"/>
    </row>
    <row r="924">
      <c r="A924" s="5"/>
      <c r="B924" s="4"/>
      <c r="D924" s="4"/>
      <c r="G924" s="4"/>
      <c r="H924" s="4"/>
      <c r="I924" s="5"/>
      <c r="J924" s="4"/>
      <c r="L924" s="4"/>
      <c r="O924" s="4"/>
      <c r="Q924" s="4"/>
      <c r="R924" s="4"/>
      <c r="S924" s="4"/>
      <c r="T924" s="4"/>
      <c r="V924" s="11"/>
      <c r="W924" s="11"/>
      <c r="X924" s="11"/>
      <c r="Y924" s="11"/>
      <c r="Z924" s="11"/>
    </row>
    <row r="925">
      <c r="A925" s="5"/>
      <c r="B925" s="4"/>
      <c r="D925" s="4"/>
      <c r="G925" s="4"/>
      <c r="H925" s="4"/>
      <c r="I925" s="5"/>
      <c r="J925" s="4"/>
      <c r="L925" s="4"/>
      <c r="O925" s="4"/>
      <c r="Q925" s="4"/>
      <c r="R925" s="4"/>
      <c r="S925" s="4"/>
      <c r="T925" s="4"/>
      <c r="V925" s="11"/>
      <c r="W925" s="11"/>
      <c r="X925" s="11"/>
      <c r="Y925" s="11"/>
      <c r="Z925" s="11"/>
    </row>
    <row r="926">
      <c r="A926" s="5"/>
      <c r="B926" s="4"/>
      <c r="D926" s="4"/>
      <c r="G926" s="4"/>
      <c r="H926" s="4"/>
      <c r="I926" s="5"/>
      <c r="J926" s="4"/>
      <c r="L926" s="4"/>
      <c r="O926" s="4"/>
      <c r="Q926" s="4"/>
      <c r="R926" s="4"/>
      <c r="S926" s="4"/>
      <c r="T926" s="4"/>
      <c r="V926" s="11"/>
      <c r="W926" s="11"/>
      <c r="X926" s="11"/>
      <c r="Y926" s="11"/>
      <c r="Z926" s="11"/>
    </row>
    <row r="927">
      <c r="A927" s="5"/>
      <c r="B927" s="4"/>
      <c r="D927" s="4"/>
      <c r="G927" s="4"/>
      <c r="H927" s="4"/>
      <c r="I927" s="5"/>
      <c r="J927" s="4"/>
      <c r="L927" s="4"/>
      <c r="O927" s="4"/>
      <c r="Q927" s="4"/>
      <c r="R927" s="4"/>
      <c r="S927" s="4"/>
      <c r="T927" s="4"/>
      <c r="V927" s="11"/>
      <c r="W927" s="11"/>
      <c r="X927" s="11"/>
      <c r="Y927" s="11"/>
      <c r="Z927" s="11"/>
    </row>
    <row r="928">
      <c r="A928" s="5"/>
      <c r="B928" s="4"/>
      <c r="D928" s="4"/>
      <c r="G928" s="4"/>
      <c r="H928" s="4"/>
      <c r="I928" s="5"/>
      <c r="J928" s="4"/>
      <c r="L928" s="4"/>
      <c r="O928" s="4"/>
      <c r="Q928" s="4"/>
      <c r="R928" s="4"/>
      <c r="S928" s="4"/>
      <c r="T928" s="4"/>
      <c r="V928" s="11"/>
      <c r="W928" s="11"/>
      <c r="X928" s="11"/>
      <c r="Y928" s="11"/>
      <c r="Z928" s="11"/>
    </row>
    <row r="929">
      <c r="A929" s="5"/>
      <c r="B929" s="4"/>
      <c r="D929" s="4"/>
      <c r="G929" s="4"/>
      <c r="H929" s="4"/>
      <c r="I929" s="5"/>
      <c r="J929" s="4"/>
      <c r="L929" s="4"/>
      <c r="O929" s="4"/>
      <c r="Q929" s="4"/>
      <c r="R929" s="4"/>
      <c r="S929" s="4"/>
      <c r="T929" s="4"/>
      <c r="V929" s="11"/>
      <c r="W929" s="11"/>
      <c r="X929" s="11"/>
      <c r="Y929" s="11"/>
      <c r="Z929" s="11"/>
    </row>
    <row r="930">
      <c r="A930" s="5"/>
      <c r="B930" s="4"/>
      <c r="D930" s="4"/>
      <c r="G930" s="4"/>
      <c r="H930" s="4"/>
      <c r="I930" s="5"/>
      <c r="J930" s="4"/>
      <c r="L930" s="4"/>
      <c r="O930" s="4"/>
      <c r="Q930" s="4"/>
      <c r="R930" s="4"/>
      <c r="S930" s="4"/>
      <c r="T930" s="4"/>
      <c r="V930" s="11"/>
      <c r="W930" s="11"/>
      <c r="X930" s="11"/>
      <c r="Y930" s="11"/>
      <c r="Z930" s="11"/>
    </row>
    <row r="931">
      <c r="A931" s="5"/>
      <c r="B931" s="4"/>
      <c r="D931" s="4"/>
      <c r="G931" s="4"/>
      <c r="H931" s="4"/>
      <c r="I931" s="5"/>
      <c r="J931" s="4"/>
      <c r="L931" s="4"/>
      <c r="O931" s="4"/>
      <c r="Q931" s="4"/>
      <c r="R931" s="4"/>
      <c r="S931" s="4"/>
      <c r="T931" s="4"/>
      <c r="V931" s="11"/>
      <c r="W931" s="11"/>
      <c r="X931" s="11"/>
      <c r="Y931" s="11"/>
      <c r="Z931" s="11"/>
    </row>
    <row r="932">
      <c r="A932" s="5"/>
      <c r="B932" s="4"/>
      <c r="D932" s="4"/>
      <c r="G932" s="4"/>
      <c r="H932" s="4"/>
      <c r="I932" s="5"/>
      <c r="J932" s="4"/>
      <c r="L932" s="4"/>
      <c r="O932" s="4"/>
      <c r="Q932" s="4"/>
      <c r="R932" s="4"/>
      <c r="S932" s="4"/>
      <c r="T932" s="4"/>
      <c r="V932" s="11"/>
      <c r="W932" s="11"/>
      <c r="X932" s="11"/>
      <c r="Y932" s="11"/>
      <c r="Z932" s="11"/>
    </row>
    <row r="933">
      <c r="A933" s="5"/>
      <c r="B933" s="4"/>
      <c r="D933" s="4"/>
      <c r="G933" s="4"/>
      <c r="H933" s="4"/>
      <c r="I933" s="5"/>
      <c r="J933" s="4"/>
      <c r="L933" s="4"/>
      <c r="O933" s="4"/>
      <c r="Q933" s="4"/>
      <c r="R933" s="4"/>
      <c r="S933" s="4"/>
      <c r="T933" s="4"/>
      <c r="V933" s="11"/>
      <c r="W933" s="11"/>
      <c r="X933" s="11"/>
      <c r="Y933" s="11"/>
      <c r="Z933" s="11"/>
    </row>
    <row r="934">
      <c r="A934" s="5"/>
      <c r="B934" s="4"/>
      <c r="D934" s="4"/>
      <c r="G934" s="4"/>
      <c r="H934" s="4"/>
      <c r="I934" s="5"/>
      <c r="J934" s="4"/>
      <c r="L934" s="4"/>
      <c r="O934" s="4"/>
      <c r="Q934" s="4"/>
      <c r="R934" s="4"/>
      <c r="S934" s="4"/>
      <c r="T934" s="4"/>
      <c r="V934" s="11"/>
      <c r="W934" s="11"/>
      <c r="X934" s="11"/>
      <c r="Y934" s="11"/>
      <c r="Z934" s="11"/>
    </row>
    <row r="935">
      <c r="A935" s="5"/>
      <c r="B935" s="4"/>
      <c r="D935" s="4"/>
      <c r="G935" s="4"/>
      <c r="H935" s="4"/>
      <c r="I935" s="5"/>
      <c r="J935" s="4"/>
      <c r="L935" s="4"/>
      <c r="O935" s="4"/>
      <c r="Q935" s="4"/>
      <c r="R935" s="4"/>
      <c r="S935" s="4"/>
      <c r="T935" s="4"/>
      <c r="V935" s="11"/>
      <c r="W935" s="11"/>
      <c r="X935" s="11"/>
      <c r="Y935" s="11"/>
      <c r="Z935" s="11"/>
    </row>
    <row r="936">
      <c r="A936" s="5"/>
      <c r="B936" s="4"/>
      <c r="D936" s="4"/>
      <c r="G936" s="4"/>
      <c r="H936" s="4"/>
      <c r="I936" s="5"/>
      <c r="J936" s="4"/>
      <c r="L936" s="4"/>
      <c r="O936" s="4"/>
      <c r="Q936" s="4"/>
      <c r="R936" s="4"/>
      <c r="S936" s="4"/>
      <c r="T936" s="4"/>
      <c r="V936" s="11"/>
      <c r="W936" s="11"/>
      <c r="X936" s="11"/>
      <c r="Y936" s="11"/>
      <c r="Z936" s="11"/>
    </row>
    <row r="937">
      <c r="A937" s="5"/>
      <c r="B937" s="4"/>
      <c r="D937" s="4"/>
      <c r="G937" s="4"/>
      <c r="H937" s="4"/>
      <c r="I937" s="5"/>
      <c r="J937" s="4"/>
      <c r="L937" s="4"/>
      <c r="O937" s="4"/>
      <c r="Q937" s="4"/>
      <c r="R937" s="4"/>
      <c r="S937" s="4"/>
      <c r="T937" s="4"/>
      <c r="V937" s="11"/>
      <c r="W937" s="11"/>
      <c r="X937" s="11"/>
      <c r="Y937" s="11"/>
      <c r="Z937" s="11"/>
    </row>
    <row r="938">
      <c r="A938" s="5"/>
      <c r="B938" s="4"/>
      <c r="D938" s="4"/>
      <c r="G938" s="4"/>
      <c r="H938" s="4"/>
      <c r="I938" s="5"/>
      <c r="J938" s="4"/>
      <c r="L938" s="4"/>
      <c r="O938" s="4"/>
      <c r="Q938" s="4"/>
      <c r="R938" s="4"/>
      <c r="S938" s="4"/>
      <c r="T938" s="4"/>
      <c r="V938" s="11"/>
      <c r="W938" s="11"/>
      <c r="X938" s="11"/>
      <c r="Y938" s="11"/>
      <c r="Z938" s="11"/>
    </row>
    <row r="939">
      <c r="A939" s="5"/>
      <c r="B939" s="4"/>
      <c r="D939" s="4"/>
      <c r="G939" s="4"/>
      <c r="H939" s="4"/>
      <c r="I939" s="5"/>
      <c r="J939" s="4"/>
      <c r="L939" s="4"/>
      <c r="O939" s="4"/>
      <c r="Q939" s="4"/>
      <c r="R939" s="4"/>
      <c r="S939" s="4"/>
      <c r="T939" s="4"/>
      <c r="V939" s="11"/>
      <c r="W939" s="11"/>
      <c r="X939" s="11"/>
      <c r="Y939" s="11"/>
      <c r="Z939" s="11"/>
    </row>
    <row r="940">
      <c r="A940" s="5"/>
      <c r="B940" s="4"/>
      <c r="D940" s="4"/>
      <c r="G940" s="4"/>
      <c r="H940" s="4"/>
      <c r="I940" s="5"/>
      <c r="J940" s="4"/>
      <c r="L940" s="4"/>
      <c r="O940" s="4"/>
      <c r="Q940" s="4"/>
      <c r="R940" s="4"/>
      <c r="S940" s="4"/>
      <c r="T940" s="4"/>
      <c r="V940" s="11"/>
      <c r="W940" s="11"/>
      <c r="X940" s="11"/>
      <c r="Y940" s="11"/>
      <c r="Z940" s="11"/>
    </row>
    <row r="941">
      <c r="A941" s="5"/>
      <c r="B941" s="4"/>
      <c r="D941" s="4"/>
      <c r="G941" s="4"/>
      <c r="H941" s="4"/>
      <c r="I941" s="5"/>
      <c r="J941" s="4"/>
      <c r="L941" s="4"/>
      <c r="O941" s="4"/>
      <c r="Q941" s="4"/>
      <c r="R941" s="4"/>
      <c r="S941" s="4"/>
      <c r="T941" s="4"/>
      <c r="V941" s="11"/>
      <c r="W941" s="11"/>
      <c r="X941" s="11"/>
      <c r="Y941" s="11"/>
      <c r="Z941" s="11"/>
    </row>
    <row r="942">
      <c r="A942" s="5"/>
      <c r="B942" s="4"/>
      <c r="D942" s="4"/>
      <c r="G942" s="4"/>
      <c r="H942" s="4"/>
      <c r="I942" s="5"/>
      <c r="J942" s="4"/>
      <c r="L942" s="4"/>
      <c r="O942" s="4"/>
      <c r="Q942" s="4"/>
      <c r="R942" s="4"/>
      <c r="S942" s="4"/>
      <c r="T942" s="4"/>
      <c r="V942" s="11"/>
      <c r="W942" s="11"/>
      <c r="X942" s="11"/>
      <c r="Y942" s="11"/>
      <c r="Z942" s="11"/>
    </row>
    <row r="943">
      <c r="A943" s="5"/>
      <c r="B943" s="4"/>
      <c r="D943" s="4"/>
      <c r="G943" s="4"/>
      <c r="H943" s="4"/>
      <c r="I943" s="5"/>
      <c r="J943" s="4"/>
      <c r="L943" s="4"/>
      <c r="O943" s="4"/>
      <c r="Q943" s="4"/>
      <c r="R943" s="4"/>
      <c r="S943" s="4"/>
      <c r="T943" s="4"/>
      <c r="V943" s="11"/>
      <c r="W943" s="11"/>
      <c r="X943" s="11"/>
      <c r="Y943" s="11"/>
      <c r="Z943" s="11"/>
    </row>
    <row r="944">
      <c r="A944" s="5"/>
      <c r="B944" s="4"/>
      <c r="D944" s="4"/>
      <c r="G944" s="4"/>
      <c r="H944" s="4"/>
      <c r="I944" s="5"/>
      <c r="J944" s="4"/>
      <c r="L944" s="4"/>
      <c r="O944" s="4"/>
      <c r="Q944" s="4"/>
      <c r="R944" s="4"/>
      <c r="S944" s="4"/>
      <c r="T944" s="4"/>
      <c r="V944" s="11"/>
      <c r="W944" s="11"/>
      <c r="X944" s="11"/>
      <c r="Y944" s="11"/>
      <c r="Z944" s="11"/>
    </row>
    <row r="945">
      <c r="A945" s="5"/>
      <c r="B945" s="4"/>
      <c r="D945" s="4"/>
      <c r="G945" s="4"/>
      <c r="H945" s="4"/>
      <c r="I945" s="5"/>
      <c r="J945" s="4"/>
      <c r="L945" s="4"/>
      <c r="O945" s="4"/>
      <c r="Q945" s="4"/>
      <c r="R945" s="4"/>
      <c r="S945" s="4"/>
      <c r="T945" s="4"/>
      <c r="V945" s="11"/>
      <c r="W945" s="11"/>
      <c r="X945" s="11"/>
      <c r="Y945" s="11"/>
      <c r="Z945" s="11"/>
    </row>
    <row r="946">
      <c r="A946" s="5"/>
      <c r="B946" s="4"/>
      <c r="D946" s="4"/>
      <c r="G946" s="4"/>
      <c r="H946" s="4"/>
      <c r="I946" s="5"/>
      <c r="J946" s="4"/>
      <c r="L946" s="4"/>
      <c r="O946" s="4"/>
      <c r="Q946" s="4"/>
      <c r="R946" s="4"/>
      <c r="S946" s="4"/>
      <c r="T946" s="4"/>
      <c r="V946" s="11"/>
      <c r="W946" s="11"/>
      <c r="X946" s="11"/>
      <c r="Y946" s="11"/>
      <c r="Z946" s="11"/>
    </row>
    <row r="947">
      <c r="A947" s="5"/>
      <c r="B947" s="4"/>
      <c r="D947" s="4"/>
      <c r="G947" s="4"/>
      <c r="H947" s="4"/>
      <c r="I947" s="5"/>
      <c r="J947" s="4"/>
      <c r="L947" s="4"/>
      <c r="O947" s="4"/>
      <c r="Q947" s="4"/>
      <c r="R947" s="4"/>
      <c r="S947" s="4"/>
      <c r="T947" s="4"/>
      <c r="V947" s="11"/>
      <c r="W947" s="11"/>
      <c r="X947" s="11"/>
      <c r="Y947" s="11"/>
      <c r="Z947" s="11"/>
    </row>
    <row r="948">
      <c r="A948" s="5"/>
      <c r="B948" s="4"/>
      <c r="D948" s="4"/>
      <c r="G948" s="4"/>
      <c r="H948" s="4"/>
      <c r="I948" s="5"/>
      <c r="J948" s="4"/>
      <c r="L948" s="4"/>
      <c r="O948" s="4"/>
      <c r="Q948" s="4"/>
      <c r="R948" s="4"/>
      <c r="S948" s="4"/>
      <c r="T948" s="4"/>
      <c r="V948" s="11"/>
      <c r="W948" s="11"/>
      <c r="X948" s="11"/>
      <c r="Y948" s="11"/>
      <c r="Z948" s="11"/>
    </row>
    <row r="949">
      <c r="A949" s="5"/>
      <c r="B949" s="4"/>
      <c r="D949" s="4"/>
      <c r="G949" s="4"/>
      <c r="H949" s="4"/>
      <c r="I949" s="5"/>
      <c r="J949" s="4"/>
      <c r="L949" s="4"/>
      <c r="O949" s="4"/>
      <c r="Q949" s="4"/>
      <c r="R949" s="4"/>
      <c r="S949" s="4"/>
      <c r="T949" s="4"/>
      <c r="V949" s="11"/>
      <c r="W949" s="11"/>
      <c r="X949" s="11"/>
      <c r="Y949" s="11"/>
      <c r="Z949" s="11"/>
    </row>
    <row r="950">
      <c r="A950" s="5"/>
      <c r="B950" s="4"/>
      <c r="D950" s="4"/>
      <c r="G950" s="4"/>
      <c r="H950" s="4"/>
      <c r="I950" s="5"/>
      <c r="J950" s="4"/>
      <c r="L950" s="4"/>
      <c r="O950" s="4"/>
      <c r="Q950" s="4"/>
      <c r="R950" s="4"/>
      <c r="S950" s="4"/>
      <c r="T950" s="4"/>
      <c r="V950" s="11"/>
      <c r="W950" s="11"/>
      <c r="X950" s="11"/>
      <c r="Y950" s="11"/>
      <c r="Z950" s="11"/>
    </row>
    <row r="951">
      <c r="A951" s="5"/>
      <c r="B951" s="4"/>
      <c r="D951" s="4"/>
      <c r="G951" s="4"/>
      <c r="H951" s="4"/>
      <c r="I951" s="5"/>
      <c r="J951" s="4"/>
      <c r="L951" s="4"/>
      <c r="O951" s="4"/>
      <c r="Q951" s="4"/>
      <c r="R951" s="4"/>
      <c r="S951" s="4"/>
      <c r="T951" s="4"/>
      <c r="V951" s="11"/>
      <c r="W951" s="11"/>
      <c r="X951" s="11"/>
      <c r="Y951" s="11"/>
      <c r="Z951" s="11"/>
    </row>
    <row r="952">
      <c r="A952" s="5"/>
      <c r="B952" s="4"/>
      <c r="D952" s="4"/>
      <c r="G952" s="4"/>
      <c r="H952" s="4"/>
      <c r="I952" s="5"/>
      <c r="J952" s="4"/>
      <c r="L952" s="4"/>
      <c r="O952" s="4"/>
      <c r="Q952" s="4"/>
      <c r="R952" s="4"/>
      <c r="S952" s="4"/>
      <c r="T952" s="4"/>
      <c r="V952" s="11"/>
      <c r="W952" s="11"/>
      <c r="X952" s="11"/>
      <c r="Y952" s="11"/>
      <c r="Z952" s="11"/>
    </row>
    <row r="953">
      <c r="A953" s="5"/>
      <c r="B953" s="4"/>
      <c r="D953" s="4"/>
      <c r="G953" s="4"/>
      <c r="H953" s="4"/>
      <c r="I953" s="5"/>
      <c r="J953" s="4"/>
      <c r="L953" s="4"/>
      <c r="O953" s="4"/>
      <c r="Q953" s="4"/>
      <c r="R953" s="4"/>
      <c r="S953" s="4"/>
      <c r="T953" s="4"/>
      <c r="V953" s="11"/>
      <c r="W953" s="11"/>
      <c r="X953" s="11"/>
      <c r="Y953" s="11"/>
      <c r="Z953" s="11"/>
    </row>
    <row r="954">
      <c r="A954" s="5"/>
      <c r="B954" s="4"/>
      <c r="D954" s="4"/>
      <c r="G954" s="4"/>
      <c r="H954" s="4"/>
      <c r="I954" s="5"/>
      <c r="J954" s="4"/>
      <c r="L954" s="4"/>
      <c r="O954" s="4"/>
      <c r="Q954" s="4"/>
      <c r="R954" s="4"/>
      <c r="S954" s="4"/>
      <c r="T954" s="4"/>
      <c r="V954" s="11"/>
      <c r="W954" s="11"/>
      <c r="X954" s="11"/>
      <c r="Y954" s="11"/>
      <c r="Z954" s="11"/>
    </row>
    <row r="955">
      <c r="A955" s="5"/>
      <c r="B955" s="4"/>
      <c r="D955" s="4"/>
      <c r="G955" s="4"/>
      <c r="H955" s="4"/>
      <c r="I955" s="5"/>
      <c r="J955" s="4"/>
      <c r="L955" s="4"/>
      <c r="O955" s="4"/>
      <c r="Q955" s="4"/>
      <c r="R955" s="4"/>
      <c r="S955" s="4"/>
      <c r="T955" s="4"/>
      <c r="V955" s="11"/>
      <c r="W955" s="11"/>
      <c r="X955" s="11"/>
      <c r="Y955" s="11"/>
      <c r="Z955" s="11"/>
    </row>
    <row r="956">
      <c r="A956" s="5"/>
      <c r="B956" s="4"/>
      <c r="D956" s="4"/>
      <c r="G956" s="4"/>
      <c r="H956" s="4"/>
      <c r="I956" s="5"/>
      <c r="J956" s="4"/>
      <c r="L956" s="4"/>
      <c r="O956" s="4"/>
      <c r="Q956" s="4"/>
      <c r="R956" s="4"/>
      <c r="S956" s="4"/>
      <c r="T956" s="4"/>
      <c r="V956" s="11"/>
      <c r="W956" s="11"/>
      <c r="X956" s="11"/>
      <c r="Y956" s="11"/>
      <c r="Z956" s="11"/>
    </row>
    <row r="957">
      <c r="A957" s="5"/>
      <c r="B957" s="4"/>
      <c r="D957" s="4"/>
      <c r="G957" s="4"/>
      <c r="H957" s="4"/>
      <c r="I957" s="5"/>
      <c r="J957" s="4"/>
      <c r="L957" s="4"/>
      <c r="O957" s="4"/>
      <c r="Q957" s="4"/>
      <c r="R957" s="4"/>
      <c r="S957" s="4"/>
      <c r="T957" s="4"/>
      <c r="V957" s="11"/>
      <c r="W957" s="11"/>
      <c r="X957" s="11"/>
      <c r="Y957" s="11"/>
      <c r="Z957" s="11"/>
    </row>
    <row r="958">
      <c r="A958" s="5"/>
      <c r="B958" s="4"/>
      <c r="D958" s="4"/>
      <c r="G958" s="4"/>
      <c r="H958" s="4"/>
      <c r="I958" s="5"/>
      <c r="J958" s="4"/>
      <c r="L958" s="4"/>
      <c r="O958" s="4"/>
      <c r="Q958" s="4"/>
      <c r="R958" s="4"/>
      <c r="S958" s="4"/>
      <c r="T958" s="4"/>
      <c r="V958" s="11"/>
      <c r="W958" s="11"/>
      <c r="X958" s="11"/>
      <c r="Y958" s="11"/>
      <c r="Z958" s="11"/>
    </row>
    <row r="959">
      <c r="A959" s="5"/>
      <c r="B959" s="4"/>
      <c r="D959" s="4"/>
      <c r="G959" s="4"/>
      <c r="H959" s="4"/>
      <c r="I959" s="5"/>
      <c r="J959" s="4"/>
      <c r="L959" s="4"/>
      <c r="O959" s="4"/>
      <c r="Q959" s="4"/>
      <c r="R959" s="4"/>
      <c r="S959" s="4"/>
      <c r="T959" s="4"/>
      <c r="V959" s="11"/>
      <c r="W959" s="11"/>
      <c r="X959" s="11"/>
      <c r="Y959" s="11"/>
      <c r="Z959" s="11"/>
    </row>
    <row r="960">
      <c r="A960" s="5"/>
      <c r="B960" s="4"/>
      <c r="D960" s="4"/>
      <c r="G960" s="4"/>
      <c r="H960" s="4"/>
      <c r="I960" s="5"/>
      <c r="J960" s="4"/>
      <c r="L960" s="4"/>
      <c r="O960" s="4"/>
      <c r="Q960" s="4"/>
      <c r="R960" s="4"/>
      <c r="S960" s="4"/>
      <c r="T960" s="4"/>
      <c r="V960" s="11"/>
      <c r="W960" s="11"/>
      <c r="X960" s="11"/>
      <c r="Y960" s="11"/>
      <c r="Z960" s="11"/>
    </row>
    <row r="961">
      <c r="A961" s="5"/>
      <c r="B961" s="4"/>
      <c r="D961" s="4"/>
      <c r="G961" s="4"/>
      <c r="H961" s="4"/>
      <c r="I961" s="5"/>
      <c r="J961" s="4"/>
      <c r="L961" s="4"/>
      <c r="O961" s="4"/>
      <c r="Q961" s="4"/>
      <c r="R961" s="4"/>
      <c r="S961" s="4"/>
      <c r="T961" s="4"/>
      <c r="V961" s="11"/>
      <c r="W961" s="11"/>
      <c r="X961" s="11"/>
      <c r="Y961" s="11"/>
      <c r="Z961" s="11"/>
    </row>
    <row r="962">
      <c r="A962" s="5"/>
      <c r="B962" s="4"/>
      <c r="D962" s="4"/>
      <c r="G962" s="4"/>
      <c r="H962" s="4"/>
      <c r="I962" s="5"/>
      <c r="J962" s="4"/>
      <c r="L962" s="4"/>
      <c r="O962" s="4"/>
      <c r="Q962" s="4"/>
      <c r="R962" s="4"/>
      <c r="S962" s="4"/>
      <c r="T962" s="4"/>
      <c r="V962" s="11"/>
      <c r="W962" s="11"/>
      <c r="X962" s="11"/>
      <c r="Y962" s="11"/>
      <c r="Z962" s="11"/>
    </row>
    <row r="963">
      <c r="A963" s="5"/>
      <c r="B963" s="4"/>
      <c r="D963" s="4"/>
      <c r="G963" s="4"/>
      <c r="H963" s="4"/>
      <c r="I963" s="5"/>
      <c r="J963" s="4"/>
      <c r="L963" s="4"/>
      <c r="O963" s="4"/>
      <c r="Q963" s="4"/>
      <c r="R963" s="4"/>
      <c r="S963" s="4"/>
      <c r="T963" s="4"/>
      <c r="V963" s="11"/>
      <c r="W963" s="11"/>
      <c r="X963" s="11"/>
      <c r="Y963" s="11"/>
      <c r="Z963" s="11"/>
    </row>
    <row r="964">
      <c r="A964" s="5"/>
      <c r="B964" s="4"/>
      <c r="D964" s="4"/>
      <c r="G964" s="4"/>
      <c r="H964" s="4"/>
      <c r="I964" s="5"/>
      <c r="J964" s="4"/>
      <c r="L964" s="4"/>
      <c r="O964" s="4"/>
      <c r="Q964" s="4"/>
      <c r="R964" s="4"/>
      <c r="S964" s="4"/>
      <c r="T964" s="4"/>
      <c r="V964" s="11"/>
      <c r="W964" s="11"/>
      <c r="X964" s="11"/>
      <c r="Y964" s="11"/>
      <c r="Z964" s="11"/>
    </row>
    <row r="965">
      <c r="A965" s="5"/>
      <c r="B965" s="4"/>
      <c r="D965" s="4"/>
      <c r="G965" s="4"/>
      <c r="H965" s="4"/>
      <c r="I965" s="5"/>
      <c r="J965" s="4"/>
      <c r="L965" s="4"/>
      <c r="O965" s="4"/>
      <c r="Q965" s="4"/>
      <c r="R965" s="4"/>
      <c r="S965" s="4"/>
      <c r="T965" s="4"/>
      <c r="V965" s="11"/>
      <c r="W965" s="11"/>
      <c r="X965" s="11"/>
      <c r="Y965" s="11"/>
      <c r="Z965" s="11"/>
    </row>
    <row r="966">
      <c r="A966" s="5"/>
      <c r="B966" s="4"/>
      <c r="D966" s="4"/>
      <c r="G966" s="4"/>
      <c r="H966" s="4"/>
      <c r="I966" s="5"/>
      <c r="J966" s="4"/>
      <c r="L966" s="4"/>
      <c r="O966" s="4"/>
      <c r="Q966" s="4"/>
      <c r="R966" s="4"/>
      <c r="S966" s="4"/>
      <c r="T966" s="4"/>
      <c r="V966" s="11"/>
      <c r="W966" s="11"/>
      <c r="X966" s="11"/>
      <c r="Y966" s="11"/>
      <c r="Z966" s="11"/>
    </row>
    <row r="967">
      <c r="A967" s="5"/>
      <c r="B967" s="4"/>
      <c r="D967" s="4"/>
      <c r="G967" s="4"/>
      <c r="H967" s="4"/>
      <c r="I967" s="5"/>
      <c r="J967" s="4"/>
      <c r="L967" s="4"/>
      <c r="O967" s="4"/>
      <c r="Q967" s="4"/>
      <c r="R967" s="4"/>
      <c r="S967" s="4"/>
      <c r="T967" s="4"/>
      <c r="V967" s="11"/>
      <c r="W967" s="11"/>
      <c r="X967" s="11"/>
      <c r="Y967" s="11"/>
      <c r="Z967" s="11"/>
    </row>
    <row r="968">
      <c r="A968" s="5"/>
      <c r="B968" s="4"/>
      <c r="D968" s="4"/>
      <c r="G968" s="4"/>
      <c r="H968" s="4"/>
      <c r="I968" s="5"/>
      <c r="J968" s="4"/>
      <c r="L968" s="4"/>
      <c r="O968" s="4"/>
      <c r="Q968" s="4"/>
      <c r="R968" s="4"/>
      <c r="S968" s="4"/>
      <c r="T968" s="4"/>
      <c r="V968" s="11"/>
      <c r="W968" s="11"/>
      <c r="X968" s="11"/>
      <c r="Y968" s="11"/>
      <c r="Z968" s="11"/>
    </row>
    <row r="969">
      <c r="A969" s="5"/>
      <c r="B969" s="4"/>
      <c r="D969" s="4"/>
      <c r="G969" s="4"/>
      <c r="H969" s="4"/>
      <c r="I969" s="5"/>
      <c r="J969" s="4"/>
      <c r="L969" s="4"/>
      <c r="O969" s="4"/>
      <c r="Q969" s="4"/>
      <c r="R969" s="4"/>
      <c r="S969" s="4"/>
      <c r="T969" s="4"/>
      <c r="V969" s="11"/>
      <c r="W969" s="11"/>
      <c r="X969" s="11"/>
      <c r="Y969" s="11"/>
      <c r="Z969" s="11"/>
    </row>
    <row r="970">
      <c r="A970" s="5"/>
      <c r="B970" s="4"/>
      <c r="D970" s="4"/>
      <c r="G970" s="4"/>
      <c r="H970" s="4"/>
      <c r="I970" s="5"/>
      <c r="J970" s="4"/>
      <c r="L970" s="4"/>
      <c r="O970" s="4"/>
      <c r="Q970" s="4"/>
      <c r="R970" s="4"/>
      <c r="S970" s="4"/>
      <c r="T970" s="4"/>
      <c r="V970" s="11"/>
      <c r="W970" s="11"/>
      <c r="X970" s="11"/>
      <c r="Y970" s="11"/>
      <c r="Z970" s="11"/>
    </row>
    <row r="971">
      <c r="A971" s="5"/>
      <c r="B971" s="4"/>
      <c r="D971" s="4"/>
      <c r="G971" s="4"/>
      <c r="H971" s="4"/>
      <c r="I971" s="5"/>
      <c r="J971" s="4"/>
      <c r="L971" s="4"/>
      <c r="O971" s="4"/>
      <c r="Q971" s="4"/>
      <c r="R971" s="4"/>
      <c r="S971" s="4"/>
      <c r="T971" s="4"/>
      <c r="V971" s="11"/>
      <c r="W971" s="11"/>
      <c r="X971" s="11"/>
      <c r="Y971" s="11"/>
      <c r="Z971" s="11"/>
    </row>
    <row r="972">
      <c r="A972" s="5"/>
      <c r="B972" s="4"/>
      <c r="D972" s="4"/>
      <c r="G972" s="4"/>
      <c r="H972" s="4"/>
      <c r="I972" s="5"/>
      <c r="J972" s="4"/>
      <c r="L972" s="4"/>
      <c r="O972" s="4"/>
      <c r="Q972" s="4"/>
      <c r="R972" s="4"/>
      <c r="S972" s="4"/>
      <c r="T972" s="4"/>
      <c r="V972" s="11"/>
      <c r="W972" s="11"/>
      <c r="X972" s="11"/>
      <c r="Y972" s="11"/>
      <c r="Z972" s="11"/>
    </row>
    <row r="973">
      <c r="A973" s="5"/>
      <c r="B973" s="4"/>
      <c r="D973" s="4"/>
      <c r="G973" s="4"/>
      <c r="H973" s="4"/>
      <c r="I973" s="5"/>
      <c r="J973" s="4"/>
      <c r="L973" s="4"/>
      <c r="O973" s="4"/>
      <c r="Q973" s="4"/>
      <c r="R973" s="4"/>
      <c r="S973" s="4"/>
      <c r="T973" s="4"/>
      <c r="V973" s="11"/>
      <c r="W973" s="11"/>
      <c r="X973" s="11"/>
      <c r="Y973" s="11"/>
      <c r="Z973" s="11"/>
    </row>
    <row r="974">
      <c r="A974" s="5"/>
      <c r="B974" s="4"/>
      <c r="D974" s="4"/>
      <c r="G974" s="4"/>
      <c r="H974" s="4"/>
      <c r="I974" s="5"/>
      <c r="J974" s="4"/>
      <c r="L974" s="4"/>
      <c r="O974" s="4"/>
      <c r="Q974" s="4"/>
      <c r="R974" s="4"/>
      <c r="S974" s="4"/>
      <c r="T974" s="4"/>
      <c r="V974" s="11"/>
      <c r="W974" s="11"/>
      <c r="X974" s="11"/>
      <c r="Y974" s="11"/>
      <c r="Z974" s="11"/>
    </row>
    <row r="975">
      <c r="A975" s="5"/>
      <c r="B975" s="4"/>
      <c r="D975" s="4"/>
      <c r="G975" s="4"/>
      <c r="H975" s="4"/>
      <c r="I975" s="5"/>
      <c r="J975" s="4"/>
      <c r="L975" s="4"/>
      <c r="O975" s="4"/>
      <c r="Q975" s="4"/>
      <c r="R975" s="4"/>
      <c r="S975" s="4"/>
      <c r="T975" s="4"/>
      <c r="V975" s="11"/>
      <c r="W975" s="11"/>
      <c r="X975" s="11"/>
      <c r="Y975" s="11"/>
      <c r="Z975" s="11"/>
    </row>
    <row r="976">
      <c r="A976" s="5"/>
      <c r="B976" s="4"/>
      <c r="D976" s="4"/>
      <c r="G976" s="4"/>
      <c r="H976" s="4"/>
      <c r="I976" s="5"/>
      <c r="J976" s="4"/>
      <c r="L976" s="4"/>
      <c r="O976" s="4"/>
      <c r="Q976" s="4"/>
      <c r="R976" s="4"/>
      <c r="S976" s="4"/>
      <c r="T976" s="4"/>
      <c r="V976" s="11"/>
      <c r="W976" s="11"/>
      <c r="X976" s="11"/>
      <c r="Y976" s="11"/>
      <c r="Z976" s="11"/>
    </row>
    <row r="977">
      <c r="A977" s="5"/>
      <c r="B977" s="4"/>
      <c r="D977" s="4"/>
      <c r="G977" s="4"/>
      <c r="H977" s="4"/>
      <c r="I977" s="5"/>
      <c r="J977" s="4"/>
      <c r="L977" s="4"/>
      <c r="O977" s="4"/>
      <c r="Q977" s="4"/>
      <c r="R977" s="4"/>
      <c r="S977" s="4"/>
      <c r="T977" s="4"/>
      <c r="V977" s="11"/>
      <c r="W977" s="11"/>
      <c r="X977" s="11"/>
      <c r="Y977" s="11"/>
      <c r="Z977" s="11"/>
    </row>
    <row r="978">
      <c r="A978" s="5"/>
      <c r="B978" s="4"/>
      <c r="D978" s="4"/>
      <c r="G978" s="4"/>
      <c r="H978" s="4"/>
      <c r="I978" s="5"/>
      <c r="J978" s="4"/>
      <c r="L978" s="4"/>
      <c r="O978" s="4"/>
      <c r="Q978" s="4"/>
      <c r="R978" s="4"/>
      <c r="S978" s="4"/>
      <c r="T978" s="4"/>
      <c r="V978" s="11"/>
      <c r="W978" s="11"/>
      <c r="X978" s="11"/>
      <c r="Y978" s="11"/>
      <c r="Z978" s="11"/>
    </row>
    <row r="979">
      <c r="A979" s="5"/>
      <c r="B979" s="4"/>
      <c r="D979" s="4"/>
      <c r="G979" s="4"/>
      <c r="H979" s="4"/>
      <c r="I979" s="5"/>
      <c r="J979" s="4"/>
      <c r="L979" s="4"/>
      <c r="O979" s="4"/>
      <c r="Q979" s="4"/>
      <c r="R979" s="4"/>
      <c r="S979" s="4"/>
      <c r="T979" s="4"/>
      <c r="V979" s="11"/>
      <c r="W979" s="11"/>
      <c r="X979" s="11"/>
      <c r="Y979" s="11"/>
      <c r="Z979" s="11"/>
    </row>
    <row r="980">
      <c r="A980" s="5"/>
      <c r="B980" s="4"/>
      <c r="D980" s="4"/>
      <c r="G980" s="4"/>
      <c r="H980" s="4"/>
      <c r="I980" s="5"/>
      <c r="J980" s="4"/>
      <c r="L980" s="4"/>
      <c r="O980" s="4"/>
      <c r="Q980" s="4"/>
      <c r="R980" s="4"/>
      <c r="S980" s="4"/>
      <c r="T980" s="4"/>
      <c r="V980" s="11"/>
      <c r="W980" s="11"/>
      <c r="X980" s="11"/>
      <c r="Y980" s="11"/>
      <c r="Z980" s="11"/>
    </row>
    <row r="981">
      <c r="A981" s="5"/>
      <c r="B981" s="4"/>
      <c r="D981" s="4"/>
      <c r="G981" s="4"/>
      <c r="H981" s="4"/>
      <c r="I981" s="5"/>
      <c r="J981" s="4"/>
      <c r="L981" s="4"/>
      <c r="O981" s="4"/>
      <c r="Q981" s="4"/>
      <c r="R981" s="4"/>
      <c r="S981" s="4"/>
      <c r="T981" s="4"/>
      <c r="V981" s="11"/>
      <c r="W981" s="11"/>
      <c r="X981" s="11"/>
      <c r="Y981" s="11"/>
      <c r="Z981" s="11"/>
    </row>
    <row r="982">
      <c r="A982" s="5"/>
      <c r="B982" s="4"/>
      <c r="D982" s="4"/>
      <c r="G982" s="4"/>
      <c r="H982" s="4"/>
      <c r="I982" s="5"/>
      <c r="J982" s="4"/>
      <c r="L982" s="4"/>
      <c r="O982" s="4"/>
      <c r="Q982" s="4"/>
      <c r="R982" s="4"/>
      <c r="S982" s="4"/>
      <c r="T982" s="4"/>
      <c r="V982" s="11"/>
      <c r="W982" s="11"/>
      <c r="X982" s="11"/>
      <c r="Y982" s="11"/>
      <c r="Z982" s="11"/>
    </row>
    <row r="983">
      <c r="A983" s="5"/>
      <c r="B983" s="4"/>
      <c r="D983" s="4"/>
      <c r="G983" s="4"/>
      <c r="H983" s="4"/>
      <c r="I983" s="5"/>
      <c r="J983" s="4"/>
      <c r="L983" s="4"/>
      <c r="O983" s="4"/>
      <c r="Q983" s="4"/>
      <c r="R983" s="4"/>
      <c r="S983" s="4"/>
      <c r="T983" s="4"/>
      <c r="V983" s="11"/>
      <c r="W983" s="11"/>
      <c r="X983" s="11"/>
      <c r="Y983" s="11"/>
      <c r="Z983" s="11"/>
    </row>
    <row r="984">
      <c r="A984" s="5"/>
      <c r="B984" s="4"/>
      <c r="D984" s="4"/>
      <c r="G984" s="4"/>
      <c r="H984" s="4"/>
      <c r="I984" s="5"/>
      <c r="J984" s="4"/>
      <c r="L984" s="4"/>
      <c r="O984" s="4"/>
      <c r="Q984" s="4"/>
      <c r="R984" s="4"/>
      <c r="S984" s="4"/>
      <c r="T984" s="4"/>
      <c r="V984" s="11"/>
      <c r="W984" s="11"/>
      <c r="X984" s="11"/>
      <c r="Y984" s="11"/>
      <c r="Z984" s="11"/>
    </row>
    <row r="985">
      <c r="A985" s="5"/>
      <c r="B985" s="4"/>
      <c r="D985" s="4"/>
      <c r="G985" s="4"/>
      <c r="H985" s="4"/>
      <c r="I985" s="5"/>
      <c r="J985" s="4"/>
      <c r="L985" s="4"/>
      <c r="O985" s="4"/>
      <c r="Q985" s="4"/>
      <c r="R985" s="4"/>
      <c r="S985" s="4"/>
      <c r="T985" s="4"/>
      <c r="V985" s="11"/>
      <c r="W985" s="11"/>
      <c r="X985" s="11"/>
      <c r="Y985" s="11"/>
      <c r="Z985" s="11"/>
    </row>
    <row r="986">
      <c r="A986" s="5"/>
      <c r="B986" s="4"/>
      <c r="D986" s="4"/>
      <c r="G986" s="4"/>
      <c r="H986" s="4"/>
      <c r="I986" s="5"/>
      <c r="J986" s="4"/>
      <c r="L986" s="4"/>
      <c r="O986" s="4"/>
      <c r="Q986" s="4"/>
      <c r="R986" s="4"/>
      <c r="S986" s="4"/>
      <c r="T986" s="4"/>
      <c r="V986" s="11"/>
      <c r="W986" s="11"/>
      <c r="X986" s="11"/>
      <c r="Y986" s="11"/>
      <c r="Z986" s="11"/>
    </row>
    <row r="987">
      <c r="A987" s="5"/>
      <c r="B987" s="4"/>
      <c r="D987" s="4"/>
      <c r="G987" s="4"/>
      <c r="H987" s="4"/>
      <c r="I987" s="5"/>
      <c r="J987" s="4"/>
      <c r="L987" s="4"/>
      <c r="O987" s="4"/>
      <c r="Q987" s="4"/>
      <c r="R987" s="4"/>
      <c r="S987" s="4"/>
      <c r="T987" s="4"/>
      <c r="V987" s="11"/>
      <c r="W987" s="11"/>
      <c r="X987" s="11"/>
      <c r="Y987" s="11"/>
      <c r="Z987" s="11"/>
    </row>
    <row r="988">
      <c r="A988" s="5"/>
      <c r="B988" s="4"/>
      <c r="D988" s="4"/>
      <c r="G988" s="4"/>
      <c r="H988" s="4"/>
      <c r="I988" s="5"/>
      <c r="J988" s="4"/>
      <c r="L988" s="4"/>
      <c r="O988" s="4"/>
      <c r="Q988" s="4"/>
      <c r="R988" s="4"/>
      <c r="S988" s="4"/>
      <c r="T988" s="4"/>
      <c r="V988" s="11"/>
      <c r="W988" s="11"/>
      <c r="X988" s="11"/>
      <c r="Y988" s="11"/>
      <c r="Z988" s="11"/>
    </row>
    <row r="989">
      <c r="A989" s="5"/>
      <c r="B989" s="4"/>
      <c r="D989" s="4"/>
      <c r="G989" s="4"/>
      <c r="H989" s="4"/>
      <c r="I989" s="5"/>
      <c r="J989" s="4"/>
      <c r="L989" s="4"/>
      <c r="O989" s="4"/>
      <c r="Q989" s="4"/>
      <c r="R989" s="4"/>
      <c r="S989" s="4"/>
      <c r="T989" s="4"/>
      <c r="V989" s="11"/>
      <c r="W989" s="11"/>
      <c r="X989" s="11"/>
      <c r="Y989" s="11"/>
      <c r="Z989" s="11"/>
    </row>
    <row r="990">
      <c r="A990" s="5"/>
      <c r="B990" s="4"/>
      <c r="D990" s="4"/>
      <c r="G990" s="4"/>
      <c r="H990" s="4"/>
      <c r="I990" s="5"/>
      <c r="J990" s="4"/>
      <c r="L990" s="4"/>
      <c r="O990" s="4"/>
      <c r="Q990" s="4"/>
      <c r="R990" s="4"/>
      <c r="S990" s="4"/>
      <c r="T990" s="4"/>
      <c r="V990" s="11"/>
      <c r="W990" s="11"/>
      <c r="X990" s="11"/>
      <c r="Y990" s="11"/>
      <c r="Z990" s="11"/>
    </row>
    <row r="991">
      <c r="A991" s="5"/>
      <c r="B991" s="4"/>
      <c r="D991" s="4"/>
      <c r="G991" s="4"/>
      <c r="H991" s="4"/>
      <c r="I991" s="5"/>
      <c r="J991" s="4"/>
      <c r="L991" s="4"/>
      <c r="O991" s="4"/>
      <c r="Q991" s="4"/>
      <c r="R991" s="4"/>
      <c r="S991" s="4"/>
      <c r="T991" s="4"/>
      <c r="V991" s="11"/>
      <c r="W991" s="11"/>
      <c r="X991" s="11"/>
      <c r="Y991" s="11"/>
      <c r="Z991" s="11"/>
    </row>
    <row r="992">
      <c r="A992" s="5"/>
      <c r="B992" s="4"/>
      <c r="D992" s="4"/>
      <c r="G992" s="4"/>
      <c r="H992" s="4"/>
      <c r="I992" s="5"/>
      <c r="J992" s="4"/>
      <c r="L992" s="4"/>
      <c r="O992" s="4"/>
      <c r="Q992" s="4"/>
      <c r="R992" s="4"/>
      <c r="S992" s="4"/>
      <c r="T992" s="4"/>
      <c r="V992" s="11"/>
      <c r="W992" s="11"/>
      <c r="X992" s="11"/>
      <c r="Y992" s="11"/>
      <c r="Z992" s="11"/>
    </row>
    <row r="993">
      <c r="A993" s="5"/>
      <c r="B993" s="4"/>
      <c r="D993" s="4"/>
      <c r="G993" s="4"/>
      <c r="H993" s="4"/>
      <c r="I993" s="5"/>
      <c r="J993" s="4"/>
      <c r="L993" s="4"/>
      <c r="O993" s="4"/>
      <c r="Q993" s="4"/>
      <c r="R993" s="4"/>
      <c r="S993" s="4"/>
      <c r="T993" s="4"/>
      <c r="V993" s="11"/>
      <c r="W993" s="11"/>
      <c r="X993" s="11"/>
      <c r="Y993" s="11"/>
      <c r="Z993" s="11"/>
    </row>
    <row r="994">
      <c r="A994" s="5"/>
      <c r="B994" s="4"/>
      <c r="D994" s="4"/>
      <c r="G994" s="4"/>
      <c r="H994" s="4"/>
      <c r="I994" s="5"/>
      <c r="J994" s="4"/>
      <c r="L994" s="4"/>
      <c r="O994" s="4"/>
      <c r="Q994" s="4"/>
      <c r="R994" s="4"/>
      <c r="S994" s="4"/>
      <c r="T994" s="4"/>
      <c r="V994" s="11"/>
      <c r="W994" s="11"/>
      <c r="X994" s="11"/>
      <c r="Y994" s="11"/>
      <c r="Z994" s="11"/>
    </row>
    <row r="995">
      <c r="A995" s="5"/>
      <c r="B995" s="4"/>
      <c r="D995" s="4"/>
      <c r="G995" s="4"/>
      <c r="H995" s="4"/>
      <c r="I995" s="5"/>
      <c r="J995" s="4"/>
      <c r="L995" s="4"/>
      <c r="O995" s="4"/>
      <c r="Q995" s="4"/>
      <c r="R995" s="4"/>
      <c r="S995" s="4"/>
      <c r="T995" s="4"/>
      <c r="V995" s="11"/>
      <c r="W995" s="11"/>
      <c r="X995" s="11"/>
      <c r="Y995" s="11"/>
      <c r="Z995" s="11"/>
    </row>
    <row r="996">
      <c r="A996" s="5"/>
      <c r="B996" s="4"/>
      <c r="D996" s="4"/>
      <c r="G996" s="4"/>
      <c r="H996" s="4"/>
      <c r="I996" s="5"/>
      <c r="J996" s="4"/>
      <c r="L996" s="4"/>
      <c r="O996" s="4"/>
      <c r="Q996" s="4"/>
      <c r="R996" s="4"/>
      <c r="S996" s="4"/>
      <c r="T996" s="4"/>
      <c r="V996" s="11"/>
      <c r="W996" s="11"/>
      <c r="X996" s="11"/>
      <c r="Y996" s="11"/>
      <c r="Z996" s="11"/>
    </row>
    <row r="997">
      <c r="A997" s="5"/>
      <c r="B997" s="4"/>
      <c r="D997" s="4"/>
      <c r="G997" s="4"/>
      <c r="H997" s="4"/>
      <c r="I997" s="5"/>
      <c r="J997" s="4"/>
      <c r="L997" s="4"/>
      <c r="O997" s="4"/>
      <c r="Q997" s="4"/>
      <c r="R997" s="4"/>
      <c r="S997" s="4"/>
      <c r="T997" s="4"/>
      <c r="V997" s="11"/>
      <c r="W997" s="11"/>
      <c r="X997" s="11"/>
      <c r="Y997" s="11"/>
      <c r="Z997" s="11"/>
    </row>
    <row r="998">
      <c r="A998" s="5"/>
      <c r="B998" s="4"/>
      <c r="D998" s="4"/>
      <c r="G998" s="4"/>
      <c r="H998" s="4"/>
      <c r="I998" s="5"/>
      <c r="J998" s="4"/>
      <c r="L998" s="4"/>
      <c r="O998" s="4"/>
      <c r="Q998" s="4"/>
      <c r="R998" s="4"/>
      <c r="S998" s="4"/>
      <c r="T998" s="4"/>
      <c r="V998" s="11"/>
      <c r="W998" s="11"/>
      <c r="X998" s="11"/>
      <c r="Y998" s="11"/>
      <c r="Z998" s="11"/>
    </row>
    <row r="999">
      <c r="A999" s="5"/>
      <c r="B999" s="4"/>
      <c r="D999" s="4"/>
      <c r="G999" s="4"/>
      <c r="H999" s="4"/>
      <c r="I999" s="5"/>
      <c r="J999" s="4"/>
      <c r="L999" s="4"/>
      <c r="O999" s="4"/>
      <c r="Q999" s="4"/>
      <c r="R999" s="4"/>
      <c r="S999" s="4"/>
      <c r="T999" s="4"/>
      <c r="V999" s="11"/>
      <c r="W999" s="11"/>
      <c r="X999" s="11"/>
      <c r="Y999" s="11"/>
      <c r="Z999" s="11"/>
    </row>
    <row r="1000">
      <c r="A1000" s="5"/>
      <c r="B1000" s="4"/>
      <c r="D1000" s="4"/>
      <c r="G1000" s="4"/>
      <c r="H1000" s="4"/>
      <c r="I1000" s="5"/>
      <c r="J1000" s="4"/>
      <c r="L1000" s="4"/>
      <c r="O1000" s="4"/>
      <c r="Q1000" s="4"/>
      <c r="R1000" s="4"/>
      <c r="S1000" s="4"/>
      <c r="T1000" s="4"/>
      <c r="V1000" s="11"/>
      <c r="W1000" s="11"/>
      <c r="X1000" s="11"/>
      <c r="Y1000" s="11"/>
      <c r="Z1000" s="11"/>
    </row>
  </sheetData>
  <mergeCells count="5999">
    <mergeCell ref="L139:N139"/>
    <mergeCell ref="L140:N140"/>
    <mergeCell ref="O140:P140"/>
    <mergeCell ref="L136:N136"/>
    <mergeCell ref="O136:P136"/>
    <mergeCell ref="L137:N137"/>
    <mergeCell ref="O137:P137"/>
    <mergeCell ref="L138:N138"/>
    <mergeCell ref="O138:P138"/>
    <mergeCell ref="O139:P139"/>
    <mergeCell ref="D121:F121"/>
    <mergeCell ref="D122:F122"/>
    <mergeCell ref="D123:F123"/>
    <mergeCell ref="D124:F124"/>
    <mergeCell ref="D125:F125"/>
    <mergeCell ref="D126:F126"/>
    <mergeCell ref="D127:F127"/>
    <mergeCell ref="L132:N132"/>
    <mergeCell ref="O132:P132"/>
    <mergeCell ref="L133:N133"/>
    <mergeCell ref="O133:P133"/>
    <mergeCell ref="D128:F128"/>
    <mergeCell ref="D129:F129"/>
    <mergeCell ref="D130:F130"/>
    <mergeCell ref="D131:F131"/>
    <mergeCell ref="O131:P131"/>
    <mergeCell ref="D132:F132"/>
    <mergeCell ref="D133:F133"/>
    <mergeCell ref="D134:F134"/>
    <mergeCell ref="J134:K134"/>
    <mergeCell ref="L134:N134"/>
    <mergeCell ref="O134:P134"/>
    <mergeCell ref="J135:K135"/>
    <mergeCell ref="L135:N135"/>
    <mergeCell ref="O135:P135"/>
    <mergeCell ref="J141:K141"/>
    <mergeCell ref="L141:N141"/>
    <mergeCell ref="O141:P141"/>
    <mergeCell ref="L142:N142"/>
    <mergeCell ref="O142:P142"/>
    <mergeCell ref="J132:K132"/>
    <mergeCell ref="J133:K133"/>
    <mergeCell ref="J136:K136"/>
    <mergeCell ref="J137:K137"/>
    <mergeCell ref="J138:K138"/>
    <mergeCell ref="J139:K139"/>
    <mergeCell ref="J140:K140"/>
    <mergeCell ref="J142:K142"/>
    <mergeCell ref="D144:F144"/>
    <mergeCell ref="D145:F145"/>
    <mergeCell ref="J145:K145"/>
    <mergeCell ref="L145:N145"/>
    <mergeCell ref="O145:P145"/>
    <mergeCell ref="D146:F146"/>
    <mergeCell ref="D147:F147"/>
    <mergeCell ref="D148:F148"/>
    <mergeCell ref="J148:K148"/>
    <mergeCell ref="L148:N148"/>
    <mergeCell ref="O148:P148"/>
    <mergeCell ref="J149:K149"/>
    <mergeCell ref="L149:N149"/>
    <mergeCell ref="O149:P149"/>
    <mergeCell ref="D142:F142"/>
    <mergeCell ref="D143:F143"/>
    <mergeCell ref="J143:K143"/>
    <mergeCell ref="L143:N143"/>
    <mergeCell ref="O143:P143"/>
    <mergeCell ref="J144:K144"/>
    <mergeCell ref="L144:N144"/>
    <mergeCell ref="O144:P144"/>
    <mergeCell ref="D135:F135"/>
    <mergeCell ref="D136:F136"/>
    <mergeCell ref="D137:F137"/>
    <mergeCell ref="D138:F138"/>
    <mergeCell ref="D139:F139"/>
    <mergeCell ref="D140:F140"/>
    <mergeCell ref="D141:F141"/>
    <mergeCell ref="L146:N146"/>
    <mergeCell ref="O146:P146"/>
    <mergeCell ref="L147:N147"/>
    <mergeCell ref="O147:P147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L153:N153"/>
    <mergeCell ref="L154:N154"/>
    <mergeCell ref="O154:P154"/>
    <mergeCell ref="L155:N155"/>
    <mergeCell ref="O155:P155"/>
    <mergeCell ref="L156:N156"/>
    <mergeCell ref="O156:P156"/>
    <mergeCell ref="L150:N150"/>
    <mergeCell ref="O150:P150"/>
    <mergeCell ref="L151:N151"/>
    <mergeCell ref="O151:P151"/>
    <mergeCell ref="L152:N152"/>
    <mergeCell ref="O152:P152"/>
    <mergeCell ref="O153:P153"/>
    <mergeCell ref="L168:N168"/>
    <mergeCell ref="O168:P168"/>
    <mergeCell ref="J166:K166"/>
    <mergeCell ref="L166:N166"/>
    <mergeCell ref="O166:P166"/>
    <mergeCell ref="J167:K167"/>
    <mergeCell ref="L167:N167"/>
    <mergeCell ref="O167:P167"/>
    <mergeCell ref="J168:K168"/>
    <mergeCell ref="J146:K146"/>
    <mergeCell ref="J147:K147"/>
    <mergeCell ref="J150:K150"/>
    <mergeCell ref="J151:K151"/>
    <mergeCell ref="J152:K152"/>
    <mergeCell ref="J153:K153"/>
    <mergeCell ref="J154:K154"/>
    <mergeCell ref="J155:K155"/>
    <mergeCell ref="J156:K156"/>
    <mergeCell ref="D157:F157"/>
    <mergeCell ref="J157:K157"/>
    <mergeCell ref="L157:N157"/>
    <mergeCell ref="O157:P157"/>
    <mergeCell ref="O158:P158"/>
    <mergeCell ref="J158:K158"/>
    <mergeCell ref="L158:N158"/>
    <mergeCell ref="J159:K159"/>
    <mergeCell ref="L159:N159"/>
    <mergeCell ref="O159:P159"/>
    <mergeCell ref="L160:N160"/>
    <mergeCell ref="O160:P160"/>
    <mergeCell ref="J160:K160"/>
    <mergeCell ref="J161:K161"/>
    <mergeCell ref="L161:N161"/>
    <mergeCell ref="O161:P161"/>
    <mergeCell ref="J162:K162"/>
    <mergeCell ref="L162:N162"/>
    <mergeCell ref="O162:P162"/>
    <mergeCell ref="D165:F165"/>
    <mergeCell ref="D166:F166"/>
    <mergeCell ref="D167:F167"/>
    <mergeCell ref="D168:F168"/>
    <mergeCell ref="D169:F169"/>
    <mergeCell ref="D158:F158"/>
    <mergeCell ref="D159:F159"/>
    <mergeCell ref="D160:F160"/>
    <mergeCell ref="D161:F161"/>
    <mergeCell ref="D162:F162"/>
    <mergeCell ref="D163:F163"/>
    <mergeCell ref="D164:F164"/>
    <mergeCell ref="J169:K169"/>
    <mergeCell ref="L169:N169"/>
    <mergeCell ref="O169:P169"/>
    <mergeCell ref="L178:N178"/>
    <mergeCell ref="O178:P178"/>
    <mergeCell ref="J176:K176"/>
    <mergeCell ref="L176:N176"/>
    <mergeCell ref="O176:P176"/>
    <mergeCell ref="J177:K177"/>
    <mergeCell ref="L177:N177"/>
    <mergeCell ref="O177:P177"/>
    <mergeCell ref="J178:K178"/>
    <mergeCell ref="L165:N165"/>
    <mergeCell ref="O165:P165"/>
    <mergeCell ref="J163:K163"/>
    <mergeCell ref="L163:N163"/>
    <mergeCell ref="O163:P163"/>
    <mergeCell ref="J164:K164"/>
    <mergeCell ref="L164:N164"/>
    <mergeCell ref="O164:P164"/>
    <mergeCell ref="J165:K165"/>
    <mergeCell ref="L172:N172"/>
    <mergeCell ref="O172:P172"/>
    <mergeCell ref="J170:K170"/>
    <mergeCell ref="L170:N170"/>
    <mergeCell ref="O170:P170"/>
    <mergeCell ref="J171:K171"/>
    <mergeCell ref="L171:N171"/>
    <mergeCell ref="O171:P171"/>
    <mergeCell ref="J172:K172"/>
    <mergeCell ref="L175:N175"/>
    <mergeCell ref="O175:P175"/>
    <mergeCell ref="J173:K173"/>
    <mergeCell ref="L173:N173"/>
    <mergeCell ref="O173:P173"/>
    <mergeCell ref="J174:K174"/>
    <mergeCell ref="L174:N174"/>
    <mergeCell ref="O174:P174"/>
    <mergeCell ref="J175:K175"/>
    <mergeCell ref="J179:K179"/>
    <mergeCell ref="L179:N179"/>
    <mergeCell ref="O179:P179"/>
    <mergeCell ref="D177:F177"/>
    <mergeCell ref="D178:F178"/>
    <mergeCell ref="D179:F179"/>
    <mergeCell ref="D180:F180"/>
    <mergeCell ref="L180:N180"/>
    <mergeCell ref="O180:P180"/>
    <mergeCell ref="D181:F181"/>
    <mergeCell ref="D182:F182"/>
    <mergeCell ref="J182:K182"/>
    <mergeCell ref="L182:N182"/>
    <mergeCell ref="O182:P182"/>
    <mergeCell ref="J183:K183"/>
    <mergeCell ref="L183:N183"/>
    <mergeCell ref="O183:P183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D170:F170"/>
    <mergeCell ref="B171:C171"/>
    <mergeCell ref="D171:F171"/>
    <mergeCell ref="B172:C172"/>
    <mergeCell ref="D172:F172"/>
    <mergeCell ref="B173:C173"/>
    <mergeCell ref="D173:F173"/>
    <mergeCell ref="B174:C174"/>
    <mergeCell ref="D174:F174"/>
    <mergeCell ref="B175:C175"/>
    <mergeCell ref="D175:F175"/>
    <mergeCell ref="D176:F176"/>
    <mergeCell ref="J180:K180"/>
    <mergeCell ref="J181:K181"/>
    <mergeCell ref="J184:K184"/>
    <mergeCell ref="L181:N181"/>
    <mergeCell ref="O181:P181"/>
    <mergeCell ref="D183:F183"/>
    <mergeCell ref="D184:F184"/>
    <mergeCell ref="L184:N184"/>
    <mergeCell ref="O184:P184"/>
    <mergeCell ref="L241:N241"/>
    <mergeCell ref="O241:P241"/>
    <mergeCell ref="J239:K239"/>
    <mergeCell ref="L239:N239"/>
    <mergeCell ref="O239:P239"/>
    <mergeCell ref="J240:K240"/>
    <mergeCell ref="L240:N240"/>
    <mergeCell ref="O240:P240"/>
    <mergeCell ref="J241:K241"/>
    <mergeCell ref="L232:N232"/>
    <mergeCell ref="O232:P232"/>
    <mergeCell ref="J230:K230"/>
    <mergeCell ref="L230:N230"/>
    <mergeCell ref="O230:P230"/>
    <mergeCell ref="J231:K231"/>
    <mergeCell ref="L231:N231"/>
    <mergeCell ref="O231:P231"/>
    <mergeCell ref="J232:K232"/>
    <mergeCell ref="L235:N235"/>
    <mergeCell ref="O235:P235"/>
    <mergeCell ref="J233:K233"/>
    <mergeCell ref="L233:N233"/>
    <mergeCell ref="O233:P233"/>
    <mergeCell ref="J234:K234"/>
    <mergeCell ref="L234:N234"/>
    <mergeCell ref="O234:P234"/>
    <mergeCell ref="J235:K235"/>
    <mergeCell ref="L238:N238"/>
    <mergeCell ref="O238:P238"/>
    <mergeCell ref="J236:K236"/>
    <mergeCell ref="L236:N236"/>
    <mergeCell ref="O236:P236"/>
    <mergeCell ref="J237:K237"/>
    <mergeCell ref="L237:N237"/>
    <mergeCell ref="O237:P237"/>
    <mergeCell ref="J238:K238"/>
    <mergeCell ref="J242:K242"/>
    <mergeCell ref="L242:N242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536:U536"/>
    <mergeCell ref="T537:U537"/>
    <mergeCell ref="T538:U538"/>
    <mergeCell ref="T539:U539"/>
    <mergeCell ref="T540:U540"/>
    <mergeCell ref="T541:U541"/>
    <mergeCell ref="T542:U542"/>
    <mergeCell ref="T543:U543"/>
    <mergeCell ref="T544:U544"/>
    <mergeCell ref="T545:U545"/>
    <mergeCell ref="T546:U546"/>
    <mergeCell ref="T547:U547"/>
    <mergeCell ref="T548:U548"/>
    <mergeCell ref="T549:U549"/>
    <mergeCell ref="T550:U550"/>
    <mergeCell ref="T551:U551"/>
    <mergeCell ref="T552:U552"/>
    <mergeCell ref="T553:U553"/>
    <mergeCell ref="T554:U554"/>
    <mergeCell ref="T555:U555"/>
    <mergeCell ref="T556:U556"/>
    <mergeCell ref="T557:U557"/>
    <mergeCell ref="T558:U558"/>
    <mergeCell ref="T559:U559"/>
    <mergeCell ref="T560:U560"/>
    <mergeCell ref="T561:U561"/>
    <mergeCell ref="T562:U562"/>
    <mergeCell ref="T570:U570"/>
    <mergeCell ref="T571:U571"/>
    <mergeCell ref="T563:U563"/>
    <mergeCell ref="T564:U564"/>
    <mergeCell ref="T565:U565"/>
    <mergeCell ref="T566:U566"/>
    <mergeCell ref="T567:U567"/>
    <mergeCell ref="T568:U568"/>
    <mergeCell ref="T569:U569"/>
    <mergeCell ref="T472:U472"/>
    <mergeCell ref="T473:U473"/>
    <mergeCell ref="T474:U474"/>
    <mergeCell ref="T475:U475"/>
    <mergeCell ref="T476:U476"/>
    <mergeCell ref="T477:U477"/>
    <mergeCell ref="T478:U478"/>
    <mergeCell ref="T479:U479"/>
    <mergeCell ref="T480:U480"/>
    <mergeCell ref="T481:U481"/>
    <mergeCell ref="T482:U482"/>
    <mergeCell ref="T483:U483"/>
    <mergeCell ref="T484:U484"/>
    <mergeCell ref="T485:U485"/>
    <mergeCell ref="T486:U486"/>
    <mergeCell ref="T487:U487"/>
    <mergeCell ref="T488:U488"/>
    <mergeCell ref="T489:U489"/>
    <mergeCell ref="T490:U490"/>
    <mergeCell ref="T491:U491"/>
    <mergeCell ref="T492:U492"/>
    <mergeCell ref="T493:U493"/>
    <mergeCell ref="T494:U494"/>
    <mergeCell ref="T495:U495"/>
    <mergeCell ref="T496:U496"/>
    <mergeCell ref="T497:U497"/>
    <mergeCell ref="T498:U498"/>
    <mergeCell ref="T499:U499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1:U151"/>
    <mergeCell ref="T152:U152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U184"/>
    <mergeCell ref="T185:U185"/>
    <mergeCell ref="T186:U186"/>
    <mergeCell ref="T187:U187"/>
    <mergeCell ref="T188:U188"/>
    <mergeCell ref="T189:U189"/>
    <mergeCell ref="T190:U190"/>
    <mergeCell ref="T191:U191"/>
    <mergeCell ref="T192:U192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U245"/>
    <mergeCell ref="T246:U246"/>
    <mergeCell ref="T247:U247"/>
    <mergeCell ref="T248:U248"/>
    <mergeCell ref="T249:U249"/>
    <mergeCell ref="T250:U250"/>
    <mergeCell ref="T251:U251"/>
    <mergeCell ref="T252:U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T306:U306"/>
    <mergeCell ref="T307:U307"/>
    <mergeCell ref="T308:U308"/>
    <mergeCell ref="T309:U309"/>
    <mergeCell ref="T310:U310"/>
    <mergeCell ref="T311:U311"/>
    <mergeCell ref="T312:U312"/>
    <mergeCell ref="T313:U313"/>
    <mergeCell ref="T314:U314"/>
    <mergeCell ref="T315:U315"/>
    <mergeCell ref="T316:U316"/>
    <mergeCell ref="T317:U317"/>
    <mergeCell ref="T318:U318"/>
    <mergeCell ref="T319:U319"/>
    <mergeCell ref="T320:U320"/>
    <mergeCell ref="T321:U321"/>
    <mergeCell ref="T322:U322"/>
    <mergeCell ref="T323:U323"/>
    <mergeCell ref="T324:U324"/>
    <mergeCell ref="T325:U325"/>
    <mergeCell ref="T326:U326"/>
    <mergeCell ref="T327:U327"/>
    <mergeCell ref="T328:U328"/>
    <mergeCell ref="T329:U329"/>
    <mergeCell ref="T330:U330"/>
    <mergeCell ref="T331:U331"/>
    <mergeCell ref="T332:U332"/>
    <mergeCell ref="T333:U333"/>
    <mergeCell ref="T334:U334"/>
    <mergeCell ref="T335:U335"/>
    <mergeCell ref="T336:U336"/>
    <mergeCell ref="T337:U337"/>
    <mergeCell ref="T338:U338"/>
    <mergeCell ref="T339:U339"/>
    <mergeCell ref="T340:U340"/>
    <mergeCell ref="T341:U341"/>
    <mergeCell ref="T342:U342"/>
    <mergeCell ref="T343:U343"/>
    <mergeCell ref="T344:U344"/>
    <mergeCell ref="T345:U345"/>
    <mergeCell ref="T346:U346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T383:U383"/>
    <mergeCell ref="T384:U384"/>
    <mergeCell ref="T385:U385"/>
    <mergeCell ref="T386:U386"/>
    <mergeCell ref="T387:U387"/>
    <mergeCell ref="T388:U388"/>
    <mergeCell ref="T389:U389"/>
    <mergeCell ref="T390:U390"/>
    <mergeCell ref="T391:U391"/>
    <mergeCell ref="T392:U392"/>
    <mergeCell ref="T393:U393"/>
    <mergeCell ref="T394:U394"/>
    <mergeCell ref="T395:U395"/>
    <mergeCell ref="T396:U396"/>
    <mergeCell ref="T397:U397"/>
    <mergeCell ref="T398:U398"/>
    <mergeCell ref="T399:U399"/>
    <mergeCell ref="T400:U400"/>
    <mergeCell ref="T401:U401"/>
    <mergeCell ref="T402:U402"/>
    <mergeCell ref="T403:U403"/>
    <mergeCell ref="T404:U404"/>
    <mergeCell ref="T405:U405"/>
    <mergeCell ref="T406:U406"/>
    <mergeCell ref="T407:U407"/>
    <mergeCell ref="T408:U408"/>
    <mergeCell ref="T409:U409"/>
    <mergeCell ref="T410:U410"/>
    <mergeCell ref="T411:U411"/>
    <mergeCell ref="T412:U412"/>
    <mergeCell ref="T413:U413"/>
    <mergeCell ref="T414:U414"/>
    <mergeCell ref="T415:U415"/>
    <mergeCell ref="T416:U416"/>
    <mergeCell ref="T417:U417"/>
    <mergeCell ref="T418:U418"/>
    <mergeCell ref="T419:U419"/>
    <mergeCell ref="T420:U420"/>
    <mergeCell ref="T421:U421"/>
    <mergeCell ref="T422:U422"/>
    <mergeCell ref="T423:U423"/>
    <mergeCell ref="T424:U424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T459:U459"/>
    <mergeCell ref="T460:U460"/>
    <mergeCell ref="T461:U461"/>
    <mergeCell ref="T462:U462"/>
    <mergeCell ref="T463:U463"/>
    <mergeCell ref="T464:U464"/>
    <mergeCell ref="T465:U465"/>
    <mergeCell ref="T466:U466"/>
    <mergeCell ref="T467:U467"/>
    <mergeCell ref="T468:U468"/>
    <mergeCell ref="T469:U469"/>
    <mergeCell ref="T470:U470"/>
    <mergeCell ref="T471:U471"/>
    <mergeCell ref="L403:N403"/>
    <mergeCell ref="O403:P403"/>
    <mergeCell ref="J401:K401"/>
    <mergeCell ref="L401:N401"/>
    <mergeCell ref="O401:P401"/>
    <mergeCell ref="J402:K402"/>
    <mergeCell ref="L402:N402"/>
    <mergeCell ref="O402:P402"/>
    <mergeCell ref="J403:K403"/>
    <mergeCell ref="L406:N406"/>
    <mergeCell ref="O406:P406"/>
    <mergeCell ref="J404:K404"/>
    <mergeCell ref="L404:N404"/>
    <mergeCell ref="O404:P404"/>
    <mergeCell ref="J405:K405"/>
    <mergeCell ref="L405:N405"/>
    <mergeCell ref="O405:P405"/>
    <mergeCell ref="J406:K406"/>
    <mergeCell ref="L409:N409"/>
    <mergeCell ref="O409:P409"/>
    <mergeCell ref="J407:K407"/>
    <mergeCell ref="L407:N407"/>
    <mergeCell ref="O407:P407"/>
    <mergeCell ref="J408:K408"/>
    <mergeCell ref="L408:N408"/>
    <mergeCell ref="O408:P408"/>
    <mergeCell ref="J409:K409"/>
    <mergeCell ref="L412:N412"/>
    <mergeCell ref="O412:P412"/>
    <mergeCell ref="J410:K410"/>
    <mergeCell ref="L410:N410"/>
    <mergeCell ref="O410:P410"/>
    <mergeCell ref="J411:K411"/>
    <mergeCell ref="L411:N411"/>
    <mergeCell ref="O411:P411"/>
    <mergeCell ref="J412:K412"/>
    <mergeCell ref="L415:N415"/>
    <mergeCell ref="O415:P415"/>
    <mergeCell ref="J413:K413"/>
    <mergeCell ref="L413:N413"/>
    <mergeCell ref="O413:P413"/>
    <mergeCell ref="J414:K414"/>
    <mergeCell ref="L414:N414"/>
    <mergeCell ref="O414:P414"/>
    <mergeCell ref="J415:K415"/>
    <mergeCell ref="L418:N418"/>
    <mergeCell ref="O418:P418"/>
    <mergeCell ref="J416:K416"/>
    <mergeCell ref="L416:N416"/>
    <mergeCell ref="O416:P416"/>
    <mergeCell ref="J417:K417"/>
    <mergeCell ref="L417:N417"/>
    <mergeCell ref="O417:P417"/>
    <mergeCell ref="J418:K418"/>
    <mergeCell ref="L421:N421"/>
    <mergeCell ref="O421:P421"/>
    <mergeCell ref="J419:K419"/>
    <mergeCell ref="L419:N419"/>
    <mergeCell ref="O419:P419"/>
    <mergeCell ref="J420:K420"/>
    <mergeCell ref="L420:N420"/>
    <mergeCell ref="O420:P420"/>
    <mergeCell ref="J421:K421"/>
    <mergeCell ref="L424:N424"/>
    <mergeCell ref="O424:P424"/>
    <mergeCell ref="J422:K422"/>
    <mergeCell ref="L422:N422"/>
    <mergeCell ref="O422:P422"/>
    <mergeCell ref="J423:K423"/>
    <mergeCell ref="L423:N423"/>
    <mergeCell ref="O423:P423"/>
    <mergeCell ref="J424:K424"/>
    <mergeCell ref="L427:N427"/>
    <mergeCell ref="O427:P427"/>
    <mergeCell ref="J425:K425"/>
    <mergeCell ref="L425:N425"/>
    <mergeCell ref="O425:P425"/>
    <mergeCell ref="J426:K426"/>
    <mergeCell ref="L426:N426"/>
    <mergeCell ref="O426:P426"/>
    <mergeCell ref="J427:K427"/>
    <mergeCell ref="L430:N430"/>
    <mergeCell ref="O430:P430"/>
    <mergeCell ref="J428:K428"/>
    <mergeCell ref="L428:N428"/>
    <mergeCell ref="O428:P428"/>
    <mergeCell ref="J429:K429"/>
    <mergeCell ref="L429:N429"/>
    <mergeCell ref="O429:P429"/>
    <mergeCell ref="J430:K430"/>
    <mergeCell ref="L433:N433"/>
    <mergeCell ref="O433:P433"/>
    <mergeCell ref="J431:K431"/>
    <mergeCell ref="L431:N431"/>
    <mergeCell ref="O431:P431"/>
    <mergeCell ref="J432:K432"/>
    <mergeCell ref="L432:N432"/>
    <mergeCell ref="O432:P432"/>
    <mergeCell ref="J433:K433"/>
    <mergeCell ref="L436:N436"/>
    <mergeCell ref="O436:P436"/>
    <mergeCell ref="J434:K434"/>
    <mergeCell ref="L434:N434"/>
    <mergeCell ref="O434:P434"/>
    <mergeCell ref="J435:K435"/>
    <mergeCell ref="L435:N435"/>
    <mergeCell ref="O435:P435"/>
    <mergeCell ref="J436:K436"/>
    <mergeCell ref="L439:N439"/>
    <mergeCell ref="O439:P439"/>
    <mergeCell ref="J437:K437"/>
    <mergeCell ref="L437:N437"/>
    <mergeCell ref="O437:P437"/>
    <mergeCell ref="J438:K438"/>
    <mergeCell ref="L438:N438"/>
    <mergeCell ref="O438:P438"/>
    <mergeCell ref="J439:K439"/>
    <mergeCell ref="L442:N442"/>
    <mergeCell ref="O442:P442"/>
    <mergeCell ref="J440:K440"/>
    <mergeCell ref="L440:N440"/>
    <mergeCell ref="O440:P440"/>
    <mergeCell ref="J441:K441"/>
    <mergeCell ref="L441:N441"/>
    <mergeCell ref="O441:P441"/>
    <mergeCell ref="J442:K442"/>
    <mergeCell ref="L445:N445"/>
    <mergeCell ref="O445:P445"/>
    <mergeCell ref="J443:K443"/>
    <mergeCell ref="L443:N443"/>
    <mergeCell ref="O443:P443"/>
    <mergeCell ref="J444:K444"/>
    <mergeCell ref="L444:N444"/>
    <mergeCell ref="O444:P444"/>
    <mergeCell ref="J445:K445"/>
    <mergeCell ref="L448:N448"/>
    <mergeCell ref="O448:P448"/>
    <mergeCell ref="J446:K446"/>
    <mergeCell ref="L446:N446"/>
    <mergeCell ref="O446:P446"/>
    <mergeCell ref="J447:K447"/>
    <mergeCell ref="L447:N447"/>
    <mergeCell ref="O447:P447"/>
    <mergeCell ref="J448:K448"/>
    <mergeCell ref="L451:N451"/>
    <mergeCell ref="O451:P451"/>
    <mergeCell ref="J449:K449"/>
    <mergeCell ref="L449:N449"/>
    <mergeCell ref="O449:P449"/>
    <mergeCell ref="J450:K450"/>
    <mergeCell ref="L450:N450"/>
    <mergeCell ref="O450:P450"/>
    <mergeCell ref="J451:K451"/>
    <mergeCell ref="L454:N454"/>
    <mergeCell ref="O454:P454"/>
    <mergeCell ref="J452:K452"/>
    <mergeCell ref="L452:N452"/>
    <mergeCell ref="O452:P452"/>
    <mergeCell ref="J453:K453"/>
    <mergeCell ref="L453:N453"/>
    <mergeCell ref="O453:P453"/>
    <mergeCell ref="J454:K454"/>
    <mergeCell ref="L457:N457"/>
    <mergeCell ref="O457:P457"/>
    <mergeCell ref="J455:K455"/>
    <mergeCell ref="L455:N455"/>
    <mergeCell ref="O455:P455"/>
    <mergeCell ref="J456:K456"/>
    <mergeCell ref="L456:N456"/>
    <mergeCell ref="O456:P456"/>
    <mergeCell ref="J457:K457"/>
    <mergeCell ref="L460:N460"/>
    <mergeCell ref="O460:P460"/>
    <mergeCell ref="J458:K458"/>
    <mergeCell ref="L458:N458"/>
    <mergeCell ref="O458:P458"/>
    <mergeCell ref="J459:K459"/>
    <mergeCell ref="L459:N459"/>
    <mergeCell ref="O459:P459"/>
    <mergeCell ref="J460:K460"/>
    <mergeCell ref="L463:N463"/>
    <mergeCell ref="O463:P463"/>
    <mergeCell ref="J461:K461"/>
    <mergeCell ref="L461:N461"/>
    <mergeCell ref="O461:P461"/>
    <mergeCell ref="J462:K462"/>
    <mergeCell ref="L462:N462"/>
    <mergeCell ref="O462:P462"/>
    <mergeCell ref="J463:K463"/>
    <mergeCell ref="L466:N466"/>
    <mergeCell ref="O466:P466"/>
    <mergeCell ref="J464:K464"/>
    <mergeCell ref="L464:N464"/>
    <mergeCell ref="O464:P464"/>
    <mergeCell ref="J465:K465"/>
    <mergeCell ref="L465:N465"/>
    <mergeCell ref="O465:P465"/>
    <mergeCell ref="J466:K466"/>
    <mergeCell ref="L469:N469"/>
    <mergeCell ref="O469:P469"/>
    <mergeCell ref="J467:K467"/>
    <mergeCell ref="L467:N467"/>
    <mergeCell ref="O467:P467"/>
    <mergeCell ref="J468:K468"/>
    <mergeCell ref="L468:N468"/>
    <mergeCell ref="O468:P468"/>
    <mergeCell ref="J469:K469"/>
    <mergeCell ref="L472:N472"/>
    <mergeCell ref="O472:P472"/>
    <mergeCell ref="J470:K470"/>
    <mergeCell ref="L470:N470"/>
    <mergeCell ref="O470:P470"/>
    <mergeCell ref="J471:K471"/>
    <mergeCell ref="L471:N471"/>
    <mergeCell ref="O471:P471"/>
    <mergeCell ref="J472:K472"/>
    <mergeCell ref="L475:N475"/>
    <mergeCell ref="O475:P475"/>
    <mergeCell ref="J473:K473"/>
    <mergeCell ref="L473:N473"/>
    <mergeCell ref="O473:P473"/>
    <mergeCell ref="J474:K474"/>
    <mergeCell ref="L474:N474"/>
    <mergeCell ref="O474:P474"/>
    <mergeCell ref="J475:K475"/>
    <mergeCell ref="L478:N478"/>
    <mergeCell ref="O478:P478"/>
    <mergeCell ref="J476:K476"/>
    <mergeCell ref="L476:N476"/>
    <mergeCell ref="O476:P476"/>
    <mergeCell ref="J477:K477"/>
    <mergeCell ref="L477:N477"/>
    <mergeCell ref="O477:P477"/>
    <mergeCell ref="J478:K478"/>
    <mergeCell ref="L481:N481"/>
    <mergeCell ref="O481:P481"/>
    <mergeCell ref="J479:K479"/>
    <mergeCell ref="L479:N479"/>
    <mergeCell ref="O479:P479"/>
    <mergeCell ref="J480:K480"/>
    <mergeCell ref="L480:N480"/>
    <mergeCell ref="O480:P480"/>
    <mergeCell ref="J481:K481"/>
    <mergeCell ref="L484:N484"/>
    <mergeCell ref="O484:P484"/>
    <mergeCell ref="J482:K482"/>
    <mergeCell ref="L482:N482"/>
    <mergeCell ref="O482:P482"/>
    <mergeCell ref="J483:K483"/>
    <mergeCell ref="L483:N483"/>
    <mergeCell ref="O483:P483"/>
    <mergeCell ref="J484:K484"/>
    <mergeCell ref="L487:N487"/>
    <mergeCell ref="O487:P487"/>
    <mergeCell ref="J485:K485"/>
    <mergeCell ref="L485:N485"/>
    <mergeCell ref="O485:P485"/>
    <mergeCell ref="J486:K486"/>
    <mergeCell ref="L486:N486"/>
    <mergeCell ref="O486:P486"/>
    <mergeCell ref="J487:K487"/>
    <mergeCell ref="L490:N490"/>
    <mergeCell ref="O490:P490"/>
    <mergeCell ref="J488:K488"/>
    <mergeCell ref="L488:N488"/>
    <mergeCell ref="O488:P488"/>
    <mergeCell ref="J489:K489"/>
    <mergeCell ref="L489:N489"/>
    <mergeCell ref="O489:P489"/>
    <mergeCell ref="J490:K490"/>
    <mergeCell ref="L493:N493"/>
    <mergeCell ref="O493:P493"/>
    <mergeCell ref="J491:K491"/>
    <mergeCell ref="L491:N491"/>
    <mergeCell ref="O491:P491"/>
    <mergeCell ref="J492:K492"/>
    <mergeCell ref="L492:N492"/>
    <mergeCell ref="O492:P492"/>
    <mergeCell ref="J493:K493"/>
    <mergeCell ref="L496:N496"/>
    <mergeCell ref="O496:P496"/>
    <mergeCell ref="J494:K494"/>
    <mergeCell ref="L494:N494"/>
    <mergeCell ref="O494:P494"/>
    <mergeCell ref="J495:K495"/>
    <mergeCell ref="L495:N495"/>
    <mergeCell ref="O495:P495"/>
    <mergeCell ref="J496:K496"/>
    <mergeCell ref="L499:N499"/>
    <mergeCell ref="O499:P499"/>
    <mergeCell ref="J497:K497"/>
    <mergeCell ref="L497:N497"/>
    <mergeCell ref="O497:P497"/>
    <mergeCell ref="J498:K498"/>
    <mergeCell ref="L498:N498"/>
    <mergeCell ref="O498:P498"/>
    <mergeCell ref="J499:K499"/>
    <mergeCell ref="L502:N502"/>
    <mergeCell ref="O502:P502"/>
    <mergeCell ref="J500:K500"/>
    <mergeCell ref="L500:N500"/>
    <mergeCell ref="O500:P500"/>
    <mergeCell ref="J501:K501"/>
    <mergeCell ref="L501:N501"/>
    <mergeCell ref="O501:P501"/>
    <mergeCell ref="J502:K502"/>
    <mergeCell ref="L505:N505"/>
    <mergeCell ref="O505:P505"/>
    <mergeCell ref="J503:K503"/>
    <mergeCell ref="L503:N503"/>
    <mergeCell ref="O503:P503"/>
    <mergeCell ref="J504:K504"/>
    <mergeCell ref="L504:N504"/>
    <mergeCell ref="O504:P504"/>
    <mergeCell ref="J505:K505"/>
    <mergeCell ref="L508:N508"/>
    <mergeCell ref="O508:P508"/>
    <mergeCell ref="J506:K506"/>
    <mergeCell ref="L506:N506"/>
    <mergeCell ref="O506:P506"/>
    <mergeCell ref="J507:K507"/>
    <mergeCell ref="L507:N507"/>
    <mergeCell ref="O507:P507"/>
    <mergeCell ref="J508:K508"/>
    <mergeCell ref="L511:N511"/>
    <mergeCell ref="O511:P511"/>
    <mergeCell ref="J509:K509"/>
    <mergeCell ref="L509:N509"/>
    <mergeCell ref="O509:P509"/>
    <mergeCell ref="J510:K510"/>
    <mergeCell ref="L510:N510"/>
    <mergeCell ref="O510:P510"/>
    <mergeCell ref="J511:K511"/>
    <mergeCell ref="L514:N514"/>
    <mergeCell ref="O514:P514"/>
    <mergeCell ref="J512:K512"/>
    <mergeCell ref="L512:N512"/>
    <mergeCell ref="O512:P512"/>
    <mergeCell ref="J513:K513"/>
    <mergeCell ref="L513:N513"/>
    <mergeCell ref="O513:P513"/>
    <mergeCell ref="J514:K514"/>
    <mergeCell ref="L517:N517"/>
    <mergeCell ref="O517:P517"/>
    <mergeCell ref="J515:K515"/>
    <mergeCell ref="L515:N515"/>
    <mergeCell ref="O515:P515"/>
    <mergeCell ref="J516:K516"/>
    <mergeCell ref="L516:N516"/>
    <mergeCell ref="O516:P516"/>
    <mergeCell ref="J517:K517"/>
    <mergeCell ref="L520:N520"/>
    <mergeCell ref="O520:P520"/>
    <mergeCell ref="J518:K518"/>
    <mergeCell ref="L518:N518"/>
    <mergeCell ref="O518:P518"/>
    <mergeCell ref="J519:K519"/>
    <mergeCell ref="L519:N519"/>
    <mergeCell ref="O519:P519"/>
    <mergeCell ref="J520:K520"/>
    <mergeCell ref="L523:N523"/>
    <mergeCell ref="O523:P523"/>
    <mergeCell ref="J521:K521"/>
    <mergeCell ref="L521:N521"/>
    <mergeCell ref="O521:P521"/>
    <mergeCell ref="J522:K522"/>
    <mergeCell ref="L522:N522"/>
    <mergeCell ref="O522:P522"/>
    <mergeCell ref="J523:K523"/>
    <mergeCell ref="L526:N526"/>
    <mergeCell ref="O526:P526"/>
    <mergeCell ref="J524:K524"/>
    <mergeCell ref="L524:N524"/>
    <mergeCell ref="O524:P524"/>
    <mergeCell ref="J525:K525"/>
    <mergeCell ref="L525:N525"/>
    <mergeCell ref="O525:P525"/>
    <mergeCell ref="J526:K526"/>
    <mergeCell ref="L529:N529"/>
    <mergeCell ref="O529:P529"/>
    <mergeCell ref="J527:K527"/>
    <mergeCell ref="L527:N527"/>
    <mergeCell ref="O527:P527"/>
    <mergeCell ref="J528:K528"/>
    <mergeCell ref="L528:N528"/>
    <mergeCell ref="O528:P528"/>
    <mergeCell ref="J529:K529"/>
    <mergeCell ref="L532:N532"/>
    <mergeCell ref="O532:P532"/>
    <mergeCell ref="J530:K530"/>
    <mergeCell ref="L530:N530"/>
    <mergeCell ref="O530:P530"/>
    <mergeCell ref="J531:K531"/>
    <mergeCell ref="L531:N531"/>
    <mergeCell ref="O531:P531"/>
    <mergeCell ref="J532:K532"/>
    <mergeCell ref="L535:N535"/>
    <mergeCell ref="O535:P535"/>
    <mergeCell ref="J533:K533"/>
    <mergeCell ref="L533:N533"/>
    <mergeCell ref="O533:P533"/>
    <mergeCell ref="J534:K534"/>
    <mergeCell ref="L534:N534"/>
    <mergeCell ref="O534:P534"/>
    <mergeCell ref="J535:K535"/>
    <mergeCell ref="L538:N538"/>
    <mergeCell ref="O538:P538"/>
    <mergeCell ref="J536:K536"/>
    <mergeCell ref="L536:N536"/>
    <mergeCell ref="O536:P536"/>
    <mergeCell ref="J537:K537"/>
    <mergeCell ref="L537:N537"/>
    <mergeCell ref="O537:P537"/>
    <mergeCell ref="J538:K538"/>
    <mergeCell ref="L541:N541"/>
    <mergeCell ref="O541:P541"/>
    <mergeCell ref="J539:K539"/>
    <mergeCell ref="L539:N539"/>
    <mergeCell ref="O539:P539"/>
    <mergeCell ref="J540:K540"/>
    <mergeCell ref="L540:N540"/>
    <mergeCell ref="O540:P540"/>
    <mergeCell ref="J541:K541"/>
    <mergeCell ref="L544:N544"/>
    <mergeCell ref="O544:P544"/>
    <mergeCell ref="J542:K542"/>
    <mergeCell ref="L542:N542"/>
    <mergeCell ref="O542:P542"/>
    <mergeCell ref="J543:K543"/>
    <mergeCell ref="L543:N543"/>
    <mergeCell ref="O543:P543"/>
    <mergeCell ref="J544:K544"/>
    <mergeCell ref="L547:N547"/>
    <mergeCell ref="O547:P547"/>
    <mergeCell ref="J545:K545"/>
    <mergeCell ref="L545:N545"/>
    <mergeCell ref="O545:P545"/>
    <mergeCell ref="J546:K546"/>
    <mergeCell ref="L546:N546"/>
    <mergeCell ref="O546:P546"/>
    <mergeCell ref="J547:K547"/>
    <mergeCell ref="B694:C694"/>
    <mergeCell ref="B695:C695"/>
    <mergeCell ref="D695:F695"/>
    <mergeCell ref="B696:C696"/>
    <mergeCell ref="D696:F696"/>
    <mergeCell ref="B697:C697"/>
    <mergeCell ref="D697:F697"/>
    <mergeCell ref="B698:C698"/>
    <mergeCell ref="D698:F698"/>
    <mergeCell ref="B699:C699"/>
    <mergeCell ref="D699:F699"/>
    <mergeCell ref="B700:C700"/>
    <mergeCell ref="D700:F700"/>
    <mergeCell ref="D701:F701"/>
    <mergeCell ref="B701:C701"/>
    <mergeCell ref="B702:C702"/>
    <mergeCell ref="D702:F702"/>
    <mergeCell ref="B703:C703"/>
    <mergeCell ref="D703:F703"/>
    <mergeCell ref="B704:C704"/>
    <mergeCell ref="D704:F704"/>
    <mergeCell ref="B705:C705"/>
    <mergeCell ref="D705:F705"/>
    <mergeCell ref="B706:C706"/>
    <mergeCell ref="D706:F706"/>
    <mergeCell ref="B707:C707"/>
    <mergeCell ref="D707:F707"/>
    <mergeCell ref="D708:F708"/>
    <mergeCell ref="B708:C708"/>
    <mergeCell ref="B709:C709"/>
    <mergeCell ref="D709:F709"/>
    <mergeCell ref="B710:C710"/>
    <mergeCell ref="D710:F710"/>
    <mergeCell ref="B711:C711"/>
    <mergeCell ref="D711:F711"/>
    <mergeCell ref="B712:C712"/>
    <mergeCell ref="D712:F712"/>
    <mergeCell ref="B713:C713"/>
    <mergeCell ref="D713:F713"/>
    <mergeCell ref="B714:C714"/>
    <mergeCell ref="D714:F714"/>
    <mergeCell ref="D715:F715"/>
    <mergeCell ref="B715:C715"/>
    <mergeCell ref="B716:C716"/>
    <mergeCell ref="D716:F716"/>
    <mergeCell ref="B717:C717"/>
    <mergeCell ref="D717:F717"/>
    <mergeCell ref="B718:C718"/>
    <mergeCell ref="D718:F718"/>
    <mergeCell ref="B719:C719"/>
    <mergeCell ref="D719:F719"/>
    <mergeCell ref="B720:C720"/>
    <mergeCell ref="D720:F720"/>
    <mergeCell ref="B721:C721"/>
    <mergeCell ref="D721:F721"/>
    <mergeCell ref="D722:F722"/>
    <mergeCell ref="B722:C722"/>
    <mergeCell ref="B723:C723"/>
    <mergeCell ref="D723:F723"/>
    <mergeCell ref="B724:C724"/>
    <mergeCell ref="D724:F724"/>
    <mergeCell ref="B725:C725"/>
    <mergeCell ref="D725:F725"/>
    <mergeCell ref="B726:C726"/>
    <mergeCell ref="D726:F726"/>
    <mergeCell ref="B727:C727"/>
    <mergeCell ref="D727:F727"/>
    <mergeCell ref="B728:C728"/>
    <mergeCell ref="D728:F728"/>
    <mergeCell ref="D729:F729"/>
    <mergeCell ref="B729:C729"/>
    <mergeCell ref="B730:C730"/>
    <mergeCell ref="D730:F730"/>
    <mergeCell ref="B731:C731"/>
    <mergeCell ref="D731:F731"/>
    <mergeCell ref="B732:C732"/>
    <mergeCell ref="D732:F732"/>
    <mergeCell ref="B733:C733"/>
    <mergeCell ref="D733:F733"/>
    <mergeCell ref="B734:C734"/>
    <mergeCell ref="D734:F734"/>
    <mergeCell ref="B735:C735"/>
    <mergeCell ref="D735:F735"/>
    <mergeCell ref="D736:F736"/>
    <mergeCell ref="B736:C736"/>
    <mergeCell ref="B737:C737"/>
    <mergeCell ref="D737:F737"/>
    <mergeCell ref="B738:C738"/>
    <mergeCell ref="D738:F738"/>
    <mergeCell ref="B739:C739"/>
    <mergeCell ref="D739:F739"/>
    <mergeCell ref="B740:C740"/>
    <mergeCell ref="D740:F740"/>
    <mergeCell ref="B741:C741"/>
    <mergeCell ref="D741:F741"/>
    <mergeCell ref="B742:C742"/>
    <mergeCell ref="D742:F742"/>
    <mergeCell ref="D743:F743"/>
    <mergeCell ref="B743:C743"/>
    <mergeCell ref="B744:C744"/>
    <mergeCell ref="D744:F744"/>
    <mergeCell ref="B745:C745"/>
    <mergeCell ref="D745:F745"/>
    <mergeCell ref="B746:C746"/>
    <mergeCell ref="D746:F746"/>
    <mergeCell ref="B747:C747"/>
    <mergeCell ref="D747:F747"/>
    <mergeCell ref="B748:C748"/>
    <mergeCell ref="D748:F748"/>
    <mergeCell ref="B749:C749"/>
    <mergeCell ref="D749:F749"/>
    <mergeCell ref="D750:F750"/>
    <mergeCell ref="B750:C750"/>
    <mergeCell ref="B751:C751"/>
    <mergeCell ref="D751:F751"/>
    <mergeCell ref="B752:C752"/>
    <mergeCell ref="D752:F752"/>
    <mergeCell ref="B753:C753"/>
    <mergeCell ref="D753:F753"/>
    <mergeCell ref="B754:C754"/>
    <mergeCell ref="D754:F754"/>
    <mergeCell ref="B755:C755"/>
    <mergeCell ref="D755:F755"/>
    <mergeCell ref="B756:C756"/>
    <mergeCell ref="D756:F756"/>
    <mergeCell ref="D757:F757"/>
    <mergeCell ref="B757:C757"/>
    <mergeCell ref="B758:C758"/>
    <mergeCell ref="D758:F758"/>
    <mergeCell ref="B759:C759"/>
    <mergeCell ref="D759:F759"/>
    <mergeCell ref="B760:C760"/>
    <mergeCell ref="D760:F760"/>
    <mergeCell ref="B761:C761"/>
    <mergeCell ref="D761:F761"/>
    <mergeCell ref="B762:C762"/>
    <mergeCell ref="D762:F762"/>
    <mergeCell ref="B763:C763"/>
    <mergeCell ref="D763:F763"/>
    <mergeCell ref="D764:F764"/>
    <mergeCell ref="B764:C764"/>
    <mergeCell ref="B765:C765"/>
    <mergeCell ref="D765:F765"/>
    <mergeCell ref="B766:C766"/>
    <mergeCell ref="D766:F766"/>
    <mergeCell ref="B767:C767"/>
    <mergeCell ref="D767:F767"/>
    <mergeCell ref="B768:C768"/>
    <mergeCell ref="D768:F768"/>
    <mergeCell ref="B769:C769"/>
    <mergeCell ref="D769:F769"/>
    <mergeCell ref="B770:C770"/>
    <mergeCell ref="D770:F770"/>
    <mergeCell ref="D771:F771"/>
    <mergeCell ref="B771:C771"/>
    <mergeCell ref="B772:C772"/>
    <mergeCell ref="D772:F772"/>
    <mergeCell ref="B773:C773"/>
    <mergeCell ref="D773:F773"/>
    <mergeCell ref="B774:C774"/>
    <mergeCell ref="D774:F774"/>
    <mergeCell ref="B775:C775"/>
    <mergeCell ref="D775:F775"/>
    <mergeCell ref="B776:C776"/>
    <mergeCell ref="D776:F776"/>
    <mergeCell ref="B777:C777"/>
    <mergeCell ref="D777:F777"/>
    <mergeCell ref="D778:F778"/>
    <mergeCell ref="B778:C778"/>
    <mergeCell ref="B779:C779"/>
    <mergeCell ref="D779:F779"/>
    <mergeCell ref="B780:C780"/>
    <mergeCell ref="D780:F780"/>
    <mergeCell ref="B781:C781"/>
    <mergeCell ref="D781:F781"/>
    <mergeCell ref="B782:C782"/>
    <mergeCell ref="D782:F782"/>
    <mergeCell ref="B783:C783"/>
    <mergeCell ref="D783:F783"/>
    <mergeCell ref="B784:C784"/>
    <mergeCell ref="D784:F784"/>
    <mergeCell ref="D785:F785"/>
    <mergeCell ref="B785:C785"/>
    <mergeCell ref="B786:C786"/>
    <mergeCell ref="D786:F786"/>
    <mergeCell ref="B787:C787"/>
    <mergeCell ref="D787:F787"/>
    <mergeCell ref="B788:C788"/>
    <mergeCell ref="D788:F788"/>
    <mergeCell ref="B789:C789"/>
    <mergeCell ref="D789:F789"/>
    <mergeCell ref="B790:C790"/>
    <mergeCell ref="D790:F790"/>
    <mergeCell ref="B791:C791"/>
    <mergeCell ref="D791:F791"/>
    <mergeCell ref="D792:F792"/>
    <mergeCell ref="B792:C792"/>
    <mergeCell ref="B793:C793"/>
    <mergeCell ref="D793:F793"/>
    <mergeCell ref="B794:C794"/>
    <mergeCell ref="D794:F794"/>
    <mergeCell ref="B795:C795"/>
    <mergeCell ref="D795:F795"/>
    <mergeCell ref="B796:C796"/>
    <mergeCell ref="D796:F796"/>
    <mergeCell ref="B797:C797"/>
    <mergeCell ref="D797:F797"/>
    <mergeCell ref="B798:C798"/>
    <mergeCell ref="D798:F798"/>
    <mergeCell ref="D799:F799"/>
    <mergeCell ref="B799:C799"/>
    <mergeCell ref="B800:C800"/>
    <mergeCell ref="D800:F800"/>
    <mergeCell ref="B801:C801"/>
    <mergeCell ref="D801:F801"/>
    <mergeCell ref="B802:C802"/>
    <mergeCell ref="D802:F802"/>
    <mergeCell ref="B803:C803"/>
    <mergeCell ref="D803:F803"/>
    <mergeCell ref="B804:C804"/>
    <mergeCell ref="D804:F804"/>
    <mergeCell ref="B805:C805"/>
    <mergeCell ref="D805:F805"/>
    <mergeCell ref="D806:F806"/>
    <mergeCell ref="B806:C806"/>
    <mergeCell ref="B807:C807"/>
    <mergeCell ref="D807:F807"/>
    <mergeCell ref="B808:C808"/>
    <mergeCell ref="D808:F808"/>
    <mergeCell ref="B809:C809"/>
    <mergeCell ref="D809:F809"/>
    <mergeCell ref="B810:C810"/>
    <mergeCell ref="D810:F810"/>
    <mergeCell ref="B811:C811"/>
    <mergeCell ref="D811:F811"/>
    <mergeCell ref="B812:C812"/>
    <mergeCell ref="D812:F812"/>
    <mergeCell ref="D813:F813"/>
    <mergeCell ref="B813:C813"/>
    <mergeCell ref="B814:C814"/>
    <mergeCell ref="D814:F814"/>
    <mergeCell ref="B815:C815"/>
    <mergeCell ref="D815:F815"/>
    <mergeCell ref="B816:C816"/>
    <mergeCell ref="D816:F816"/>
    <mergeCell ref="B817:C817"/>
    <mergeCell ref="D817:F817"/>
    <mergeCell ref="B818:C818"/>
    <mergeCell ref="D818:F818"/>
    <mergeCell ref="B819:C819"/>
    <mergeCell ref="D819:F819"/>
    <mergeCell ref="D820:F820"/>
    <mergeCell ref="B820:C820"/>
    <mergeCell ref="B821:C821"/>
    <mergeCell ref="D821:F821"/>
    <mergeCell ref="B822:C822"/>
    <mergeCell ref="D822:F822"/>
    <mergeCell ref="B823:C823"/>
    <mergeCell ref="D823:F823"/>
    <mergeCell ref="B824:C824"/>
    <mergeCell ref="D824:F824"/>
    <mergeCell ref="B825:C825"/>
    <mergeCell ref="D825:F825"/>
    <mergeCell ref="B826:C826"/>
    <mergeCell ref="D826:F826"/>
    <mergeCell ref="D827:F827"/>
    <mergeCell ref="B827:C827"/>
    <mergeCell ref="B828:C828"/>
    <mergeCell ref="D828:F828"/>
    <mergeCell ref="B829:C829"/>
    <mergeCell ref="D829:F829"/>
    <mergeCell ref="B830:C830"/>
    <mergeCell ref="D830:F830"/>
    <mergeCell ref="B831:C831"/>
    <mergeCell ref="D831:F831"/>
    <mergeCell ref="B832:C832"/>
    <mergeCell ref="D832:F832"/>
    <mergeCell ref="B833:C833"/>
    <mergeCell ref="D833:F833"/>
    <mergeCell ref="D834:F834"/>
    <mergeCell ref="B834:C834"/>
    <mergeCell ref="B835:C835"/>
    <mergeCell ref="D835:F835"/>
    <mergeCell ref="B836:C836"/>
    <mergeCell ref="D836:F836"/>
    <mergeCell ref="B837:C837"/>
    <mergeCell ref="D837:F837"/>
    <mergeCell ref="B838:C838"/>
    <mergeCell ref="D838:F838"/>
    <mergeCell ref="B839:C839"/>
    <mergeCell ref="D839:F839"/>
    <mergeCell ref="B840:C840"/>
    <mergeCell ref="D840:F840"/>
    <mergeCell ref="D841:F841"/>
    <mergeCell ref="B841:C841"/>
    <mergeCell ref="B842:C842"/>
    <mergeCell ref="D842:F842"/>
    <mergeCell ref="B843:C843"/>
    <mergeCell ref="D843:F843"/>
    <mergeCell ref="B844:C844"/>
    <mergeCell ref="D844:F844"/>
    <mergeCell ref="B845:C845"/>
    <mergeCell ref="D845:F845"/>
    <mergeCell ref="B846:C846"/>
    <mergeCell ref="D846:F846"/>
    <mergeCell ref="B847:C847"/>
    <mergeCell ref="D847:F847"/>
    <mergeCell ref="D848:F848"/>
    <mergeCell ref="B848:C848"/>
    <mergeCell ref="B849:C849"/>
    <mergeCell ref="D849:F849"/>
    <mergeCell ref="B850:C850"/>
    <mergeCell ref="D850:F850"/>
    <mergeCell ref="B851:C851"/>
    <mergeCell ref="D851:F851"/>
    <mergeCell ref="B852:C852"/>
    <mergeCell ref="D852:F852"/>
    <mergeCell ref="B853:C853"/>
    <mergeCell ref="D853:F853"/>
    <mergeCell ref="B854:C854"/>
    <mergeCell ref="D854:F854"/>
    <mergeCell ref="D855:F855"/>
    <mergeCell ref="B855:C855"/>
    <mergeCell ref="B856:C856"/>
    <mergeCell ref="D856:F856"/>
    <mergeCell ref="B857:C857"/>
    <mergeCell ref="D857:F857"/>
    <mergeCell ref="B858:C858"/>
    <mergeCell ref="D858:F858"/>
    <mergeCell ref="B859:C859"/>
    <mergeCell ref="D859:F859"/>
    <mergeCell ref="B860:C860"/>
    <mergeCell ref="D860:F860"/>
    <mergeCell ref="B861:C861"/>
    <mergeCell ref="D861:F861"/>
    <mergeCell ref="D862:F862"/>
    <mergeCell ref="B862:C862"/>
    <mergeCell ref="B863:C863"/>
    <mergeCell ref="D863:F863"/>
    <mergeCell ref="B864:C864"/>
    <mergeCell ref="D864:F864"/>
    <mergeCell ref="B865:C865"/>
    <mergeCell ref="D865:F865"/>
    <mergeCell ref="B866:C866"/>
    <mergeCell ref="D866:F866"/>
    <mergeCell ref="B867:C867"/>
    <mergeCell ref="D867:F867"/>
    <mergeCell ref="B868:C868"/>
    <mergeCell ref="D868:F868"/>
    <mergeCell ref="D869:F869"/>
    <mergeCell ref="B869:C869"/>
    <mergeCell ref="B870:C870"/>
    <mergeCell ref="D870:F870"/>
    <mergeCell ref="B871:C871"/>
    <mergeCell ref="D871:F871"/>
    <mergeCell ref="B872:C872"/>
    <mergeCell ref="D872:F872"/>
    <mergeCell ref="B873:C873"/>
    <mergeCell ref="D873:F873"/>
    <mergeCell ref="B874:C874"/>
    <mergeCell ref="D874:F874"/>
    <mergeCell ref="B875:C875"/>
    <mergeCell ref="D875:F875"/>
    <mergeCell ref="D876:F876"/>
    <mergeCell ref="B876:C876"/>
    <mergeCell ref="B877:C877"/>
    <mergeCell ref="D877:F877"/>
    <mergeCell ref="B878:C878"/>
    <mergeCell ref="D878:F878"/>
    <mergeCell ref="B879:C879"/>
    <mergeCell ref="D879:F879"/>
    <mergeCell ref="B880:C880"/>
    <mergeCell ref="D880:F880"/>
    <mergeCell ref="B881:C881"/>
    <mergeCell ref="D881:F881"/>
    <mergeCell ref="B882:C882"/>
    <mergeCell ref="D882:F882"/>
    <mergeCell ref="D883:F883"/>
    <mergeCell ref="B883:C883"/>
    <mergeCell ref="B884:C884"/>
    <mergeCell ref="D884:F884"/>
    <mergeCell ref="B885:C885"/>
    <mergeCell ref="D885:F885"/>
    <mergeCell ref="B886:C886"/>
    <mergeCell ref="D886:F886"/>
    <mergeCell ref="B887:C887"/>
    <mergeCell ref="D887:F887"/>
    <mergeCell ref="B888:C888"/>
    <mergeCell ref="D888:F888"/>
    <mergeCell ref="B889:C889"/>
    <mergeCell ref="D889:F889"/>
    <mergeCell ref="D890:F890"/>
    <mergeCell ref="B890:C890"/>
    <mergeCell ref="B891:C891"/>
    <mergeCell ref="D891:F891"/>
    <mergeCell ref="B892:C892"/>
    <mergeCell ref="D892:F892"/>
    <mergeCell ref="B893:C893"/>
    <mergeCell ref="D893:F893"/>
    <mergeCell ref="B894:C894"/>
    <mergeCell ref="D894:F894"/>
    <mergeCell ref="B895:C895"/>
    <mergeCell ref="D895:F895"/>
    <mergeCell ref="B896:C896"/>
    <mergeCell ref="D896:F896"/>
    <mergeCell ref="D897:F897"/>
    <mergeCell ref="B897:C897"/>
    <mergeCell ref="B898:C898"/>
    <mergeCell ref="D898:F898"/>
    <mergeCell ref="B899:C899"/>
    <mergeCell ref="D899:F899"/>
    <mergeCell ref="B900:C900"/>
    <mergeCell ref="D900:F900"/>
    <mergeCell ref="B901:C901"/>
    <mergeCell ref="D901:F901"/>
    <mergeCell ref="B902:C902"/>
    <mergeCell ref="D902:F902"/>
    <mergeCell ref="B903:C903"/>
    <mergeCell ref="D903:F903"/>
    <mergeCell ref="D904:F904"/>
    <mergeCell ref="B904:C904"/>
    <mergeCell ref="B905:C905"/>
    <mergeCell ref="D905:F905"/>
    <mergeCell ref="B906:C906"/>
    <mergeCell ref="D906:F906"/>
    <mergeCell ref="B907:C907"/>
    <mergeCell ref="D907:F907"/>
    <mergeCell ref="B908:C908"/>
    <mergeCell ref="D908:F908"/>
    <mergeCell ref="B909:C909"/>
    <mergeCell ref="D909:F909"/>
    <mergeCell ref="B910:C910"/>
    <mergeCell ref="D910:F910"/>
    <mergeCell ref="D911:F911"/>
    <mergeCell ref="B911:C911"/>
    <mergeCell ref="B912:C912"/>
    <mergeCell ref="D912:F912"/>
    <mergeCell ref="B913:C913"/>
    <mergeCell ref="D913:F913"/>
    <mergeCell ref="B914:C914"/>
    <mergeCell ref="D914:F914"/>
    <mergeCell ref="B915:C915"/>
    <mergeCell ref="D915:F915"/>
    <mergeCell ref="B916:C916"/>
    <mergeCell ref="D916:F916"/>
    <mergeCell ref="B917:C917"/>
    <mergeCell ref="D917:F917"/>
    <mergeCell ref="D918:F918"/>
    <mergeCell ref="B918:C918"/>
    <mergeCell ref="B919:C919"/>
    <mergeCell ref="D919:F919"/>
    <mergeCell ref="B920:C920"/>
    <mergeCell ref="D920:F920"/>
    <mergeCell ref="B921:C921"/>
    <mergeCell ref="D921:F921"/>
    <mergeCell ref="B922:C922"/>
    <mergeCell ref="D922:F922"/>
    <mergeCell ref="B923:C923"/>
    <mergeCell ref="D923:F923"/>
    <mergeCell ref="B924:C924"/>
    <mergeCell ref="D924:F924"/>
    <mergeCell ref="D925:F925"/>
    <mergeCell ref="B925:C925"/>
    <mergeCell ref="B926:C926"/>
    <mergeCell ref="D926:F926"/>
    <mergeCell ref="B927:C927"/>
    <mergeCell ref="D927:F927"/>
    <mergeCell ref="B928:C928"/>
    <mergeCell ref="D928:F928"/>
    <mergeCell ref="B929:C929"/>
    <mergeCell ref="D929:F929"/>
    <mergeCell ref="B930:C930"/>
    <mergeCell ref="D930:F930"/>
    <mergeCell ref="B931:C931"/>
    <mergeCell ref="D931:F931"/>
    <mergeCell ref="D932:F932"/>
    <mergeCell ref="B932:C932"/>
    <mergeCell ref="B933:C933"/>
    <mergeCell ref="D933:F933"/>
    <mergeCell ref="B934:C934"/>
    <mergeCell ref="D934:F934"/>
    <mergeCell ref="B935:C935"/>
    <mergeCell ref="D935:F935"/>
    <mergeCell ref="B936:C936"/>
    <mergeCell ref="D936:F936"/>
    <mergeCell ref="B937:C937"/>
    <mergeCell ref="D937:F937"/>
    <mergeCell ref="B938:C938"/>
    <mergeCell ref="D938:F938"/>
    <mergeCell ref="D939:F939"/>
    <mergeCell ref="B301:C301"/>
    <mergeCell ref="B302:C302"/>
    <mergeCell ref="B303:C303"/>
    <mergeCell ref="B304:C304"/>
    <mergeCell ref="D304:F304"/>
    <mergeCell ref="B305:C305"/>
    <mergeCell ref="D305:F305"/>
    <mergeCell ref="B306:C306"/>
    <mergeCell ref="D306:F306"/>
    <mergeCell ref="B307:C307"/>
    <mergeCell ref="D307:F307"/>
    <mergeCell ref="B308:C308"/>
    <mergeCell ref="D308:F308"/>
    <mergeCell ref="D309:F309"/>
    <mergeCell ref="B988:C988"/>
    <mergeCell ref="B989:C989"/>
    <mergeCell ref="D989:F989"/>
    <mergeCell ref="B990:C990"/>
    <mergeCell ref="D990:F990"/>
    <mergeCell ref="B991:C991"/>
    <mergeCell ref="D991:F991"/>
    <mergeCell ref="B992:C992"/>
    <mergeCell ref="D992:F992"/>
    <mergeCell ref="B993:C993"/>
    <mergeCell ref="D993:F993"/>
    <mergeCell ref="B994:C994"/>
    <mergeCell ref="D994:F994"/>
    <mergeCell ref="D995:F995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D282:F282"/>
    <mergeCell ref="B283:C283"/>
    <mergeCell ref="D283:F283"/>
    <mergeCell ref="B284:C284"/>
    <mergeCell ref="D284:F284"/>
    <mergeCell ref="B285:C285"/>
    <mergeCell ref="D285:F285"/>
    <mergeCell ref="B286:C286"/>
    <mergeCell ref="D286:F286"/>
    <mergeCell ref="D287:F287"/>
    <mergeCell ref="B287:C287"/>
    <mergeCell ref="B288:C288"/>
    <mergeCell ref="B289:C289"/>
    <mergeCell ref="B290:C290"/>
    <mergeCell ref="B291:C291"/>
    <mergeCell ref="B292:C292"/>
    <mergeCell ref="B293:C293"/>
    <mergeCell ref="D288:F288"/>
    <mergeCell ref="D289:F289"/>
    <mergeCell ref="D290:F290"/>
    <mergeCell ref="D291:F291"/>
    <mergeCell ref="D292:F292"/>
    <mergeCell ref="D293:F293"/>
    <mergeCell ref="D294:F294"/>
    <mergeCell ref="B294:C294"/>
    <mergeCell ref="B295:C295"/>
    <mergeCell ref="B296:C296"/>
    <mergeCell ref="B297:C297"/>
    <mergeCell ref="B298:C298"/>
    <mergeCell ref="B299:C299"/>
    <mergeCell ref="B300:C300"/>
    <mergeCell ref="B999:C999"/>
    <mergeCell ref="D999:F999"/>
    <mergeCell ref="B1000:C1000"/>
    <mergeCell ref="D1000:F1000"/>
    <mergeCell ref="B995:C995"/>
    <mergeCell ref="B996:C996"/>
    <mergeCell ref="D996:F996"/>
    <mergeCell ref="B997:C997"/>
    <mergeCell ref="D997:F997"/>
    <mergeCell ref="B998:C998"/>
    <mergeCell ref="D998:F998"/>
    <mergeCell ref="B939:C939"/>
    <mergeCell ref="B940:C940"/>
    <mergeCell ref="D940:F940"/>
    <mergeCell ref="B941:C941"/>
    <mergeCell ref="D941:F941"/>
    <mergeCell ref="B942:C942"/>
    <mergeCell ref="D942:F942"/>
    <mergeCell ref="B943:C943"/>
    <mergeCell ref="D943:F943"/>
    <mergeCell ref="B944:C944"/>
    <mergeCell ref="D944:F944"/>
    <mergeCell ref="B945:C945"/>
    <mergeCell ref="D945:F945"/>
    <mergeCell ref="D946:F946"/>
    <mergeCell ref="B946:C946"/>
    <mergeCell ref="B947:C947"/>
    <mergeCell ref="D947:F947"/>
    <mergeCell ref="B948:C948"/>
    <mergeCell ref="D948:F948"/>
    <mergeCell ref="B949:C949"/>
    <mergeCell ref="D949:F949"/>
    <mergeCell ref="B950:C950"/>
    <mergeCell ref="D950:F950"/>
    <mergeCell ref="B951:C951"/>
    <mergeCell ref="D951:F951"/>
    <mergeCell ref="B952:C952"/>
    <mergeCell ref="D952:F952"/>
    <mergeCell ref="D953:F953"/>
    <mergeCell ref="B953:C953"/>
    <mergeCell ref="B954:C954"/>
    <mergeCell ref="D954:F954"/>
    <mergeCell ref="B955:C955"/>
    <mergeCell ref="D955:F955"/>
    <mergeCell ref="B956:C956"/>
    <mergeCell ref="D956:F956"/>
    <mergeCell ref="B957:C957"/>
    <mergeCell ref="D957:F957"/>
    <mergeCell ref="B958:C958"/>
    <mergeCell ref="D958:F958"/>
    <mergeCell ref="B959:C959"/>
    <mergeCell ref="D959:F959"/>
    <mergeCell ref="D960:F960"/>
    <mergeCell ref="B960:C960"/>
    <mergeCell ref="B961:C961"/>
    <mergeCell ref="D961:F961"/>
    <mergeCell ref="B962:C962"/>
    <mergeCell ref="D962:F962"/>
    <mergeCell ref="B963:C963"/>
    <mergeCell ref="D963:F963"/>
    <mergeCell ref="B964:C964"/>
    <mergeCell ref="D964:F964"/>
    <mergeCell ref="B965:C965"/>
    <mergeCell ref="D965:F965"/>
    <mergeCell ref="B966:C966"/>
    <mergeCell ref="D966:F966"/>
    <mergeCell ref="D967:F967"/>
    <mergeCell ref="B967:C967"/>
    <mergeCell ref="B968:C968"/>
    <mergeCell ref="D968:F968"/>
    <mergeCell ref="B969:C969"/>
    <mergeCell ref="D969:F969"/>
    <mergeCell ref="B970:C970"/>
    <mergeCell ref="D970:F970"/>
    <mergeCell ref="B971:C971"/>
    <mergeCell ref="D971:F971"/>
    <mergeCell ref="B972:C972"/>
    <mergeCell ref="D972:F972"/>
    <mergeCell ref="B973:C973"/>
    <mergeCell ref="D973:F973"/>
    <mergeCell ref="D974:F974"/>
    <mergeCell ref="B974:C974"/>
    <mergeCell ref="B975:C975"/>
    <mergeCell ref="D975:F975"/>
    <mergeCell ref="B976:C976"/>
    <mergeCell ref="D976:F976"/>
    <mergeCell ref="B977:C977"/>
    <mergeCell ref="D977:F977"/>
    <mergeCell ref="B978:C978"/>
    <mergeCell ref="D978:F978"/>
    <mergeCell ref="B979:C979"/>
    <mergeCell ref="D979:F979"/>
    <mergeCell ref="B980:C980"/>
    <mergeCell ref="D980:F980"/>
    <mergeCell ref="D981:F981"/>
    <mergeCell ref="B981:C981"/>
    <mergeCell ref="B982:C982"/>
    <mergeCell ref="D982:F982"/>
    <mergeCell ref="B983:C983"/>
    <mergeCell ref="D983:F983"/>
    <mergeCell ref="B984:C984"/>
    <mergeCell ref="D984:F984"/>
    <mergeCell ref="B985:C985"/>
    <mergeCell ref="D985:F985"/>
    <mergeCell ref="B986:C986"/>
    <mergeCell ref="D986:F986"/>
    <mergeCell ref="B987:C987"/>
    <mergeCell ref="D987:F987"/>
    <mergeCell ref="D988:F988"/>
    <mergeCell ref="B351:C351"/>
    <mergeCell ref="B352:C352"/>
    <mergeCell ref="D352:F352"/>
    <mergeCell ref="B353:C353"/>
    <mergeCell ref="D353:F353"/>
    <mergeCell ref="B354:C354"/>
    <mergeCell ref="D354:F354"/>
    <mergeCell ref="B355:C355"/>
    <mergeCell ref="D355:F355"/>
    <mergeCell ref="B356:C356"/>
    <mergeCell ref="D356:F356"/>
    <mergeCell ref="B357:C357"/>
    <mergeCell ref="D357:F357"/>
    <mergeCell ref="D358:F358"/>
    <mergeCell ref="B358:C358"/>
    <mergeCell ref="B359:C359"/>
    <mergeCell ref="D359:F359"/>
    <mergeCell ref="B360:C360"/>
    <mergeCell ref="D360:F360"/>
    <mergeCell ref="B361:C361"/>
    <mergeCell ref="D361:F361"/>
    <mergeCell ref="B362:C362"/>
    <mergeCell ref="D362:F362"/>
    <mergeCell ref="B363:C363"/>
    <mergeCell ref="D363:F363"/>
    <mergeCell ref="B364:C364"/>
    <mergeCell ref="D364:F364"/>
    <mergeCell ref="D365:F365"/>
    <mergeCell ref="B365:C365"/>
    <mergeCell ref="B366:C366"/>
    <mergeCell ref="D366:F366"/>
    <mergeCell ref="B367:C367"/>
    <mergeCell ref="D367:F367"/>
    <mergeCell ref="B368:C368"/>
    <mergeCell ref="D368:F368"/>
    <mergeCell ref="B369:C369"/>
    <mergeCell ref="D369:F369"/>
    <mergeCell ref="B370:C370"/>
    <mergeCell ref="D370:F370"/>
    <mergeCell ref="B371:C371"/>
    <mergeCell ref="D371:F371"/>
    <mergeCell ref="D372:F372"/>
    <mergeCell ref="B372:C372"/>
    <mergeCell ref="B373:C373"/>
    <mergeCell ref="D373:F373"/>
    <mergeCell ref="B374:C374"/>
    <mergeCell ref="D374:F374"/>
    <mergeCell ref="B375:C375"/>
    <mergeCell ref="D375:F375"/>
    <mergeCell ref="B376:C376"/>
    <mergeCell ref="D376:F376"/>
    <mergeCell ref="B377:C377"/>
    <mergeCell ref="D377:F377"/>
    <mergeCell ref="B378:C378"/>
    <mergeCell ref="D378:F378"/>
    <mergeCell ref="D379:F379"/>
    <mergeCell ref="B379:C379"/>
    <mergeCell ref="B380:C380"/>
    <mergeCell ref="D380:F380"/>
    <mergeCell ref="B381:C381"/>
    <mergeCell ref="D381:F381"/>
    <mergeCell ref="B382:C382"/>
    <mergeCell ref="D382:F382"/>
    <mergeCell ref="B383:C383"/>
    <mergeCell ref="D383:F383"/>
    <mergeCell ref="B384:C384"/>
    <mergeCell ref="D384:F384"/>
    <mergeCell ref="B385:C385"/>
    <mergeCell ref="D385:F385"/>
    <mergeCell ref="D386:F386"/>
    <mergeCell ref="B386:C386"/>
    <mergeCell ref="B387:C387"/>
    <mergeCell ref="D387:F387"/>
    <mergeCell ref="B388:C388"/>
    <mergeCell ref="D388:F388"/>
    <mergeCell ref="B389:C389"/>
    <mergeCell ref="D389:F389"/>
    <mergeCell ref="B390:C390"/>
    <mergeCell ref="D390:F390"/>
    <mergeCell ref="B391:C391"/>
    <mergeCell ref="D391:F391"/>
    <mergeCell ref="B392:C392"/>
    <mergeCell ref="D392:F392"/>
    <mergeCell ref="D393:F393"/>
    <mergeCell ref="B393:C393"/>
    <mergeCell ref="B394:C394"/>
    <mergeCell ref="D394:F394"/>
    <mergeCell ref="B395:C395"/>
    <mergeCell ref="D395:F395"/>
    <mergeCell ref="B396:C396"/>
    <mergeCell ref="D396:F396"/>
    <mergeCell ref="B397:C397"/>
    <mergeCell ref="D397:F397"/>
    <mergeCell ref="B398:C398"/>
    <mergeCell ref="D398:F398"/>
    <mergeCell ref="B399:C399"/>
    <mergeCell ref="D399:F399"/>
    <mergeCell ref="D400:F400"/>
    <mergeCell ref="B400:C400"/>
    <mergeCell ref="B401:C401"/>
    <mergeCell ref="D401:F401"/>
    <mergeCell ref="B402:C402"/>
    <mergeCell ref="D402:F402"/>
    <mergeCell ref="B403:C403"/>
    <mergeCell ref="D403:F403"/>
    <mergeCell ref="B404:C404"/>
    <mergeCell ref="D404:F404"/>
    <mergeCell ref="B405:C405"/>
    <mergeCell ref="D405:F405"/>
    <mergeCell ref="B406:C406"/>
    <mergeCell ref="D406:F406"/>
    <mergeCell ref="D407:F407"/>
    <mergeCell ref="B407:C407"/>
    <mergeCell ref="B408:C408"/>
    <mergeCell ref="D408:F408"/>
    <mergeCell ref="B409:C409"/>
    <mergeCell ref="D409:F409"/>
    <mergeCell ref="B410:C410"/>
    <mergeCell ref="D410:F410"/>
    <mergeCell ref="B411:C411"/>
    <mergeCell ref="D411:F411"/>
    <mergeCell ref="B412:C412"/>
    <mergeCell ref="D412:F412"/>
    <mergeCell ref="B413:C413"/>
    <mergeCell ref="D413:F413"/>
    <mergeCell ref="D414:F414"/>
    <mergeCell ref="B414:C414"/>
    <mergeCell ref="B415:C415"/>
    <mergeCell ref="D415:F415"/>
    <mergeCell ref="B416:C416"/>
    <mergeCell ref="D416:F416"/>
    <mergeCell ref="B417:C417"/>
    <mergeCell ref="D417:F417"/>
    <mergeCell ref="B418:C418"/>
    <mergeCell ref="D418:F418"/>
    <mergeCell ref="B419:C419"/>
    <mergeCell ref="D419:F419"/>
    <mergeCell ref="B420:C420"/>
    <mergeCell ref="D420:F420"/>
    <mergeCell ref="D421:F421"/>
    <mergeCell ref="B421:C421"/>
    <mergeCell ref="B422:C422"/>
    <mergeCell ref="D422:F422"/>
    <mergeCell ref="B423:C423"/>
    <mergeCell ref="D423:F423"/>
    <mergeCell ref="B424:C424"/>
    <mergeCell ref="D424:F424"/>
    <mergeCell ref="B425:C425"/>
    <mergeCell ref="D425:F425"/>
    <mergeCell ref="B426:C426"/>
    <mergeCell ref="D426:F426"/>
    <mergeCell ref="B427:C427"/>
    <mergeCell ref="D427:F427"/>
    <mergeCell ref="D428:F428"/>
    <mergeCell ref="B428:C428"/>
    <mergeCell ref="B429:C429"/>
    <mergeCell ref="D429:F429"/>
    <mergeCell ref="B430:C430"/>
    <mergeCell ref="D430:F430"/>
    <mergeCell ref="B431:C431"/>
    <mergeCell ref="D431:F431"/>
    <mergeCell ref="B432:C432"/>
    <mergeCell ref="D432:F432"/>
    <mergeCell ref="B433:C433"/>
    <mergeCell ref="D433:F433"/>
    <mergeCell ref="B434:C434"/>
    <mergeCell ref="D434:F434"/>
    <mergeCell ref="D435:F435"/>
    <mergeCell ref="B435:C435"/>
    <mergeCell ref="B436:C436"/>
    <mergeCell ref="D436:F436"/>
    <mergeCell ref="B437:C437"/>
    <mergeCell ref="D437:F437"/>
    <mergeCell ref="B438:C438"/>
    <mergeCell ref="D438:F438"/>
    <mergeCell ref="B439:C439"/>
    <mergeCell ref="D439:F439"/>
    <mergeCell ref="B440:C440"/>
    <mergeCell ref="D440:F440"/>
    <mergeCell ref="B441:C441"/>
    <mergeCell ref="D441:F441"/>
    <mergeCell ref="D442:F442"/>
    <mergeCell ref="B442:C442"/>
    <mergeCell ref="B443:C443"/>
    <mergeCell ref="D443:F443"/>
    <mergeCell ref="B444:C444"/>
    <mergeCell ref="D444:F444"/>
    <mergeCell ref="B445:C445"/>
    <mergeCell ref="D445:F445"/>
    <mergeCell ref="B446:C446"/>
    <mergeCell ref="D446:F446"/>
    <mergeCell ref="B447:C447"/>
    <mergeCell ref="D447:F447"/>
    <mergeCell ref="B448:C448"/>
    <mergeCell ref="D448:F448"/>
    <mergeCell ref="D449:F449"/>
    <mergeCell ref="B449:C449"/>
    <mergeCell ref="B450:C450"/>
    <mergeCell ref="D450:F450"/>
    <mergeCell ref="B451:C451"/>
    <mergeCell ref="D451:F451"/>
    <mergeCell ref="B452:C452"/>
    <mergeCell ref="D452:F452"/>
    <mergeCell ref="B453:C453"/>
    <mergeCell ref="D453:F453"/>
    <mergeCell ref="B454:C454"/>
    <mergeCell ref="D454:F454"/>
    <mergeCell ref="B455:C455"/>
    <mergeCell ref="D455:F455"/>
    <mergeCell ref="D456:F456"/>
    <mergeCell ref="B456:C456"/>
    <mergeCell ref="B457:C457"/>
    <mergeCell ref="D457:F457"/>
    <mergeCell ref="B458:C458"/>
    <mergeCell ref="D458:F458"/>
    <mergeCell ref="B459:C459"/>
    <mergeCell ref="D459:F459"/>
    <mergeCell ref="B460:C460"/>
    <mergeCell ref="D460:F460"/>
    <mergeCell ref="B461:C461"/>
    <mergeCell ref="D461:F461"/>
    <mergeCell ref="B462:C462"/>
    <mergeCell ref="D462:F462"/>
    <mergeCell ref="D463:F463"/>
    <mergeCell ref="B463:C463"/>
    <mergeCell ref="B464:C464"/>
    <mergeCell ref="D464:F464"/>
    <mergeCell ref="B465:C465"/>
    <mergeCell ref="D465:F465"/>
    <mergeCell ref="B466:C466"/>
    <mergeCell ref="D466:F466"/>
    <mergeCell ref="B467:C467"/>
    <mergeCell ref="D467:F467"/>
    <mergeCell ref="B468:C468"/>
    <mergeCell ref="D468:F468"/>
    <mergeCell ref="B469:C469"/>
    <mergeCell ref="D469:F469"/>
    <mergeCell ref="D470:F470"/>
    <mergeCell ref="B470:C470"/>
    <mergeCell ref="B471:C471"/>
    <mergeCell ref="D471:F471"/>
    <mergeCell ref="B472:C472"/>
    <mergeCell ref="D472:F472"/>
    <mergeCell ref="B473:C473"/>
    <mergeCell ref="D473:F473"/>
    <mergeCell ref="B474:C474"/>
    <mergeCell ref="D474:F474"/>
    <mergeCell ref="B475:C475"/>
    <mergeCell ref="D475:F475"/>
    <mergeCell ref="B476:C476"/>
    <mergeCell ref="D476:F476"/>
    <mergeCell ref="D477:F477"/>
    <mergeCell ref="B477:C477"/>
    <mergeCell ref="B478:C478"/>
    <mergeCell ref="D478:F478"/>
    <mergeCell ref="B479:C479"/>
    <mergeCell ref="D479:F479"/>
    <mergeCell ref="B480:C480"/>
    <mergeCell ref="D480:F480"/>
    <mergeCell ref="B481:C481"/>
    <mergeCell ref="D481:F481"/>
    <mergeCell ref="B482:C482"/>
    <mergeCell ref="D482:F482"/>
    <mergeCell ref="B483:C483"/>
    <mergeCell ref="D483:F483"/>
    <mergeCell ref="D484:F484"/>
    <mergeCell ref="B484:C484"/>
    <mergeCell ref="B485:C485"/>
    <mergeCell ref="D485:F485"/>
    <mergeCell ref="B486:C486"/>
    <mergeCell ref="D486:F486"/>
    <mergeCell ref="B487:C487"/>
    <mergeCell ref="D487:F487"/>
    <mergeCell ref="B488:C488"/>
    <mergeCell ref="D488:F488"/>
    <mergeCell ref="B489:C489"/>
    <mergeCell ref="D489:F489"/>
    <mergeCell ref="B490:C490"/>
    <mergeCell ref="D490:F490"/>
    <mergeCell ref="D491:F491"/>
    <mergeCell ref="B491:C491"/>
    <mergeCell ref="B492:C492"/>
    <mergeCell ref="D492:F492"/>
    <mergeCell ref="B493:C493"/>
    <mergeCell ref="D493:F493"/>
    <mergeCell ref="B494:C494"/>
    <mergeCell ref="D494:F494"/>
    <mergeCell ref="B495:C495"/>
    <mergeCell ref="D495:F495"/>
    <mergeCell ref="B496:C496"/>
    <mergeCell ref="D496:F496"/>
    <mergeCell ref="B497:C497"/>
    <mergeCell ref="D497:F497"/>
    <mergeCell ref="D498:F498"/>
    <mergeCell ref="B498:C498"/>
    <mergeCell ref="B499:C499"/>
    <mergeCell ref="D499:F499"/>
    <mergeCell ref="B500:C500"/>
    <mergeCell ref="D500:F500"/>
    <mergeCell ref="B501:C501"/>
    <mergeCell ref="D501:F501"/>
    <mergeCell ref="B502:C502"/>
    <mergeCell ref="D502:F502"/>
    <mergeCell ref="B503:C503"/>
    <mergeCell ref="D503:F503"/>
    <mergeCell ref="B504:C504"/>
    <mergeCell ref="D504:F504"/>
    <mergeCell ref="D505:F505"/>
    <mergeCell ref="B505:C505"/>
    <mergeCell ref="B506:C506"/>
    <mergeCell ref="D506:F506"/>
    <mergeCell ref="B507:C507"/>
    <mergeCell ref="D507:F507"/>
    <mergeCell ref="B508:C508"/>
    <mergeCell ref="D508:F508"/>
    <mergeCell ref="B509:C509"/>
    <mergeCell ref="D509:F509"/>
    <mergeCell ref="B510:C510"/>
    <mergeCell ref="D510:F510"/>
    <mergeCell ref="B511:C511"/>
    <mergeCell ref="D511:F511"/>
    <mergeCell ref="D512:F512"/>
    <mergeCell ref="B512:C512"/>
    <mergeCell ref="B513:C513"/>
    <mergeCell ref="D513:F513"/>
    <mergeCell ref="B514:C514"/>
    <mergeCell ref="D514:F514"/>
    <mergeCell ref="B515:C515"/>
    <mergeCell ref="D515:F515"/>
    <mergeCell ref="B516:C516"/>
    <mergeCell ref="D516:F516"/>
    <mergeCell ref="B517:C517"/>
    <mergeCell ref="D517:F517"/>
    <mergeCell ref="B518:C518"/>
    <mergeCell ref="D518:F518"/>
    <mergeCell ref="D519:F519"/>
    <mergeCell ref="B519:C519"/>
    <mergeCell ref="B520:C520"/>
    <mergeCell ref="D520:F520"/>
    <mergeCell ref="B521:C521"/>
    <mergeCell ref="D521:F521"/>
    <mergeCell ref="B522:C522"/>
    <mergeCell ref="D522:F522"/>
    <mergeCell ref="B523:C523"/>
    <mergeCell ref="D523:F523"/>
    <mergeCell ref="B524:C524"/>
    <mergeCell ref="D524:F524"/>
    <mergeCell ref="B525:C525"/>
    <mergeCell ref="D525:F525"/>
    <mergeCell ref="D526:F526"/>
    <mergeCell ref="B526:C526"/>
    <mergeCell ref="B527:C527"/>
    <mergeCell ref="D527:F527"/>
    <mergeCell ref="B528:C528"/>
    <mergeCell ref="D528:F528"/>
    <mergeCell ref="B529:C529"/>
    <mergeCell ref="D529:F529"/>
    <mergeCell ref="B530:C530"/>
    <mergeCell ref="D530:F530"/>
    <mergeCell ref="B531:C531"/>
    <mergeCell ref="D531:F531"/>
    <mergeCell ref="B532:C532"/>
    <mergeCell ref="D532:F532"/>
    <mergeCell ref="D533:F533"/>
    <mergeCell ref="B533:C533"/>
    <mergeCell ref="B534:C534"/>
    <mergeCell ref="D534:F534"/>
    <mergeCell ref="B535:C535"/>
    <mergeCell ref="D535:F535"/>
    <mergeCell ref="B536:C536"/>
    <mergeCell ref="D536:F536"/>
    <mergeCell ref="B537:C537"/>
    <mergeCell ref="D537:F537"/>
    <mergeCell ref="B538:C538"/>
    <mergeCell ref="D538:F538"/>
    <mergeCell ref="B539:C539"/>
    <mergeCell ref="D539:F539"/>
    <mergeCell ref="D540:F540"/>
    <mergeCell ref="B540:C540"/>
    <mergeCell ref="B541:C541"/>
    <mergeCell ref="D541:F541"/>
    <mergeCell ref="B542:C542"/>
    <mergeCell ref="D542:F542"/>
    <mergeCell ref="B543:C543"/>
    <mergeCell ref="D543:F543"/>
    <mergeCell ref="B544:C544"/>
    <mergeCell ref="D544:F544"/>
    <mergeCell ref="B545:C545"/>
    <mergeCell ref="D545:F545"/>
    <mergeCell ref="B546:C546"/>
    <mergeCell ref="D546:F546"/>
    <mergeCell ref="D547:F547"/>
    <mergeCell ref="B547:C547"/>
    <mergeCell ref="B548:C548"/>
    <mergeCell ref="D548:F548"/>
    <mergeCell ref="B549:C549"/>
    <mergeCell ref="D549:F549"/>
    <mergeCell ref="B550:C550"/>
    <mergeCell ref="D550:F550"/>
    <mergeCell ref="B551:C551"/>
    <mergeCell ref="D551:F551"/>
    <mergeCell ref="B552:C552"/>
    <mergeCell ref="D552:F552"/>
    <mergeCell ref="B553:C553"/>
    <mergeCell ref="D553:F553"/>
    <mergeCell ref="D554:F554"/>
    <mergeCell ref="B554:C554"/>
    <mergeCell ref="B555:C555"/>
    <mergeCell ref="D555:F555"/>
    <mergeCell ref="B556:C556"/>
    <mergeCell ref="D556:F556"/>
    <mergeCell ref="B557:C557"/>
    <mergeCell ref="D557:F557"/>
    <mergeCell ref="B558:C558"/>
    <mergeCell ref="D558:F558"/>
    <mergeCell ref="B559:C559"/>
    <mergeCell ref="D559:F559"/>
    <mergeCell ref="B560:C560"/>
    <mergeCell ref="D560:F560"/>
    <mergeCell ref="D561:F561"/>
    <mergeCell ref="B561:C561"/>
    <mergeCell ref="B562:C562"/>
    <mergeCell ref="D562:F562"/>
    <mergeCell ref="B563:C563"/>
    <mergeCell ref="D563:F563"/>
    <mergeCell ref="B564:C564"/>
    <mergeCell ref="D564:F564"/>
    <mergeCell ref="B565:C565"/>
    <mergeCell ref="D565:F565"/>
    <mergeCell ref="B566:C566"/>
    <mergeCell ref="D566:F566"/>
    <mergeCell ref="B567:C567"/>
    <mergeCell ref="D567:F567"/>
    <mergeCell ref="D568:F568"/>
    <mergeCell ref="B568:C568"/>
    <mergeCell ref="B569:C569"/>
    <mergeCell ref="D569:F569"/>
    <mergeCell ref="B570:C570"/>
    <mergeCell ref="D570:F570"/>
    <mergeCell ref="B571:C571"/>
    <mergeCell ref="D571:F571"/>
    <mergeCell ref="B572:C572"/>
    <mergeCell ref="D572:F572"/>
    <mergeCell ref="B573:C573"/>
    <mergeCell ref="D573:F573"/>
    <mergeCell ref="B574:C574"/>
    <mergeCell ref="D574:F574"/>
    <mergeCell ref="D575:F575"/>
    <mergeCell ref="B575:C575"/>
    <mergeCell ref="B576:C576"/>
    <mergeCell ref="D576:F576"/>
    <mergeCell ref="B577:C577"/>
    <mergeCell ref="D577:F577"/>
    <mergeCell ref="B578:C578"/>
    <mergeCell ref="D578:F578"/>
    <mergeCell ref="B579:C579"/>
    <mergeCell ref="D579:F579"/>
    <mergeCell ref="B580:C580"/>
    <mergeCell ref="D580:F580"/>
    <mergeCell ref="B581:C581"/>
    <mergeCell ref="D581:F581"/>
    <mergeCell ref="D582:F582"/>
    <mergeCell ref="B582:C582"/>
    <mergeCell ref="B583:C583"/>
    <mergeCell ref="D583:F583"/>
    <mergeCell ref="B584:C584"/>
    <mergeCell ref="D584:F584"/>
    <mergeCell ref="B585:C585"/>
    <mergeCell ref="D585:F585"/>
    <mergeCell ref="B586:C586"/>
    <mergeCell ref="D586:F586"/>
    <mergeCell ref="B587:C587"/>
    <mergeCell ref="D587:F587"/>
    <mergeCell ref="B588:C588"/>
    <mergeCell ref="D588:F588"/>
    <mergeCell ref="D589:F589"/>
    <mergeCell ref="B589:C589"/>
    <mergeCell ref="B590:C590"/>
    <mergeCell ref="D590:F590"/>
    <mergeCell ref="B591:C591"/>
    <mergeCell ref="D591:F591"/>
    <mergeCell ref="B592:C592"/>
    <mergeCell ref="D592:F592"/>
    <mergeCell ref="B593:C593"/>
    <mergeCell ref="D593:F593"/>
    <mergeCell ref="B594:C594"/>
    <mergeCell ref="D594:F594"/>
    <mergeCell ref="B595:C595"/>
    <mergeCell ref="D595:F595"/>
    <mergeCell ref="D596:F596"/>
    <mergeCell ref="B596:C596"/>
    <mergeCell ref="B597:C597"/>
    <mergeCell ref="D597:F597"/>
    <mergeCell ref="B598:C598"/>
    <mergeCell ref="D598:F598"/>
    <mergeCell ref="B599:C599"/>
    <mergeCell ref="D599:F599"/>
    <mergeCell ref="B600:C600"/>
    <mergeCell ref="D600:F600"/>
    <mergeCell ref="B601:C601"/>
    <mergeCell ref="D601:F601"/>
    <mergeCell ref="B602:C602"/>
    <mergeCell ref="D602:F602"/>
    <mergeCell ref="D603:F603"/>
    <mergeCell ref="B603:C603"/>
    <mergeCell ref="B604:C604"/>
    <mergeCell ref="D604:F604"/>
    <mergeCell ref="B605:C605"/>
    <mergeCell ref="D605:F605"/>
    <mergeCell ref="B606:C606"/>
    <mergeCell ref="D606:F606"/>
    <mergeCell ref="B607:C607"/>
    <mergeCell ref="D607:F607"/>
    <mergeCell ref="B608:C608"/>
    <mergeCell ref="D608:F608"/>
    <mergeCell ref="B609:C609"/>
    <mergeCell ref="D609:F609"/>
    <mergeCell ref="D610:F610"/>
    <mergeCell ref="B610:C610"/>
    <mergeCell ref="B611:C611"/>
    <mergeCell ref="D611:F611"/>
    <mergeCell ref="B612:C612"/>
    <mergeCell ref="D612:F612"/>
    <mergeCell ref="B613:C613"/>
    <mergeCell ref="D613:F613"/>
    <mergeCell ref="B614:C614"/>
    <mergeCell ref="D614:F614"/>
    <mergeCell ref="B615:C615"/>
    <mergeCell ref="D615:F615"/>
    <mergeCell ref="B616:C616"/>
    <mergeCell ref="D616:F616"/>
    <mergeCell ref="D617:F617"/>
    <mergeCell ref="B617:C617"/>
    <mergeCell ref="B618:C618"/>
    <mergeCell ref="D618:F618"/>
    <mergeCell ref="B619:C619"/>
    <mergeCell ref="D619:F619"/>
    <mergeCell ref="B620:C620"/>
    <mergeCell ref="D620:F620"/>
    <mergeCell ref="B621:C621"/>
    <mergeCell ref="D621:F621"/>
    <mergeCell ref="B622:C622"/>
    <mergeCell ref="D622:F622"/>
    <mergeCell ref="B623:C623"/>
    <mergeCell ref="D623:F623"/>
    <mergeCell ref="D624:F624"/>
    <mergeCell ref="B624:C624"/>
    <mergeCell ref="B625:C625"/>
    <mergeCell ref="D625:F625"/>
    <mergeCell ref="B626:C626"/>
    <mergeCell ref="D626:F626"/>
    <mergeCell ref="B627:C627"/>
    <mergeCell ref="D627:F627"/>
    <mergeCell ref="B628:C628"/>
    <mergeCell ref="D628:F628"/>
    <mergeCell ref="B629:C629"/>
    <mergeCell ref="D629:F629"/>
    <mergeCell ref="B630:C630"/>
    <mergeCell ref="D630:F630"/>
    <mergeCell ref="D631:F631"/>
    <mergeCell ref="B631:C631"/>
    <mergeCell ref="B632:C632"/>
    <mergeCell ref="D632:F632"/>
    <mergeCell ref="B633:C633"/>
    <mergeCell ref="D633:F633"/>
    <mergeCell ref="B634:C634"/>
    <mergeCell ref="D634:F634"/>
    <mergeCell ref="B635:C635"/>
    <mergeCell ref="D635:F635"/>
    <mergeCell ref="B636:C636"/>
    <mergeCell ref="D636:F636"/>
    <mergeCell ref="B637:C637"/>
    <mergeCell ref="D637:F637"/>
    <mergeCell ref="D638:F638"/>
    <mergeCell ref="B638:C638"/>
    <mergeCell ref="B639:C639"/>
    <mergeCell ref="D639:F639"/>
    <mergeCell ref="B640:C640"/>
    <mergeCell ref="D640:F640"/>
    <mergeCell ref="B641:C641"/>
    <mergeCell ref="D641:F641"/>
    <mergeCell ref="B642:C642"/>
    <mergeCell ref="D642:F642"/>
    <mergeCell ref="B643:C643"/>
    <mergeCell ref="D643:F643"/>
    <mergeCell ref="B644:C644"/>
    <mergeCell ref="D644:F644"/>
    <mergeCell ref="D645:F645"/>
    <mergeCell ref="B645:C645"/>
    <mergeCell ref="B646:C646"/>
    <mergeCell ref="D646:F646"/>
    <mergeCell ref="B647:C647"/>
    <mergeCell ref="D647:F647"/>
    <mergeCell ref="B648:C648"/>
    <mergeCell ref="D648:F648"/>
    <mergeCell ref="B649:C649"/>
    <mergeCell ref="D649:F649"/>
    <mergeCell ref="B650:C650"/>
    <mergeCell ref="D650:F650"/>
    <mergeCell ref="B651:C651"/>
    <mergeCell ref="D651:F651"/>
    <mergeCell ref="D652:F652"/>
    <mergeCell ref="B652:C652"/>
    <mergeCell ref="B653:C653"/>
    <mergeCell ref="D653:F653"/>
    <mergeCell ref="B654:C654"/>
    <mergeCell ref="D654:F654"/>
    <mergeCell ref="B655:C655"/>
    <mergeCell ref="D655:F655"/>
    <mergeCell ref="B656:C656"/>
    <mergeCell ref="D656:F656"/>
    <mergeCell ref="B657:C657"/>
    <mergeCell ref="D657:F657"/>
    <mergeCell ref="B658:C658"/>
    <mergeCell ref="D658:F658"/>
    <mergeCell ref="D659:F659"/>
    <mergeCell ref="B659:C659"/>
    <mergeCell ref="B660:C660"/>
    <mergeCell ref="D660:F660"/>
    <mergeCell ref="B661:C661"/>
    <mergeCell ref="D661:F661"/>
    <mergeCell ref="B662:C662"/>
    <mergeCell ref="D662:F662"/>
    <mergeCell ref="B663:C663"/>
    <mergeCell ref="D663:F663"/>
    <mergeCell ref="B664:C664"/>
    <mergeCell ref="D664:F664"/>
    <mergeCell ref="B665:C665"/>
    <mergeCell ref="D665:F665"/>
    <mergeCell ref="D666:F666"/>
    <mergeCell ref="B666:C666"/>
    <mergeCell ref="B667:C667"/>
    <mergeCell ref="D667:F667"/>
    <mergeCell ref="B668:C668"/>
    <mergeCell ref="D668:F668"/>
    <mergeCell ref="B669:C669"/>
    <mergeCell ref="D669:F669"/>
    <mergeCell ref="B670:C670"/>
    <mergeCell ref="D670:F670"/>
    <mergeCell ref="B671:C671"/>
    <mergeCell ref="D671:F671"/>
    <mergeCell ref="B672:C672"/>
    <mergeCell ref="D672:F672"/>
    <mergeCell ref="D673:F673"/>
    <mergeCell ref="B673:C673"/>
    <mergeCell ref="B674:C674"/>
    <mergeCell ref="D674:F674"/>
    <mergeCell ref="B675:C675"/>
    <mergeCell ref="D675:F675"/>
    <mergeCell ref="B676:C676"/>
    <mergeCell ref="D676:F676"/>
    <mergeCell ref="B677:C677"/>
    <mergeCell ref="D677:F677"/>
    <mergeCell ref="B678:C678"/>
    <mergeCell ref="D678:F678"/>
    <mergeCell ref="B679:C679"/>
    <mergeCell ref="D679:F679"/>
    <mergeCell ref="D680:F680"/>
    <mergeCell ref="B680:C680"/>
    <mergeCell ref="B681:C681"/>
    <mergeCell ref="D681:F681"/>
    <mergeCell ref="B682:C682"/>
    <mergeCell ref="D682:F682"/>
    <mergeCell ref="B683:C683"/>
    <mergeCell ref="D683:F683"/>
    <mergeCell ref="B684:C684"/>
    <mergeCell ref="D684:F684"/>
    <mergeCell ref="B685:C685"/>
    <mergeCell ref="D685:F685"/>
    <mergeCell ref="B686:C686"/>
    <mergeCell ref="D686:F686"/>
    <mergeCell ref="D687:F687"/>
    <mergeCell ref="B687:C687"/>
    <mergeCell ref="B688:C688"/>
    <mergeCell ref="D688:F688"/>
    <mergeCell ref="B689:C689"/>
    <mergeCell ref="D689:F689"/>
    <mergeCell ref="B690:C690"/>
    <mergeCell ref="D690:F690"/>
    <mergeCell ref="B691:C691"/>
    <mergeCell ref="D691:F691"/>
    <mergeCell ref="B692:C692"/>
    <mergeCell ref="D692:F692"/>
    <mergeCell ref="B693:C693"/>
    <mergeCell ref="D693:F693"/>
    <mergeCell ref="D694:F694"/>
    <mergeCell ref="L571:N571"/>
    <mergeCell ref="O571:P571"/>
    <mergeCell ref="J569:K569"/>
    <mergeCell ref="L569:N569"/>
    <mergeCell ref="O569:P569"/>
    <mergeCell ref="J570:K570"/>
    <mergeCell ref="L570:N570"/>
    <mergeCell ref="O570:P570"/>
    <mergeCell ref="J571:K571"/>
    <mergeCell ref="L574:N574"/>
    <mergeCell ref="O574:P574"/>
    <mergeCell ref="J572:K572"/>
    <mergeCell ref="L572:N572"/>
    <mergeCell ref="O572:P572"/>
    <mergeCell ref="J573:K573"/>
    <mergeCell ref="L573:N573"/>
    <mergeCell ref="O573:P573"/>
    <mergeCell ref="J574:K574"/>
    <mergeCell ref="L577:N577"/>
    <mergeCell ref="O577:P577"/>
    <mergeCell ref="J575:K575"/>
    <mergeCell ref="L575:N575"/>
    <mergeCell ref="O575:P575"/>
    <mergeCell ref="J576:K576"/>
    <mergeCell ref="L576:N576"/>
    <mergeCell ref="O576:P576"/>
    <mergeCell ref="J577:K577"/>
    <mergeCell ref="L580:N580"/>
    <mergeCell ref="O580:P580"/>
    <mergeCell ref="J578:K578"/>
    <mergeCell ref="L578:N578"/>
    <mergeCell ref="O578:P578"/>
    <mergeCell ref="J579:K579"/>
    <mergeCell ref="L579:N579"/>
    <mergeCell ref="O579:P579"/>
    <mergeCell ref="J580:K580"/>
    <mergeCell ref="L583:N583"/>
    <mergeCell ref="O583:P583"/>
    <mergeCell ref="J581:K581"/>
    <mergeCell ref="L581:N581"/>
    <mergeCell ref="O581:P581"/>
    <mergeCell ref="J582:K582"/>
    <mergeCell ref="L582:N582"/>
    <mergeCell ref="O582:P582"/>
    <mergeCell ref="J583:K583"/>
    <mergeCell ref="L586:N586"/>
    <mergeCell ref="O586:P586"/>
    <mergeCell ref="J584:K584"/>
    <mergeCell ref="L584:N584"/>
    <mergeCell ref="O584:P584"/>
    <mergeCell ref="J585:K585"/>
    <mergeCell ref="L585:N585"/>
    <mergeCell ref="O585:P585"/>
    <mergeCell ref="J586:K586"/>
    <mergeCell ref="L589:N589"/>
    <mergeCell ref="O589:P589"/>
    <mergeCell ref="J587:K587"/>
    <mergeCell ref="L587:N587"/>
    <mergeCell ref="O587:P587"/>
    <mergeCell ref="J588:K588"/>
    <mergeCell ref="L588:N588"/>
    <mergeCell ref="O588:P588"/>
    <mergeCell ref="J589:K589"/>
    <mergeCell ref="L592:N592"/>
    <mergeCell ref="O592:P592"/>
    <mergeCell ref="J590:K590"/>
    <mergeCell ref="L590:N590"/>
    <mergeCell ref="O590:P590"/>
    <mergeCell ref="J591:K591"/>
    <mergeCell ref="L591:N591"/>
    <mergeCell ref="O591:P591"/>
    <mergeCell ref="J592:K592"/>
    <mergeCell ref="L595:N595"/>
    <mergeCell ref="O595:P595"/>
    <mergeCell ref="J593:K593"/>
    <mergeCell ref="L593:N593"/>
    <mergeCell ref="O593:P593"/>
    <mergeCell ref="J594:K594"/>
    <mergeCell ref="L594:N594"/>
    <mergeCell ref="O594:P594"/>
    <mergeCell ref="J595:K595"/>
    <mergeCell ref="L598:N598"/>
    <mergeCell ref="O598:P598"/>
    <mergeCell ref="J596:K596"/>
    <mergeCell ref="L596:N596"/>
    <mergeCell ref="O596:P596"/>
    <mergeCell ref="J597:K597"/>
    <mergeCell ref="L597:N597"/>
    <mergeCell ref="O597:P597"/>
    <mergeCell ref="J598:K598"/>
    <mergeCell ref="L601:N601"/>
    <mergeCell ref="O601:P601"/>
    <mergeCell ref="J599:K599"/>
    <mergeCell ref="L599:N599"/>
    <mergeCell ref="O599:P599"/>
    <mergeCell ref="J600:K600"/>
    <mergeCell ref="L600:N600"/>
    <mergeCell ref="O600:P600"/>
    <mergeCell ref="J601:K601"/>
    <mergeCell ref="L604:N604"/>
    <mergeCell ref="O604:P604"/>
    <mergeCell ref="J602:K602"/>
    <mergeCell ref="L602:N602"/>
    <mergeCell ref="O602:P602"/>
    <mergeCell ref="J603:K603"/>
    <mergeCell ref="L603:N603"/>
    <mergeCell ref="O603:P603"/>
    <mergeCell ref="J604:K604"/>
    <mergeCell ref="L607:N607"/>
    <mergeCell ref="O607:P607"/>
    <mergeCell ref="J605:K605"/>
    <mergeCell ref="L605:N605"/>
    <mergeCell ref="O605:P605"/>
    <mergeCell ref="J606:K606"/>
    <mergeCell ref="L606:N606"/>
    <mergeCell ref="O606:P606"/>
    <mergeCell ref="J607:K607"/>
    <mergeCell ref="L610:N610"/>
    <mergeCell ref="O610:P610"/>
    <mergeCell ref="J608:K608"/>
    <mergeCell ref="L608:N608"/>
    <mergeCell ref="O608:P608"/>
    <mergeCell ref="J609:K609"/>
    <mergeCell ref="L609:N609"/>
    <mergeCell ref="O609:P609"/>
    <mergeCell ref="J610:K610"/>
    <mergeCell ref="L613:N613"/>
    <mergeCell ref="O613:P613"/>
    <mergeCell ref="J611:K611"/>
    <mergeCell ref="L611:N611"/>
    <mergeCell ref="O611:P611"/>
    <mergeCell ref="J612:K612"/>
    <mergeCell ref="L612:N612"/>
    <mergeCell ref="O612:P612"/>
    <mergeCell ref="J613:K613"/>
    <mergeCell ref="L616:N616"/>
    <mergeCell ref="O616:P616"/>
    <mergeCell ref="J614:K614"/>
    <mergeCell ref="L614:N614"/>
    <mergeCell ref="O614:P614"/>
    <mergeCell ref="J615:K615"/>
    <mergeCell ref="L615:N615"/>
    <mergeCell ref="O615:P615"/>
    <mergeCell ref="J616:K616"/>
    <mergeCell ref="L619:N619"/>
    <mergeCell ref="O619:P619"/>
    <mergeCell ref="J617:K617"/>
    <mergeCell ref="L617:N617"/>
    <mergeCell ref="O617:P617"/>
    <mergeCell ref="J618:K618"/>
    <mergeCell ref="L618:N618"/>
    <mergeCell ref="O618:P618"/>
    <mergeCell ref="J619:K619"/>
    <mergeCell ref="L622:N622"/>
    <mergeCell ref="O622:P622"/>
    <mergeCell ref="J620:K620"/>
    <mergeCell ref="L620:N620"/>
    <mergeCell ref="O620:P620"/>
    <mergeCell ref="J621:K621"/>
    <mergeCell ref="L621:N621"/>
    <mergeCell ref="O621:P621"/>
    <mergeCell ref="J622:K622"/>
    <mergeCell ref="L625:N625"/>
    <mergeCell ref="O625:P625"/>
    <mergeCell ref="J623:K623"/>
    <mergeCell ref="L623:N623"/>
    <mergeCell ref="O623:P623"/>
    <mergeCell ref="J624:K624"/>
    <mergeCell ref="L624:N624"/>
    <mergeCell ref="O624:P624"/>
    <mergeCell ref="J625:K625"/>
    <mergeCell ref="L628:N628"/>
    <mergeCell ref="O628:P628"/>
    <mergeCell ref="J626:K626"/>
    <mergeCell ref="L626:N626"/>
    <mergeCell ref="O626:P626"/>
    <mergeCell ref="J627:K627"/>
    <mergeCell ref="L627:N627"/>
    <mergeCell ref="O627:P627"/>
    <mergeCell ref="J628:K628"/>
    <mergeCell ref="L631:N631"/>
    <mergeCell ref="O631:P631"/>
    <mergeCell ref="J629:K629"/>
    <mergeCell ref="L629:N629"/>
    <mergeCell ref="O629:P629"/>
    <mergeCell ref="J630:K630"/>
    <mergeCell ref="L630:N630"/>
    <mergeCell ref="O630:P630"/>
    <mergeCell ref="J631:K631"/>
    <mergeCell ref="L634:N634"/>
    <mergeCell ref="O634:P634"/>
    <mergeCell ref="J632:K632"/>
    <mergeCell ref="L632:N632"/>
    <mergeCell ref="O632:P632"/>
    <mergeCell ref="J633:K633"/>
    <mergeCell ref="L633:N633"/>
    <mergeCell ref="O633:P633"/>
    <mergeCell ref="J634:K634"/>
    <mergeCell ref="L637:N637"/>
    <mergeCell ref="O637:P637"/>
    <mergeCell ref="J635:K635"/>
    <mergeCell ref="L635:N635"/>
    <mergeCell ref="O635:P635"/>
    <mergeCell ref="J636:K636"/>
    <mergeCell ref="L636:N636"/>
    <mergeCell ref="O636:P636"/>
    <mergeCell ref="J637:K637"/>
    <mergeCell ref="L640:N640"/>
    <mergeCell ref="O640:P640"/>
    <mergeCell ref="J638:K638"/>
    <mergeCell ref="L638:N638"/>
    <mergeCell ref="O638:P638"/>
    <mergeCell ref="J639:K639"/>
    <mergeCell ref="L639:N639"/>
    <mergeCell ref="O639:P639"/>
    <mergeCell ref="J640:K640"/>
    <mergeCell ref="L643:N643"/>
    <mergeCell ref="O643:P643"/>
    <mergeCell ref="J641:K641"/>
    <mergeCell ref="L641:N641"/>
    <mergeCell ref="O641:P641"/>
    <mergeCell ref="J642:K642"/>
    <mergeCell ref="L642:N642"/>
    <mergeCell ref="O642:P642"/>
    <mergeCell ref="J643:K643"/>
    <mergeCell ref="L646:N646"/>
    <mergeCell ref="O646:P646"/>
    <mergeCell ref="J644:K644"/>
    <mergeCell ref="L644:N644"/>
    <mergeCell ref="O644:P644"/>
    <mergeCell ref="J645:K645"/>
    <mergeCell ref="L645:N645"/>
    <mergeCell ref="O645:P645"/>
    <mergeCell ref="J646:K646"/>
    <mergeCell ref="L649:N649"/>
    <mergeCell ref="O649:P649"/>
    <mergeCell ref="J647:K647"/>
    <mergeCell ref="L647:N647"/>
    <mergeCell ref="O647:P647"/>
    <mergeCell ref="J648:K648"/>
    <mergeCell ref="L648:N648"/>
    <mergeCell ref="O648:P648"/>
    <mergeCell ref="J649:K649"/>
    <mergeCell ref="L652:N652"/>
    <mergeCell ref="O652:P652"/>
    <mergeCell ref="J650:K650"/>
    <mergeCell ref="L650:N650"/>
    <mergeCell ref="O650:P650"/>
    <mergeCell ref="J651:K651"/>
    <mergeCell ref="L651:N651"/>
    <mergeCell ref="O651:P651"/>
    <mergeCell ref="J652:K652"/>
    <mergeCell ref="T612:U612"/>
    <mergeCell ref="T613:U613"/>
    <mergeCell ref="T614:U614"/>
    <mergeCell ref="T615:U615"/>
    <mergeCell ref="T616:U616"/>
    <mergeCell ref="T617:U617"/>
    <mergeCell ref="T618:U618"/>
    <mergeCell ref="T619:U619"/>
    <mergeCell ref="T620:U620"/>
    <mergeCell ref="T621:U621"/>
    <mergeCell ref="T622:U622"/>
    <mergeCell ref="T623:U623"/>
    <mergeCell ref="T624:U624"/>
    <mergeCell ref="T625:U625"/>
    <mergeCell ref="T626:U626"/>
    <mergeCell ref="T627:U627"/>
    <mergeCell ref="T628:U628"/>
    <mergeCell ref="T629:U629"/>
    <mergeCell ref="T630:U630"/>
    <mergeCell ref="T631:U631"/>
    <mergeCell ref="T632:U632"/>
    <mergeCell ref="T633:U633"/>
    <mergeCell ref="T634:U634"/>
    <mergeCell ref="T635:U635"/>
    <mergeCell ref="T636:U636"/>
    <mergeCell ref="T637:U637"/>
    <mergeCell ref="T638:U638"/>
    <mergeCell ref="T639:U639"/>
    <mergeCell ref="T640:U640"/>
    <mergeCell ref="T641:U641"/>
    <mergeCell ref="T642:U642"/>
    <mergeCell ref="T643:U643"/>
    <mergeCell ref="T644:U644"/>
    <mergeCell ref="T645:U645"/>
    <mergeCell ref="T646:U646"/>
    <mergeCell ref="T647:U647"/>
    <mergeCell ref="T648:U648"/>
    <mergeCell ref="T649:U649"/>
    <mergeCell ref="T650:U650"/>
    <mergeCell ref="T651:U651"/>
    <mergeCell ref="T652:U652"/>
    <mergeCell ref="T653:U653"/>
    <mergeCell ref="T654:U654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T689:U689"/>
    <mergeCell ref="T690:U690"/>
    <mergeCell ref="T691:U691"/>
    <mergeCell ref="T692:U692"/>
    <mergeCell ref="T693:U693"/>
    <mergeCell ref="T694:U694"/>
    <mergeCell ref="T695:U695"/>
    <mergeCell ref="T696:U696"/>
    <mergeCell ref="T697:U697"/>
    <mergeCell ref="T698:U698"/>
    <mergeCell ref="T699:U699"/>
    <mergeCell ref="T700:U700"/>
    <mergeCell ref="T701:U701"/>
    <mergeCell ref="T702:U702"/>
    <mergeCell ref="T703:U703"/>
    <mergeCell ref="T704:U704"/>
    <mergeCell ref="T705:U705"/>
    <mergeCell ref="T706:U706"/>
    <mergeCell ref="T707:U707"/>
    <mergeCell ref="T708:U708"/>
    <mergeCell ref="T709:U709"/>
    <mergeCell ref="T710:U710"/>
    <mergeCell ref="T711:U711"/>
    <mergeCell ref="T712:U712"/>
    <mergeCell ref="T713:U713"/>
    <mergeCell ref="T714:U714"/>
    <mergeCell ref="T715:U715"/>
    <mergeCell ref="T716:U716"/>
    <mergeCell ref="T717:U717"/>
    <mergeCell ref="T718:U718"/>
    <mergeCell ref="T719:U719"/>
    <mergeCell ref="T720:U720"/>
    <mergeCell ref="T721:U721"/>
    <mergeCell ref="T722:U722"/>
    <mergeCell ref="T723:U723"/>
    <mergeCell ref="T724:U724"/>
    <mergeCell ref="T725:U725"/>
    <mergeCell ref="T726:U726"/>
    <mergeCell ref="T727:U727"/>
    <mergeCell ref="T728:U728"/>
    <mergeCell ref="T729:U729"/>
    <mergeCell ref="T730:U730"/>
    <mergeCell ref="T731:U731"/>
    <mergeCell ref="T732:U732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T771:U771"/>
    <mergeCell ref="T772:U772"/>
    <mergeCell ref="T773:U773"/>
    <mergeCell ref="T774:U774"/>
    <mergeCell ref="T775:U775"/>
    <mergeCell ref="T776:U776"/>
    <mergeCell ref="T777:U777"/>
    <mergeCell ref="T778:U778"/>
    <mergeCell ref="T779:U779"/>
    <mergeCell ref="T780:U780"/>
    <mergeCell ref="T781:U781"/>
    <mergeCell ref="T782:U782"/>
    <mergeCell ref="T783:U783"/>
    <mergeCell ref="T784:U784"/>
    <mergeCell ref="T785:U785"/>
    <mergeCell ref="T786:U786"/>
    <mergeCell ref="T787:U787"/>
    <mergeCell ref="T788:U788"/>
    <mergeCell ref="T789:U789"/>
    <mergeCell ref="T790:U790"/>
    <mergeCell ref="T791:U791"/>
    <mergeCell ref="T792:U792"/>
    <mergeCell ref="T793:U793"/>
    <mergeCell ref="T794:U794"/>
    <mergeCell ref="T795:U795"/>
    <mergeCell ref="T796:U796"/>
    <mergeCell ref="T797:U797"/>
    <mergeCell ref="T798:U798"/>
    <mergeCell ref="T799:U799"/>
    <mergeCell ref="T800:U800"/>
    <mergeCell ref="T801:U801"/>
    <mergeCell ref="T802:U802"/>
    <mergeCell ref="T803:U803"/>
    <mergeCell ref="T804:U804"/>
    <mergeCell ref="T805:U805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T841:U841"/>
    <mergeCell ref="T842:U842"/>
    <mergeCell ref="T843:U843"/>
    <mergeCell ref="T844:U844"/>
    <mergeCell ref="T845:U845"/>
    <mergeCell ref="T846:U846"/>
    <mergeCell ref="T847:U847"/>
    <mergeCell ref="T848:U848"/>
    <mergeCell ref="T849:U849"/>
    <mergeCell ref="T850:U850"/>
    <mergeCell ref="T851:U851"/>
    <mergeCell ref="T852:U852"/>
    <mergeCell ref="T853:U853"/>
    <mergeCell ref="T854:U854"/>
    <mergeCell ref="T855:U855"/>
    <mergeCell ref="T856:U856"/>
    <mergeCell ref="T857:U857"/>
    <mergeCell ref="T858:U858"/>
    <mergeCell ref="T859:U859"/>
    <mergeCell ref="T860:U860"/>
    <mergeCell ref="T861:U861"/>
    <mergeCell ref="T862:U862"/>
    <mergeCell ref="T863:U863"/>
    <mergeCell ref="T864:U864"/>
    <mergeCell ref="T865:U865"/>
    <mergeCell ref="T866:U866"/>
    <mergeCell ref="T867:U867"/>
    <mergeCell ref="T868:U868"/>
    <mergeCell ref="T869:U869"/>
    <mergeCell ref="T870:U870"/>
    <mergeCell ref="T871:U871"/>
    <mergeCell ref="T872:U872"/>
    <mergeCell ref="T873:U873"/>
    <mergeCell ref="T874:U874"/>
    <mergeCell ref="T875:U875"/>
    <mergeCell ref="T876:U876"/>
    <mergeCell ref="T877:U877"/>
    <mergeCell ref="T878:U878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55:U955"/>
    <mergeCell ref="T956:U956"/>
    <mergeCell ref="T957:U957"/>
    <mergeCell ref="T958:U958"/>
    <mergeCell ref="T959:U959"/>
    <mergeCell ref="T960:U960"/>
    <mergeCell ref="T961:U961"/>
    <mergeCell ref="T962:U962"/>
    <mergeCell ref="T963:U963"/>
    <mergeCell ref="T964:U964"/>
    <mergeCell ref="T965:U965"/>
    <mergeCell ref="T966:U966"/>
    <mergeCell ref="T967:U967"/>
    <mergeCell ref="T968:U968"/>
    <mergeCell ref="T969:U969"/>
    <mergeCell ref="T970:U970"/>
    <mergeCell ref="T971:U971"/>
    <mergeCell ref="T972:U972"/>
    <mergeCell ref="T973:U973"/>
    <mergeCell ref="T974:U974"/>
    <mergeCell ref="T975:U975"/>
    <mergeCell ref="T976:U976"/>
    <mergeCell ref="T977:U977"/>
    <mergeCell ref="T978:U978"/>
    <mergeCell ref="T979:U979"/>
    <mergeCell ref="T980:U980"/>
    <mergeCell ref="T981:U981"/>
    <mergeCell ref="T982:U982"/>
    <mergeCell ref="T990:U990"/>
    <mergeCell ref="T991:U991"/>
    <mergeCell ref="T983:U983"/>
    <mergeCell ref="T984:U984"/>
    <mergeCell ref="T985:U985"/>
    <mergeCell ref="T986:U986"/>
    <mergeCell ref="T987:U987"/>
    <mergeCell ref="T988:U988"/>
    <mergeCell ref="T989:U989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28:U928"/>
    <mergeCell ref="T929:U929"/>
    <mergeCell ref="T930:U930"/>
    <mergeCell ref="T931:U931"/>
    <mergeCell ref="T932:U932"/>
    <mergeCell ref="T933:U933"/>
    <mergeCell ref="T934:U934"/>
    <mergeCell ref="T935:U935"/>
    <mergeCell ref="T936:U936"/>
    <mergeCell ref="T937:U937"/>
    <mergeCell ref="T938:U938"/>
    <mergeCell ref="T939:U939"/>
    <mergeCell ref="T940:U940"/>
    <mergeCell ref="T941:U941"/>
    <mergeCell ref="T942:U942"/>
    <mergeCell ref="T943:U943"/>
    <mergeCell ref="T944:U944"/>
    <mergeCell ref="T945:U945"/>
    <mergeCell ref="T946:U946"/>
    <mergeCell ref="T947:U947"/>
    <mergeCell ref="T948:U948"/>
    <mergeCell ref="T949:U949"/>
    <mergeCell ref="T950:U950"/>
    <mergeCell ref="T951:U951"/>
    <mergeCell ref="T952:U952"/>
    <mergeCell ref="T953:U953"/>
    <mergeCell ref="T954:U954"/>
    <mergeCell ref="L550:N550"/>
    <mergeCell ref="O550:P550"/>
    <mergeCell ref="J548:K548"/>
    <mergeCell ref="L548:N548"/>
    <mergeCell ref="O548:P548"/>
    <mergeCell ref="J549:K549"/>
    <mergeCell ref="L549:N549"/>
    <mergeCell ref="O549:P549"/>
    <mergeCell ref="J550:K550"/>
    <mergeCell ref="L553:N553"/>
    <mergeCell ref="O553:P553"/>
    <mergeCell ref="J551:K551"/>
    <mergeCell ref="L551:N551"/>
    <mergeCell ref="O551:P551"/>
    <mergeCell ref="J552:K552"/>
    <mergeCell ref="L552:N552"/>
    <mergeCell ref="O552:P552"/>
    <mergeCell ref="J553:K553"/>
    <mergeCell ref="L556:N556"/>
    <mergeCell ref="O556:P556"/>
    <mergeCell ref="J554:K554"/>
    <mergeCell ref="L554:N554"/>
    <mergeCell ref="O554:P554"/>
    <mergeCell ref="J555:K555"/>
    <mergeCell ref="L555:N555"/>
    <mergeCell ref="O555:P555"/>
    <mergeCell ref="J556:K556"/>
    <mergeCell ref="L559:N559"/>
    <mergeCell ref="O559:P559"/>
    <mergeCell ref="J557:K557"/>
    <mergeCell ref="L557:N557"/>
    <mergeCell ref="O557:P557"/>
    <mergeCell ref="J558:K558"/>
    <mergeCell ref="L558:N558"/>
    <mergeCell ref="O558:P558"/>
    <mergeCell ref="J559:K559"/>
    <mergeCell ref="L562:N562"/>
    <mergeCell ref="O562:P562"/>
    <mergeCell ref="J560:K560"/>
    <mergeCell ref="L560:N560"/>
    <mergeCell ref="O560:P560"/>
    <mergeCell ref="J561:K561"/>
    <mergeCell ref="L561:N561"/>
    <mergeCell ref="O561:P561"/>
    <mergeCell ref="J562:K562"/>
    <mergeCell ref="L565:N565"/>
    <mergeCell ref="O565:P565"/>
    <mergeCell ref="J563:K563"/>
    <mergeCell ref="L563:N563"/>
    <mergeCell ref="O563:P563"/>
    <mergeCell ref="J564:K564"/>
    <mergeCell ref="L564:N564"/>
    <mergeCell ref="O564:P564"/>
    <mergeCell ref="J565:K565"/>
    <mergeCell ref="J566:K566"/>
    <mergeCell ref="L566:N566"/>
    <mergeCell ref="O566:P566"/>
    <mergeCell ref="J567:K567"/>
    <mergeCell ref="L567:N567"/>
    <mergeCell ref="O567:P567"/>
    <mergeCell ref="J568:K568"/>
    <mergeCell ref="L568:N568"/>
    <mergeCell ref="O568:P568"/>
    <mergeCell ref="T572:U572"/>
    <mergeCell ref="T573:U573"/>
    <mergeCell ref="T574:U574"/>
    <mergeCell ref="T575:U575"/>
    <mergeCell ref="T576:U576"/>
    <mergeCell ref="T577:U577"/>
    <mergeCell ref="T578:U578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L655:N655"/>
    <mergeCell ref="O655:P655"/>
    <mergeCell ref="J653:K653"/>
    <mergeCell ref="L653:N653"/>
    <mergeCell ref="O653:P653"/>
    <mergeCell ref="J654:K654"/>
    <mergeCell ref="L654:N654"/>
    <mergeCell ref="O654:P654"/>
    <mergeCell ref="J655:K655"/>
    <mergeCell ref="L658:N658"/>
    <mergeCell ref="O658:P658"/>
    <mergeCell ref="J656:K656"/>
    <mergeCell ref="L656:N656"/>
    <mergeCell ref="O656:P656"/>
    <mergeCell ref="J657:K657"/>
    <mergeCell ref="L657:N657"/>
    <mergeCell ref="O657:P657"/>
    <mergeCell ref="J658:K658"/>
    <mergeCell ref="L661:N661"/>
    <mergeCell ref="O661:P661"/>
    <mergeCell ref="J659:K659"/>
    <mergeCell ref="L659:N659"/>
    <mergeCell ref="O659:P659"/>
    <mergeCell ref="J660:K660"/>
    <mergeCell ref="L660:N660"/>
    <mergeCell ref="O660:P660"/>
    <mergeCell ref="J661:K661"/>
    <mergeCell ref="L664:N664"/>
    <mergeCell ref="O664:P664"/>
    <mergeCell ref="J662:K662"/>
    <mergeCell ref="L662:N662"/>
    <mergeCell ref="O662:P662"/>
    <mergeCell ref="J663:K663"/>
    <mergeCell ref="L663:N663"/>
    <mergeCell ref="O663:P663"/>
    <mergeCell ref="J664:K664"/>
    <mergeCell ref="L667:N667"/>
    <mergeCell ref="O667:P667"/>
    <mergeCell ref="J665:K665"/>
    <mergeCell ref="L665:N665"/>
    <mergeCell ref="O665:P665"/>
    <mergeCell ref="J666:K666"/>
    <mergeCell ref="L666:N666"/>
    <mergeCell ref="O666:P666"/>
    <mergeCell ref="J667:K667"/>
    <mergeCell ref="L670:N670"/>
    <mergeCell ref="O670:P670"/>
    <mergeCell ref="J668:K668"/>
    <mergeCell ref="L668:N668"/>
    <mergeCell ref="O668:P668"/>
    <mergeCell ref="J669:K669"/>
    <mergeCell ref="L669:N669"/>
    <mergeCell ref="O669:P669"/>
    <mergeCell ref="J670:K670"/>
    <mergeCell ref="L673:N673"/>
    <mergeCell ref="O673:P673"/>
    <mergeCell ref="J671:K671"/>
    <mergeCell ref="L671:N671"/>
    <mergeCell ref="O671:P671"/>
    <mergeCell ref="J672:K672"/>
    <mergeCell ref="L672:N672"/>
    <mergeCell ref="O672:P672"/>
    <mergeCell ref="J673:K673"/>
    <mergeCell ref="L823:N823"/>
    <mergeCell ref="O823:P823"/>
    <mergeCell ref="J821:K821"/>
    <mergeCell ref="L821:N821"/>
    <mergeCell ref="O821:P821"/>
    <mergeCell ref="J822:K822"/>
    <mergeCell ref="L822:N822"/>
    <mergeCell ref="O822:P822"/>
    <mergeCell ref="J823:K823"/>
    <mergeCell ref="L826:N826"/>
    <mergeCell ref="O826:P826"/>
    <mergeCell ref="J824:K824"/>
    <mergeCell ref="L824:N824"/>
    <mergeCell ref="O824:P824"/>
    <mergeCell ref="J825:K825"/>
    <mergeCell ref="L825:N825"/>
    <mergeCell ref="O825:P825"/>
    <mergeCell ref="J826:K826"/>
    <mergeCell ref="L829:N829"/>
    <mergeCell ref="O829:P829"/>
    <mergeCell ref="J827:K827"/>
    <mergeCell ref="L827:N827"/>
    <mergeCell ref="O827:P827"/>
    <mergeCell ref="J828:K828"/>
    <mergeCell ref="L828:N828"/>
    <mergeCell ref="O828:P828"/>
    <mergeCell ref="J829:K829"/>
    <mergeCell ref="L832:N832"/>
    <mergeCell ref="O832:P832"/>
    <mergeCell ref="J830:K830"/>
    <mergeCell ref="L830:N830"/>
    <mergeCell ref="O830:P830"/>
    <mergeCell ref="J831:K831"/>
    <mergeCell ref="L831:N831"/>
    <mergeCell ref="O831:P831"/>
    <mergeCell ref="J832:K832"/>
    <mergeCell ref="L835:N835"/>
    <mergeCell ref="O835:P835"/>
    <mergeCell ref="J833:K833"/>
    <mergeCell ref="L833:N833"/>
    <mergeCell ref="O833:P833"/>
    <mergeCell ref="J834:K834"/>
    <mergeCell ref="L834:N834"/>
    <mergeCell ref="O834:P834"/>
    <mergeCell ref="J835:K835"/>
    <mergeCell ref="L838:N838"/>
    <mergeCell ref="O838:P838"/>
    <mergeCell ref="J836:K836"/>
    <mergeCell ref="L836:N836"/>
    <mergeCell ref="O836:P836"/>
    <mergeCell ref="J837:K837"/>
    <mergeCell ref="L837:N837"/>
    <mergeCell ref="O837:P837"/>
    <mergeCell ref="J838:K838"/>
    <mergeCell ref="L841:N841"/>
    <mergeCell ref="O841:P841"/>
    <mergeCell ref="J839:K839"/>
    <mergeCell ref="L839:N839"/>
    <mergeCell ref="O839:P839"/>
    <mergeCell ref="J840:K840"/>
    <mergeCell ref="L840:N840"/>
    <mergeCell ref="O840:P840"/>
    <mergeCell ref="J841:K841"/>
    <mergeCell ref="L844:N844"/>
    <mergeCell ref="O844:P844"/>
    <mergeCell ref="J842:K842"/>
    <mergeCell ref="L842:N842"/>
    <mergeCell ref="O842:P842"/>
    <mergeCell ref="J843:K843"/>
    <mergeCell ref="L843:N843"/>
    <mergeCell ref="O843:P843"/>
    <mergeCell ref="J844:K844"/>
    <mergeCell ref="L847:N847"/>
    <mergeCell ref="O847:P847"/>
    <mergeCell ref="J845:K845"/>
    <mergeCell ref="L845:N845"/>
    <mergeCell ref="O845:P845"/>
    <mergeCell ref="J846:K846"/>
    <mergeCell ref="L846:N846"/>
    <mergeCell ref="O846:P846"/>
    <mergeCell ref="J847:K847"/>
    <mergeCell ref="L850:N850"/>
    <mergeCell ref="O850:P850"/>
    <mergeCell ref="J848:K848"/>
    <mergeCell ref="L848:N848"/>
    <mergeCell ref="O848:P848"/>
    <mergeCell ref="J849:K849"/>
    <mergeCell ref="L849:N849"/>
    <mergeCell ref="O849:P849"/>
    <mergeCell ref="J850:K850"/>
    <mergeCell ref="L853:N853"/>
    <mergeCell ref="O853:P853"/>
    <mergeCell ref="J851:K851"/>
    <mergeCell ref="L851:N851"/>
    <mergeCell ref="O851:P851"/>
    <mergeCell ref="J852:K852"/>
    <mergeCell ref="L852:N852"/>
    <mergeCell ref="O852:P852"/>
    <mergeCell ref="J853:K853"/>
    <mergeCell ref="L856:N856"/>
    <mergeCell ref="O856:P856"/>
    <mergeCell ref="J854:K854"/>
    <mergeCell ref="L854:N854"/>
    <mergeCell ref="O854:P854"/>
    <mergeCell ref="J855:K855"/>
    <mergeCell ref="L855:N855"/>
    <mergeCell ref="O855:P855"/>
    <mergeCell ref="J856:K856"/>
    <mergeCell ref="L859:N859"/>
    <mergeCell ref="O859:P859"/>
    <mergeCell ref="J857:K857"/>
    <mergeCell ref="L857:N857"/>
    <mergeCell ref="O857:P857"/>
    <mergeCell ref="J858:K858"/>
    <mergeCell ref="L858:N858"/>
    <mergeCell ref="O858:P858"/>
    <mergeCell ref="J859:K859"/>
    <mergeCell ref="L862:N862"/>
    <mergeCell ref="O862:P862"/>
    <mergeCell ref="J860:K860"/>
    <mergeCell ref="L860:N860"/>
    <mergeCell ref="O860:P860"/>
    <mergeCell ref="J861:K861"/>
    <mergeCell ref="L861:N861"/>
    <mergeCell ref="O861:P861"/>
    <mergeCell ref="J862:K862"/>
    <mergeCell ref="L865:N865"/>
    <mergeCell ref="O865:P865"/>
    <mergeCell ref="J863:K863"/>
    <mergeCell ref="L863:N863"/>
    <mergeCell ref="O863:P863"/>
    <mergeCell ref="J864:K864"/>
    <mergeCell ref="L864:N864"/>
    <mergeCell ref="O864:P864"/>
    <mergeCell ref="J865:K865"/>
    <mergeCell ref="L868:N868"/>
    <mergeCell ref="O868:P868"/>
    <mergeCell ref="J866:K866"/>
    <mergeCell ref="L866:N866"/>
    <mergeCell ref="O866:P866"/>
    <mergeCell ref="J867:K867"/>
    <mergeCell ref="L867:N867"/>
    <mergeCell ref="O867:P867"/>
    <mergeCell ref="J868:K868"/>
    <mergeCell ref="L871:N871"/>
    <mergeCell ref="O871:P871"/>
    <mergeCell ref="J869:K869"/>
    <mergeCell ref="L869:N869"/>
    <mergeCell ref="O869:P869"/>
    <mergeCell ref="J870:K870"/>
    <mergeCell ref="L870:N870"/>
    <mergeCell ref="O870:P870"/>
    <mergeCell ref="J871:K871"/>
    <mergeCell ref="L874:N874"/>
    <mergeCell ref="O874:P874"/>
    <mergeCell ref="J872:K872"/>
    <mergeCell ref="L872:N872"/>
    <mergeCell ref="O872:P872"/>
    <mergeCell ref="J873:K873"/>
    <mergeCell ref="L873:N873"/>
    <mergeCell ref="O873:P873"/>
    <mergeCell ref="J874:K874"/>
    <mergeCell ref="L877:N877"/>
    <mergeCell ref="O877:P877"/>
    <mergeCell ref="J875:K875"/>
    <mergeCell ref="L875:N875"/>
    <mergeCell ref="O875:P875"/>
    <mergeCell ref="J876:K876"/>
    <mergeCell ref="L876:N876"/>
    <mergeCell ref="O876:P876"/>
    <mergeCell ref="J877:K877"/>
    <mergeCell ref="L880:N880"/>
    <mergeCell ref="O880:P880"/>
    <mergeCell ref="J878:K878"/>
    <mergeCell ref="L878:N878"/>
    <mergeCell ref="O878:P878"/>
    <mergeCell ref="J879:K879"/>
    <mergeCell ref="L879:N879"/>
    <mergeCell ref="O879:P879"/>
    <mergeCell ref="J880:K880"/>
    <mergeCell ref="L883:N883"/>
    <mergeCell ref="O883:P883"/>
    <mergeCell ref="J881:K881"/>
    <mergeCell ref="L881:N881"/>
    <mergeCell ref="O881:P881"/>
    <mergeCell ref="J882:K882"/>
    <mergeCell ref="L882:N882"/>
    <mergeCell ref="O882:P882"/>
    <mergeCell ref="J883:K883"/>
    <mergeCell ref="L886:N886"/>
    <mergeCell ref="O886:P886"/>
    <mergeCell ref="J884:K884"/>
    <mergeCell ref="L884:N884"/>
    <mergeCell ref="O884:P884"/>
    <mergeCell ref="J885:K885"/>
    <mergeCell ref="L885:N885"/>
    <mergeCell ref="O885:P885"/>
    <mergeCell ref="J886:K886"/>
    <mergeCell ref="L889:N889"/>
    <mergeCell ref="O889:P889"/>
    <mergeCell ref="J887:K887"/>
    <mergeCell ref="L887:N887"/>
    <mergeCell ref="O887:P887"/>
    <mergeCell ref="J888:K888"/>
    <mergeCell ref="L888:N888"/>
    <mergeCell ref="O888:P888"/>
    <mergeCell ref="J889:K889"/>
    <mergeCell ref="L892:N892"/>
    <mergeCell ref="O892:P892"/>
    <mergeCell ref="J890:K890"/>
    <mergeCell ref="L890:N890"/>
    <mergeCell ref="O890:P890"/>
    <mergeCell ref="J891:K891"/>
    <mergeCell ref="L891:N891"/>
    <mergeCell ref="O891:P891"/>
    <mergeCell ref="J892:K892"/>
    <mergeCell ref="L895:N895"/>
    <mergeCell ref="O895:P895"/>
    <mergeCell ref="J893:K893"/>
    <mergeCell ref="L893:N893"/>
    <mergeCell ref="O893:P893"/>
    <mergeCell ref="J894:K894"/>
    <mergeCell ref="L894:N894"/>
    <mergeCell ref="O894:P894"/>
    <mergeCell ref="J895:K895"/>
    <mergeCell ref="L898:N898"/>
    <mergeCell ref="O898:P898"/>
    <mergeCell ref="J896:K896"/>
    <mergeCell ref="L896:N896"/>
    <mergeCell ref="O896:P896"/>
    <mergeCell ref="J897:K897"/>
    <mergeCell ref="L897:N897"/>
    <mergeCell ref="O897:P897"/>
    <mergeCell ref="J898:K898"/>
    <mergeCell ref="L901:N901"/>
    <mergeCell ref="O901:P901"/>
    <mergeCell ref="J899:K899"/>
    <mergeCell ref="L899:N899"/>
    <mergeCell ref="O899:P899"/>
    <mergeCell ref="J900:K900"/>
    <mergeCell ref="L900:N900"/>
    <mergeCell ref="O900:P900"/>
    <mergeCell ref="J901:K901"/>
    <mergeCell ref="L904:N904"/>
    <mergeCell ref="O904:P904"/>
    <mergeCell ref="J902:K902"/>
    <mergeCell ref="L902:N902"/>
    <mergeCell ref="O902:P902"/>
    <mergeCell ref="J903:K903"/>
    <mergeCell ref="L903:N903"/>
    <mergeCell ref="O903:P903"/>
    <mergeCell ref="J904:K904"/>
    <mergeCell ref="L907:N907"/>
    <mergeCell ref="O907:P907"/>
    <mergeCell ref="J905:K905"/>
    <mergeCell ref="L905:N905"/>
    <mergeCell ref="O905:P905"/>
    <mergeCell ref="J906:K906"/>
    <mergeCell ref="L906:N906"/>
    <mergeCell ref="O906:P906"/>
    <mergeCell ref="J907:K907"/>
    <mergeCell ref="L910:N910"/>
    <mergeCell ref="O910:P910"/>
    <mergeCell ref="J908:K908"/>
    <mergeCell ref="L908:N908"/>
    <mergeCell ref="O908:P908"/>
    <mergeCell ref="J909:K909"/>
    <mergeCell ref="L909:N909"/>
    <mergeCell ref="O909:P909"/>
    <mergeCell ref="J910:K910"/>
    <mergeCell ref="L913:N913"/>
    <mergeCell ref="O913:P913"/>
    <mergeCell ref="J911:K911"/>
    <mergeCell ref="L911:N911"/>
    <mergeCell ref="O911:P911"/>
    <mergeCell ref="J912:K912"/>
    <mergeCell ref="L912:N912"/>
    <mergeCell ref="O912:P912"/>
    <mergeCell ref="J913:K913"/>
    <mergeCell ref="L916:N916"/>
    <mergeCell ref="O916:P916"/>
    <mergeCell ref="J914:K914"/>
    <mergeCell ref="L914:N914"/>
    <mergeCell ref="O914:P914"/>
    <mergeCell ref="J915:K915"/>
    <mergeCell ref="L915:N915"/>
    <mergeCell ref="O915:P915"/>
    <mergeCell ref="J916:K916"/>
    <mergeCell ref="L919:N919"/>
    <mergeCell ref="O919:P919"/>
    <mergeCell ref="J917:K917"/>
    <mergeCell ref="L917:N917"/>
    <mergeCell ref="O917:P917"/>
    <mergeCell ref="J918:K918"/>
    <mergeCell ref="L918:N918"/>
    <mergeCell ref="O918:P918"/>
    <mergeCell ref="J919:K919"/>
    <mergeCell ref="L922:N922"/>
    <mergeCell ref="O922:P922"/>
    <mergeCell ref="J920:K920"/>
    <mergeCell ref="L920:N920"/>
    <mergeCell ref="O920:P920"/>
    <mergeCell ref="J921:K921"/>
    <mergeCell ref="L921:N921"/>
    <mergeCell ref="O921:P921"/>
    <mergeCell ref="J922:K922"/>
    <mergeCell ref="L925:N925"/>
    <mergeCell ref="O925:P925"/>
    <mergeCell ref="J923:K923"/>
    <mergeCell ref="L923:N923"/>
    <mergeCell ref="O923:P923"/>
    <mergeCell ref="J924:K924"/>
    <mergeCell ref="L924:N924"/>
    <mergeCell ref="O924:P924"/>
    <mergeCell ref="J925:K925"/>
    <mergeCell ref="L928:N928"/>
    <mergeCell ref="O928:P928"/>
    <mergeCell ref="J926:K926"/>
    <mergeCell ref="L926:N926"/>
    <mergeCell ref="O926:P926"/>
    <mergeCell ref="J927:K927"/>
    <mergeCell ref="L927:N927"/>
    <mergeCell ref="O927:P927"/>
    <mergeCell ref="J928:K928"/>
    <mergeCell ref="L931:N931"/>
    <mergeCell ref="O931:P931"/>
    <mergeCell ref="J929:K929"/>
    <mergeCell ref="L929:N929"/>
    <mergeCell ref="O929:P929"/>
    <mergeCell ref="J930:K930"/>
    <mergeCell ref="L930:N930"/>
    <mergeCell ref="O930:P930"/>
    <mergeCell ref="J931:K931"/>
    <mergeCell ref="L934:N934"/>
    <mergeCell ref="O934:P934"/>
    <mergeCell ref="J932:K932"/>
    <mergeCell ref="L932:N932"/>
    <mergeCell ref="O932:P932"/>
    <mergeCell ref="J933:K933"/>
    <mergeCell ref="L933:N933"/>
    <mergeCell ref="O933:P933"/>
    <mergeCell ref="J934:K934"/>
    <mergeCell ref="L937:N937"/>
    <mergeCell ref="O937:P937"/>
    <mergeCell ref="J935:K935"/>
    <mergeCell ref="L935:N935"/>
    <mergeCell ref="O935:P935"/>
    <mergeCell ref="J936:K936"/>
    <mergeCell ref="L936:N936"/>
    <mergeCell ref="O936:P936"/>
    <mergeCell ref="J937:K937"/>
    <mergeCell ref="L940:N940"/>
    <mergeCell ref="O940:P940"/>
    <mergeCell ref="J938:K938"/>
    <mergeCell ref="L938:N938"/>
    <mergeCell ref="O938:P938"/>
    <mergeCell ref="J939:K939"/>
    <mergeCell ref="L939:N939"/>
    <mergeCell ref="O939:P939"/>
    <mergeCell ref="J940:K940"/>
    <mergeCell ref="L943:N943"/>
    <mergeCell ref="O943:P943"/>
    <mergeCell ref="J941:K941"/>
    <mergeCell ref="L941:N941"/>
    <mergeCell ref="O941:P941"/>
    <mergeCell ref="J942:K942"/>
    <mergeCell ref="L942:N942"/>
    <mergeCell ref="O942:P942"/>
    <mergeCell ref="J943:K943"/>
    <mergeCell ref="L946:N946"/>
    <mergeCell ref="O946:P946"/>
    <mergeCell ref="J944:K944"/>
    <mergeCell ref="L944:N944"/>
    <mergeCell ref="O944:P944"/>
    <mergeCell ref="J945:K945"/>
    <mergeCell ref="L945:N945"/>
    <mergeCell ref="O945:P945"/>
    <mergeCell ref="J946:K946"/>
    <mergeCell ref="L949:N949"/>
    <mergeCell ref="O949:P949"/>
    <mergeCell ref="J947:K947"/>
    <mergeCell ref="L947:N947"/>
    <mergeCell ref="O947:P947"/>
    <mergeCell ref="J948:K948"/>
    <mergeCell ref="L948:N948"/>
    <mergeCell ref="O948:P948"/>
    <mergeCell ref="J949:K949"/>
    <mergeCell ref="L952:N952"/>
    <mergeCell ref="O952:P952"/>
    <mergeCell ref="J950:K950"/>
    <mergeCell ref="L950:N950"/>
    <mergeCell ref="O950:P950"/>
    <mergeCell ref="J951:K951"/>
    <mergeCell ref="L951:N951"/>
    <mergeCell ref="O951:P951"/>
    <mergeCell ref="J952:K952"/>
    <mergeCell ref="L955:N955"/>
    <mergeCell ref="O955:P955"/>
    <mergeCell ref="J953:K953"/>
    <mergeCell ref="L953:N953"/>
    <mergeCell ref="O953:P953"/>
    <mergeCell ref="J954:K954"/>
    <mergeCell ref="L954:N954"/>
    <mergeCell ref="O954:P954"/>
    <mergeCell ref="J955:K955"/>
    <mergeCell ref="L958:N958"/>
    <mergeCell ref="O958:P958"/>
    <mergeCell ref="J956:K956"/>
    <mergeCell ref="L956:N956"/>
    <mergeCell ref="O956:P956"/>
    <mergeCell ref="J957:K957"/>
    <mergeCell ref="L957:N957"/>
    <mergeCell ref="O957:P957"/>
    <mergeCell ref="J958:K958"/>
    <mergeCell ref="L961:N961"/>
    <mergeCell ref="O961:P961"/>
    <mergeCell ref="J959:K959"/>
    <mergeCell ref="L959:N959"/>
    <mergeCell ref="O959:P959"/>
    <mergeCell ref="J960:K960"/>
    <mergeCell ref="L960:N960"/>
    <mergeCell ref="O960:P960"/>
    <mergeCell ref="J961:K961"/>
    <mergeCell ref="L964:N964"/>
    <mergeCell ref="O964:P964"/>
    <mergeCell ref="J962:K962"/>
    <mergeCell ref="L962:N962"/>
    <mergeCell ref="O962:P962"/>
    <mergeCell ref="J963:K963"/>
    <mergeCell ref="L963:N963"/>
    <mergeCell ref="O963:P963"/>
    <mergeCell ref="J964:K964"/>
    <mergeCell ref="L967:N967"/>
    <mergeCell ref="O967:P967"/>
    <mergeCell ref="J965:K965"/>
    <mergeCell ref="L965:N965"/>
    <mergeCell ref="O965:P965"/>
    <mergeCell ref="J966:K966"/>
    <mergeCell ref="L966:N966"/>
    <mergeCell ref="O966:P966"/>
    <mergeCell ref="J967:K967"/>
    <mergeCell ref="L31:N31"/>
    <mergeCell ref="O31:P31"/>
    <mergeCell ref="L32:N32"/>
    <mergeCell ref="O32:P32"/>
    <mergeCell ref="L33:N33"/>
    <mergeCell ref="O33:P33"/>
    <mergeCell ref="O34:P34"/>
    <mergeCell ref="L34:N34"/>
    <mergeCell ref="L35:N35"/>
    <mergeCell ref="O35:P35"/>
    <mergeCell ref="L36:N36"/>
    <mergeCell ref="O36:P36"/>
    <mergeCell ref="L37:N37"/>
    <mergeCell ref="O37:P37"/>
    <mergeCell ref="L14:N14"/>
    <mergeCell ref="O14:P14"/>
    <mergeCell ref="T14:U14"/>
    <mergeCell ref="L15:N15"/>
    <mergeCell ref="O15:P15"/>
    <mergeCell ref="L16:N16"/>
    <mergeCell ref="O16:P16"/>
    <mergeCell ref="L17:N17"/>
    <mergeCell ref="O17:P17"/>
    <mergeCell ref="L18:N18"/>
    <mergeCell ref="O18:P18"/>
    <mergeCell ref="L19:N19"/>
    <mergeCell ref="O19:P19"/>
    <mergeCell ref="O20:P20"/>
    <mergeCell ref="T15:U15"/>
    <mergeCell ref="T16:U16"/>
    <mergeCell ref="T17:U17"/>
    <mergeCell ref="T18:U18"/>
    <mergeCell ref="T19:U19"/>
    <mergeCell ref="T20:U20"/>
    <mergeCell ref="T21:U21"/>
    <mergeCell ref="L20:N20"/>
    <mergeCell ref="L21:N21"/>
    <mergeCell ref="O21:P21"/>
    <mergeCell ref="L22:N22"/>
    <mergeCell ref="O22:P22"/>
    <mergeCell ref="L23:N23"/>
    <mergeCell ref="O23:P23"/>
    <mergeCell ref="T22:U22"/>
    <mergeCell ref="T23:U23"/>
    <mergeCell ref="T24:U24"/>
    <mergeCell ref="T25:U25"/>
    <mergeCell ref="T26:U26"/>
    <mergeCell ref="T27:U27"/>
    <mergeCell ref="T28:U28"/>
    <mergeCell ref="L38:N38"/>
    <mergeCell ref="O38:P38"/>
    <mergeCell ref="T38:U38"/>
    <mergeCell ref="L39:N39"/>
    <mergeCell ref="O39:P39"/>
    <mergeCell ref="T39:U39"/>
    <mergeCell ref="J59:K59"/>
    <mergeCell ref="J60:K60"/>
    <mergeCell ref="J52:K52"/>
    <mergeCell ref="J53:K53"/>
    <mergeCell ref="J54:K54"/>
    <mergeCell ref="J55:K55"/>
    <mergeCell ref="J56:K56"/>
    <mergeCell ref="J57:K57"/>
    <mergeCell ref="J58:K58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L54:N54"/>
    <mergeCell ref="O54:P54"/>
    <mergeCell ref="L55:N55"/>
    <mergeCell ref="O55:P55"/>
    <mergeCell ref="L56:N56"/>
    <mergeCell ref="O56:P56"/>
    <mergeCell ref="O57:P57"/>
    <mergeCell ref="L57:N57"/>
    <mergeCell ref="L58:N58"/>
    <mergeCell ref="O58:P58"/>
    <mergeCell ref="L59:N59"/>
    <mergeCell ref="O59:P59"/>
    <mergeCell ref="L60:N60"/>
    <mergeCell ref="O60:P60"/>
    <mergeCell ref="L24:N24"/>
    <mergeCell ref="O24:P24"/>
    <mergeCell ref="L25:N25"/>
    <mergeCell ref="O25:P25"/>
    <mergeCell ref="L26:N26"/>
    <mergeCell ref="O26:P26"/>
    <mergeCell ref="O27:P27"/>
    <mergeCell ref="L27:N27"/>
    <mergeCell ref="L28:N28"/>
    <mergeCell ref="O28:P28"/>
    <mergeCell ref="L29:N29"/>
    <mergeCell ref="O29:P29"/>
    <mergeCell ref="L30:N30"/>
    <mergeCell ref="O30:P30"/>
    <mergeCell ref="L40:N40"/>
    <mergeCell ref="O40:P40"/>
    <mergeCell ref="L41:N41"/>
    <mergeCell ref="O41:P41"/>
    <mergeCell ref="L42:N42"/>
    <mergeCell ref="O42:P42"/>
    <mergeCell ref="O43:P43"/>
    <mergeCell ref="L43:N43"/>
    <mergeCell ref="L44:N44"/>
    <mergeCell ref="O44:P44"/>
    <mergeCell ref="L45:N45"/>
    <mergeCell ref="O45:P45"/>
    <mergeCell ref="L46:N46"/>
    <mergeCell ref="O46:P46"/>
    <mergeCell ref="L47:N47"/>
    <mergeCell ref="O47:P47"/>
    <mergeCell ref="L48:N48"/>
    <mergeCell ref="O48:P48"/>
    <mergeCell ref="L49:N49"/>
    <mergeCell ref="O49:P49"/>
    <mergeCell ref="O50:P50"/>
    <mergeCell ref="L50:N50"/>
    <mergeCell ref="L51:N51"/>
    <mergeCell ref="O51:P51"/>
    <mergeCell ref="L52:N52"/>
    <mergeCell ref="O52:P52"/>
    <mergeCell ref="L53:N53"/>
    <mergeCell ref="O53:P53"/>
    <mergeCell ref="J64:K64"/>
    <mergeCell ref="L64:N64"/>
    <mergeCell ref="O64:P64"/>
    <mergeCell ref="L76:N76"/>
    <mergeCell ref="O76:P76"/>
    <mergeCell ref="J74:K74"/>
    <mergeCell ref="L74:N74"/>
    <mergeCell ref="O74:P74"/>
    <mergeCell ref="J75:K75"/>
    <mergeCell ref="L75:N75"/>
    <mergeCell ref="O75:P75"/>
    <mergeCell ref="J76:K76"/>
    <mergeCell ref="L63:N63"/>
    <mergeCell ref="O63:P63"/>
    <mergeCell ref="J61:K61"/>
    <mergeCell ref="L61:N61"/>
    <mergeCell ref="O61:P61"/>
    <mergeCell ref="J62:K62"/>
    <mergeCell ref="L62:N62"/>
    <mergeCell ref="O62:P62"/>
    <mergeCell ref="J63:K63"/>
    <mergeCell ref="L67:N67"/>
    <mergeCell ref="O67:P67"/>
    <mergeCell ref="J65:K65"/>
    <mergeCell ref="L65:N65"/>
    <mergeCell ref="O65:P65"/>
    <mergeCell ref="J66:K66"/>
    <mergeCell ref="L66:N66"/>
    <mergeCell ref="O66:P66"/>
    <mergeCell ref="J67:K67"/>
    <mergeCell ref="L70:N70"/>
    <mergeCell ref="O70:P70"/>
    <mergeCell ref="J68:K68"/>
    <mergeCell ref="L68:N68"/>
    <mergeCell ref="O68:P68"/>
    <mergeCell ref="J69:K69"/>
    <mergeCell ref="L69:N69"/>
    <mergeCell ref="O69:P69"/>
    <mergeCell ref="J70:K70"/>
    <mergeCell ref="J77:K77"/>
    <mergeCell ref="L77:N77"/>
    <mergeCell ref="O77:P77"/>
    <mergeCell ref="L86:N86"/>
    <mergeCell ref="O86:P86"/>
    <mergeCell ref="J84:K84"/>
    <mergeCell ref="L84:N84"/>
    <mergeCell ref="O84:P84"/>
    <mergeCell ref="J85:K85"/>
    <mergeCell ref="L85:N85"/>
    <mergeCell ref="O85:P85"/>
    <mergeCell ref="J86:K86"/>
    <mergeCell ref="L73:N73"/>
    <mergeCell ref="O73:P73"/>
    <mergeCell ref="J71:K71"/>
    <mergeCell ref="L71:N71"/>
    <mergeCell ref="O71:P71"/>
    <mergeCell ref="J72:K72"/>
    <mergeCell ref="L72:N72"/>
    <mergeCell ref="O72:P72"/>
    <mergeCell ref="J73:K73"/>
    <mergeCell ref="L80:N80"/>
    <mergeCell ref="O80:P80"/>
    <mergeCell ref="J78:K78"/>
    <mergeCell ref="L78:N78"/>
    <mergeCell ref="O78:P78"/>
    <mergeCell ref="J79:K79"/>
    <mergeCell ref="L79:N79"/>
    <mergeCell ref="O79:P79"/>
    <mergeCell ref="J80:K80"/>
    <mergeCell ref="L83:N83"/>
    <mergeCell ref="O83:P83"/>
    <mergeCell ref="J81:K81"/>
    <mergeCell ref="L81:N81"/>
    <mergeCell ref="O81:P81"/>
    <mergeCell ref="J82:K82"/>
    <mergeCell ref="L82:N82"/>
    <mergeCell ref="O82:P82"/>
    <mergeCell ref="J83:K83"/>
    <mergeCell ref="J87:K87"/>
    <mergeCell ref="L87:N87"/>
    <mergeCell ref="O87:P87"/>
    <mergeCell ref="L120:N120"/>
    <mergeCell ref="O120:P120"/>
    <mergeCell ref="J118:K118"/>
    <mergeCell ref="L118:N118"/>
    <mergeCell ref="O118:P118"/>
    <mergeCell ref="J119:K119"/>
    <mergeCell ref="L119:N119"/>
    <mergeCell ref="O119:P119"/>
    <mergeCell ref="J120:K120"/>
    <mergeCell ref="L99:N99"/>
    <mergeCell ref="O99:P99"/>
    <mergeCell ref="J97:K97"/>
    <mergeCell ref="L97:N97"/>
    <mergeCell ref="O97:P97"/>
    <mergeCell ref="J98:K98"/>
    <mergeCell ref="L98:N98"/>
    <mergeCell ref="O98:P98"/>
    <mergeCell ref="J99:K99"/>
    <mergeCell ref="L102:N102"/>
    <mergeCell ref="O102:P102"/>
    <mergeCell ref="J100:K100"/>
    <mergeCell ref="L100:N100"/>
    <mergeCell ref="O100:P100"/>
    <mergeCell ref="J101:K101"/>
    <mergeCell ref="L101:N101"/>
    <mergeCell ref="O101:P101"/>
    <mergeCell ref="J102:K102"/>
    <mergeCell ref="L105:N105"/>
    <mergeCell ref="O105:P105"/>
    <mergeCell ref="J103:K103"/>
    <mergeCell ref="L103:N103"/>
    <mergeCell ref="O103:P103"/>
    <mergeCell ref="J104:K104"/>
    <mergeCell ref="L104:N104"/>
    <mergeCell ref="O104:P104"/>
    <mergeCell ref="J105:K105"/>
    <mergeCell ref="J121:K121"/>
    <mergeCell ref="L121:N121"/>
    <mergeCell ref="O121:P121"/>
    <mergeCell ref="L130:N130"/>
    <mergeCell ref="O130:P130"/>
    <mergeCell ref="J128:K128"/>
    <mergeCell ref="L128:N128"/>
    <mergeCell ref="O128:P128"/>
    <mergeCell ref="J129:K129"/>
    <mergeCell ref="L129:N129"/>
    <mergeCell ref="O129:P129"/>
    <mergeCell ref="J130:K130"/>
    <mergeCell ref="L117:N117"/>
    <mergeCell ref="O117:P117"/>
    <mergeCell ref="J115:K115"/>
    <mergeCell ref="L115:N115"/>
    <mergeCell ref="O115:P115"/>
    <mergeCell ref="J116:K116"/>
    <mergeCell ref="L116:N116"/>
    <mergeCell ref="O116:P116"/>
    <mergeCell ref="J117:K117"/>
    <mergeCell ref="L124:N124"/>
    <mergeCell ref="O124:P124"/>
    <mergeCell ref="J122:K122"/>
    <mergeCell ref="L122:N122"/>
    <mergeCell ref="O122:P122"/>
    <mergeCell ref="J123:K123"/>
    <mergeCell ref="L123:N123"/>
    <mergeCell ref="O123:P123"/>
    <mergeCell ref="J124:K124"/>
    <mergeCell ref="L127:N127"/>
    <mergeCell ref="O127:P127"/>
    <mergeCell ref="J125:K125"/>
    <mergeCell ref="L125:N125"/>
    <mergeCell ref="O125:P125"/>
    <mergeCell ref="J126:K126"/>
    <mergeCell ref="L126:N126"/>
    <mergeCell ref="O126:P126"/>
    <mergeCell ref="J127:K127"/>
    <mergeCell ref="J131:K131"/>
    <mergeCell ref="L131:N131"/>
    <mergeCell ref="T12:U12"/>
    <mergeCell ref="T13:U13"/>
    <mergeCell ref="T5:U5"/>
    <mergeCell ref="T6:U6"/>
    <mergeCell ref="T7:U7"/>
    <mergeCell ref="T8:U8"/>
    <mergeCell ref="T9:U9"/>
    <mergeCell ref="T10:U10"/>
    <mergeCell ref="T11:U11"/>
    <mergeCell ref="B1:C1"/>
    <mergeCell ref="D1:F1"/>
    <mergeCell ref="L1:N1"/>
    <mergeCell ref="O1:P1"/>
    <mergeCell ref="T1:U1"/>
    <mergeCell ref="D2:F2"/>
    <mergeCell ref="T2:U2"/>
    <mergeCell ref="L2:N2"/>
    <mergeCell ref="O2:P2"/>
    <mergeCell ref="L3:N3"/>
    <mergeCell ref="O3:P3"/>
    <mergeCell ref="T3:U3"/>
    <mergeCell ref="O4:P4"/>
    <mergeCell ref="T4:U4"/>
    <mergeCell ref="L4:N4"/>
    <mergeCell ref="L5:N5"/>
    <mergeCell ref="O5:P5"/>
    <mergeCell ref="L6:N6"/>
    <mergeCell ref="O6:P6"/>
    <mergeCell ref="L7:N7"/>
    <mergeCell ref="O7:P7"/>
    <mergeCell ref="B9:C9"/>
    <mergeCell ref="B10:C10"/>
    <mergeCell ref="B11:C11"/>
    <mergeCell ref="D10:F10"/>
    <mergeCell ref="D11:F11"/>
    <mergeCell ref="L8:N8"/>
    <mergeCell ref="O8:P8"/>
    <mergeCell ref="L9:N9"/>
    <mergeCell ref="O9:P9"/>
    <mergeCell ref="J10:K10"/>
    <mergeCell ref="L10:N10"/>
    <mergeCell ref="O10:P10"/>
    <mergeCell ref="J11:K11"/>
    <mergeCell ref="L11:N11"/>
    <mergeCell ref="O11:P11"/>
    <mergeCell ref="L12:N12"/>
    <mergeCell ref="O12:P12"/>
    <mergeCell ref="L13:N13"/>
    <mergeCell ref="O13:P1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83:F83"/>
    <mergeCell ref="D84:F84"/>
    <mergeCell ref="D85:F85"/>
    <mergeCell ref="D86:F86"/>
    <mergeCell ref="D87:F87"/>
    <mergeCell ref="D88:F88"/>
    <mergeCell ref="D76:F76"/>
    <mergeCell ref="D77:F77"/>
    <mergeCell ref="D78:F78"/>
    <mergeCell ref="D79:F79"/>
    <mergeCell ref="D80:F80"/>
    <mergeCell ref="D81:F81"/>
    <mergeCell ref="D82:F82"/>
    <mergeCell ref="B2:C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D9:F9"/>
    <mergeCell ref="B12:C12"/>
    <mergeCell ref="D12:F12"/>
    <mergeCell ref="B13:C13"/>
    <mergeCell ref="D13:F13"/>
    <mergeCell ref="B14:C14"/>
    <mergeCell ref="D14:F14"/>
    <mergeCell ref="B15:C15"/>
    <mergeCell ref="D15:F15"/>
    <mergeCell ref="D16:F16"/>
    <mergeCell ref="B17:C17"/>
    <mergeCell ref="D17:F17"/>
    <mergeCell ref="B18:C18"/>
    <mergeCell ref="D18:F18"/>
    <mergeCell ref="D19:F19"/>
    <mergeCell ref="B19:C19"/>
    <mergeCell ref="B20:C20"/>
    <mergeCell ref="B21:C21"/>
    <mergeCell ref="B22:C22"/>
    <mergeCell ref="B23:C23"/>
    <mergeCell ref="B24:C24"/>
    <mergeCell ref="B25:C25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B75:C75"/>
    <mergeCell ref="B76:C76"/>
    <mergeCell ref="B77:C77"/>
    <mergeCell ref="B78:C78"/>
    <mergeCell ref="B79:C79"/>
    <mergeCell ref="B80:C80"/>
    <mergeCell ref="B81:C81"/>
    <mergeCell ref="J88:K88"/>
    <mergeCell ref="L88:N88"/>
    <mergeCell ref="O88:P88"/>
    <mergeCell ref="D89:F89"/>
    <mergeCell ref="J89:K89"/>
    <mergeCell ref="L89:N89"/>
    <mergeCell ref="O89:P89"/>
    <mergeCell ref="B89:C89"/>
    <mergeCell ref="B90:C90"/>
    <mergeCell ref="D90:F90"/>
    <mergeCell ref="J90:K90"/>
    <mergeCell ref="L90:N90"/>
    <mergeCell ref="O90:P90"/>
    <mergeCell ref="D91:F91"/>
    <mergeCell ref="O91:P91"/>
    <mergeCell ref="B82:C82"/>
    <mergeCell ref="B83:C83"/>
    <mergeCell ref="B84:C84"/>
    <mergeCell ref="B85:C85"/>
    <mergeCell ref="B86:C86"/>
    <mergeCell ref="B87:C87"/>
    <mergeCell ref="B88:C88"/>
    <mergeCell ref="J91:K91"/>
    <mergeCell ref="L91:N91"/>
    <mergeCell ref="J92:K92"/>
    <mergeCell ref="L92:N92"/>
    <mergeCell ref="O92:P92"/>
    <mergeCell ref="L93:N93"/>
    <mergeCell ref="O93:P93"/>
    <mergeCell ref="B95:C95"/>
    <mergeCell ref="D95:F95"/>
    <mergeCell ref="J95:K95"/>
    <mergeCell ref="L95:N95"/>
    <mergeCell ref="O95:P95"/>
    <mergeCell ref="J93:K93"/>
    <mergeCell ref="J94:K94"/>
    <mergeCell ref="L94:N94"/>
    <mergeCell ref="O94:P94"/>
    <mergeCell ref="J96:K96"/>
    <mergeCell ref="L96:N96"/>
    <mergeCell ref="O96:P96"/>
    <mergeCell ref="L108:N108"/>
    <mergeCell ref="O108:P108"/>
    <mergeCell ref="J106:K106"/>
    <mergeCell ref="L106:N106"/>
    <mergeCell ref="O106:P106"/>
    <mergeCell ref="J107:K107"/>
    <mergeCell ref="L107:N107"/>
    <mergeCell ref="O107:P107"/>
    <mergeCell ref="J108:K108"/>
    <mergeCell ref="L111:N111"/>
    <mergeCell ref="O111:P111"/>
    <mergeCell ref="J109:K109"/>
    <mergeCell ref="L109:N109"/>
    <mergeCell ref="O109:P109"/>
    <mergeCell ref="J110:K110"/>
    <mergeCell ref="L110:N110"/>
    <mergeCell ref="O110:P110"/>
    <mergeCell ref="J111:K111"/>
    <mergeCell ref="L114:N114"/>
    <mergeCell ref="O114:P114"/>
    <mergeCell ref="J112:K112"/>
    <mergeCell ref="L112:N112"/>
    <mergeCell ref="O112:P112"/>
    <mergeCell ref="J113:K113"/>
    <mergeCell ref="L113:N113"/>
    <mergeCell ref="O113:P113"/>
    <mergeCell ref="J114:K114"/>
    <mergeCell ref="B91:C91"/>
    <mergeCell ref="B92:C92"/>
    <mergeCell ref="D92:F92"/>
    <mergeCell ref="B93:C93"/>
    <mergeCell ref="D93:F93"/>
    <mergeCell ref="B94:C94"/>
    <mergeCell ref="D94:F94"/>
    <mergeCell ref="B96:C96"/>
    <mergeCell ref="D96:F96"/>
    <mergeCell ref="B97:C97"/>
    <mergeCell ref="D97:F97"/>
    <mergeCell ref="B98:C98"/>
    <mergeCell ref="D98:F98"/>
    <mergeCell ref="D99:F99"/>
    <mergeCell ref="B99:C99"/>
    <mergeCell ref="B100:C100"/>
    <mergeCell ref="B101:C101"/>
    <mergeCell ref="B102:C102"/>
    <mergeCell ref="B103:C103"/>
    <mergeCell ref="B104:C104"/>
    <mergeCell ref="B105:C105"/>
    <mergeCell ref="D100:F100"/>
    <mergeCell ref="D101:F101"/>
    <mergeCell ref="D102:F102"/>
    <mergeCell ref="D103:F103"/>
    <mergeCell ref="D104:F104"/>
    <mergeCell ref="D105:F105"/>
    <mergeCell ref="D106:F106"/>
    <mergeCell ref="B106:C106"/>
    <mergeCell ref="B107:C107"/>
    <mergeCell ref="B108:C108"/>
    <mergeCell ref="B109:C109"/>
    <mergeCell ref="B110:C110"/>
    <mergeCell ref="B111:C111"/>
    <mergeCell ref="B112:C112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L186:N186"/>
    <mergeCell ref="O186:P186"/>
    <mergeCell ref="L187:N187"/>
    <mergeCell ref="O187:P187"/>
    <mergeCell ref="L188:N188"/>
    <mergeCell ref="O188:P188"/>
    <mergeCell ref="O189:P189"/>
    <mergeCell ref="L189:N189"/>
    <mergeCell ref="L190:N190"/>
    <mergeCell ref="O190:P190"/>
    <mergeCell ref="L191:N191"/>
    <mergeCell ref="O191:P191"/>
    <mergeCell ref="L192:N192"/>
    <mergeCell ref="O192:P192"/>
    <mergeCell ref="B260:C260"/>
    <mergeCell ref="B261:C261"/>
    <mergeCell ref="D261:F261"/>
    <mergeCell ref="B262:C262"/>
    <mergeCell ref="D262:F262"/>
    <mergeCell ref="B263:C263"/>
    <mergeCell ref="D263:F263"/>
    <mergeCell ref="B269:C269"/>
    <mergeCell ref="B270:C270"/>
    <mergeCell ref="B271:C271"/>
    <mergeCell ref="D270:F270"/>
    <mergeCell ref="D271:F271"/>
    <mergeCell ref="B266:C266"/>
    <mergeCell ref="D266:F266"/>
    <mergeCell ref="B267:C267"/>
    <mergeCell ref="D267:F267"/>
    <mergeCell ref="B268:C268"/>
    <mergeCell ref="D268:F268"/>
    <mergeCell ref="D269:F269"/>
    <mergeCell ref="B242:C242"/>
    <mergeCell ref="B243:C243"/>
    <mergeCell ref="B244:C244"/>
    <mergeCell ref="B245:C245"/>
    <mergeCell ref="B246:C246"/>
    <mergeCell ref="B247:C247"/>
    <mergeCell ref="B248:C248"/>
    <mergeCell ref="B256:C256"/>
    <mergeCell ref="B257:C257"/>
    <mergeCell ref="B258:C258"/>
    <mergeCell ref="B259:C259"/>
    <mergeCell ref="L259:N259"/>
    <mergeCell ref="O259:P259"/>
    <mergeCell ref="D260:F260"/>
    <mergeCell ref="O260:P260"/>
    <mergeCell ref="B249:C249"/>
    <mergeCell ref="B250:C250"/>
    <mergeCell ref="B251:C251"/>
    <mergeCell ref="B252:C252"/>
    <mergeCell ref="B253:C253"/>
    <mergeCell ref="B254:C254"/>
    <mergeCell ref="B255:C255"/>
    <mergeCell ref="J262:K262"/>
    <mergeCell ref="J263:K263"/>
    <mergeCell ref="L263:N263"/>
    <mergeCell ref="O263:P263"/>
    <mergeCell ref="O271:P271"/>
    <mergeCell ref="J260:K260"/>
    <mergeCell ref="L260:N260"/>
    <mergeCell ref="J261:K261"/>
    <mergeCell ref="L261:N261"/>
    <mergeCell ref="O261:P261"/>
    <mergeCell ref="L262:N262"/>
    <mergeCell ref="O262:P262"/>
    <mergeCell ref="B264:C264"/>
    <mergeCell ref="D264:F264"/>
    <mergeCell ref="J264:K264"/>
    <mergeCell ref="L264:N264"/>
    <mergeCell ref="O264:P264"/>
    <mergeCell ref="B265:C265"/>
    <mergeCell ref="D265:F265"/>
    <mergeCell ref="J265:K265"/>
    <mergeCell ref="L265:N265"/>
    <mergeCell ref="O265:P265"/>
    <mergeCell ref="L266:N266"/>
    <mergeCell ref="O266:P266"/>
    <mergeCell ref="B186:C186"/>
    <mergeCell ref="B187:C187"/>
    <mergeCell ref="D187:F187"/>
    <mergeCell ref="B188:C188"/>
    <mergeCell ref="D188:F188"/>
    <mergeCell ref="B189:C189"/>
    <mergeCell ref="D189:F189"/>
    <mergeCell ref="B190:C190"/>
    <mergeCell ref="D190:F190"/>
    <mergeCell ref="B191:C191"/>
    <mergeCell ref="D191:F191"/>
    <mergeCell ref="B192:C192"/>
    <mergeCell ref="D192:F192"/>
    <mergeCell ref="D193:F193"/>
    <mergeCell ref="J202:K202"/>
    <mergeCell ref="J203:K203"/>
    <mergeCell ref="L203:N203"/>
    <mergeCell ref="O203:P203"/>
    <mergeCell ref="L200:N200"/>
    <mergeCell ref="O200:P200"/>
    <mergeCell ref="J201:K201"/>
    <mergeCell ref="L201:N201"/>
    <mergeCell ref="O201:P201"/>
    <mergeCell ref="L202:N202"/>
    <mergeCell ref="O202:P202"/>
    <mergeCell ref="B183:C183"/>
    <mergeCell ref="B184:C184"/>
    <mergeCell ref="B185:C185"/>
    <mergeCell ref="D185:F185"/>
    <mergeCell ref="L185:N185"/>
    <mergeCell ref="O185:P185"/>
    <mergeCell ref="D186:F186"/>
    <mergeCell ref="B176:C176"/>
    <mergeCell ref="B177:C177"/>
    <mergeCell ref="B178:C178"/>
    <mergeCell ref="B179:C179"/>
    <mergeCell ref="B180:C180"/>
    <mergeCell ref="B181:C181"/>
    <mergeCell ref="B182:C182"/>
    <mergeCell ref="J185:K185"/>
    <mergeCell ref="J186:K186"/>
    <mergeCell ref="J187:K187"/>
    <mergeCell ref="J188:K188"/>
    <mergeCell ref="J189:K189"/>
    <mergeCell ref="J190:K190"/>
    <mergeCell ref="J191:K191"/>
    <mergeCell ref="L193:N193"/>
    <mergeCell ref="O193:P193"/>
    <mergeCell ref="L194:N194"/>
    <mergeCell ref="O194:P194"/>
    <mergeCell ref="L195:N195"/>
    <mergeCell ref="O195:P195"/>
    <mergeCell ref="O196:P196"/>
    <mergeCell ref="L196:N196"/>
    <mergeCell ref="L197:N197"/>
    <mergeCell ref="O197:P197"/>
    <mergeCell ref="L198:N198"/>
    <mergeCell ref="O198:P198"/>
    <mergeCell ref="L199:N199"/>
    <mergeCell ref="O199:P199"/>
    <mergeCell ref="D194:F194"/>
    <mergeCell ref="D195:F195"/>
    <mergeCell ref="D196:F196"/>
    <mergeCell ref="D197:F197"/>
    <mergeCell ref="D198:F198"/>
    <mergeCell ref="D199:F199"/>
    <mergeCell ref="D200:F200"/>
    <mergeCell ref="J204:K204"/>
    <mergeCell ref="J205:K205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L267:N267"/>
    <mergeCell ref="O267:P267"/>
    <mergeCell ref="L268:N268"/>
    <mergeCell ref="O268:P268"/>
    <mergeCell ref="L269:N269"/>
    <mergeCell ref="O269:P269"/>
    <mergeCell ref="O270:P270"/>
    <mergeCell ref="L270:N270"/>
    <mergeCell ref="L271:N271"/>
    <mergeCell ref="L272:N272"/>
    <mergeCell ref="O272:P272"/>
    <mergeCell ref="L273:N273"/>
    <mergeCell ref="O273:P273"/>
    <mergeCell ref="O274:P274"/>
    <mergeCell ref="L274:N274"/>
    <mergeCell ref="L275:N275"/>
    <mergeCell ref="O275:P275"/>
    <mergeCell ref="L276:N276"/>
    <mergeCell ref="O276:P276"/>
    <mergeCell ref="L277:N277"/>
    <mergeCell ref="O277:P277"/>
    <mergeCell ref="L278:N278"/>
    <mergeCell ref="O278:P278"/>
    <mergeCell ref="L279:N279"/>
    <mergeCell ref="O279:P279"/>
    <mergeCell ref="L280:N280"/>
    <mergeCell ref="O280:P280"/>
    <mergeCell ref="O281:P281"/>
    <mergeCell ref="L281:N281"/>
    <mergeCell ref="L282:N282"/>
    <mergeCell ref="O282:P282"/>
    <mergeCell ref="L283:N283"/>
    <mergeCell ref="O283:P283"/>
    <mergeCell ref="L284:N284"/>
    <mergeCell ref="O284:P284"/>
    <mergeCell ref="L285:N285"/>
    <mergeCell ref="O285:P285"/>
    <mergeCell ref="L286:N286"/>
    <mergeCell ref="O286:P286"/>
    <mergeCell ref="L287:N287"/>
    <mergeCell ref="O287:P287"/>
    <mergeCell ref="O288:P288"/>
    <mergeCell ref="L288:N288"/>
    <mergeCell ref="L289:N289"/>
    <mergeCell ref="O289:P289"/>
    <mergeCell ref="L290:N290"/>
    <mergeCell ref="O290:P290"/>
    <mergeCell ref="L291:N291"/>
    <mergeCell ref="O291:P2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59:K259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L330:N330"/>
    <mergeCell ref="O330:P330"/>
    <mergeCell ref="J328:K328"/>
    <mergeCell ref="L328:N328"/>
    <mergeCell ref="O328:P328"/>
    <mergeCell ref="J329:K329"/>
    <mergeCell ref="L329:N329"/>
    <mergeCell ref="O329:P329"/>
    <mergeCell ref="J330:K330"/>
    <mergeCell ref="L354:N354"/>
    <mergeCell ref="O354:P354"/>
    <mergeCell ref="J352:K352"/>
    <mergeCell ref="L352:N352"/>
    <mergeCell ref="O352:P352"/>
    <mergeCell ref="J353:K353"/>
    <mergeCell ref="L353:N353"/>
    <mergeCell ref="O353:P353"/>
    <mergeCell ref="J354:K35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L321:N321"/>
    <mergeCell ref="O321:P321"/>
    <mergeCell ref="L322:N322"/>
    <mergeCell ref="O322:P322"/>
    <mergeCell ref="J322:K322"/>
    <mergeCell ref="J323:K323"/>
    <mergeCell ref="L323:N323"/>
    <mergeCell ref="O323:P323"/>
    <mergeCell ref="J324:K324"/>
    <mergeCell ref="L324:N324"/>
    <mergeCell ref="O324:P324"/>
    <mergeCell ref="L327:N327"/>
    <mergeCell ref="O327:P327"/>
    <mergeCell ref="J325:K325"/>
    <mergeCell ref="L325:N325"/>
    <mergeCell ref="O325:P325"/>
    <mergeCell ref="J326:K326"/>
    <mergeCell ref="L326:N326"/>
    <mergeCell ref="O326:P326"/>
    <mergeCell ref="J327:K327"/>
    <mergeCell ref="J355:K355"/>
    <mergeCell ref="L355:N355"/>
    <mergeCell ref="O355:P355"/>
    <mergeCell ref="L333:N333"/>
    <mergeCell ref="O333:P333"/>
    <mergeCell ref="J331:K331"/>
    <mergeCell ref="L331:N331"/>
    <mergeCell ref="O331:P331"/>
    <mergeCell ref="J332:K332"/>
    <mergeCell ref="L332:N332"/>
    <mergeCell ref="O332:P332"/>
    <mergeCell ref="J333:K333"/>
    <mergeCell ref="L336:N336"/>
    <mergeCell ref="O336:P336"/>
    <mergeCell ref="J334:K334"/>
    <mergeCell ref="L334:N334"/>
    <mergeCell ref="O334:P334"/>
    <mergeCell ref="J335:K335"/>
    <mergeCell ref="L335:N335"/>
    <mergeCell ref="O335:P335"/>
    <mergeCell ref="J336:K336"/>
    <mergeCell ref="L339:N339"/>
    <mergeCell ref="O339:P339"/>
    <mergeCell ref="J337:K337"/>
    <mergeCell ref="L337:N337"/>
    <mergeCell ref="O337:P337"/>
    <mergeCell ref="J338:K338"/>
    <mergeCell ref="L338:N338"/>
    <mergeCell ref="O338:P338"/>
    <mergeCell ref="J339:K339"/>
    <mergeCell ref="L342:N342"/>
    <mergeCell ref="O342:P342"/>
    <mergeCell ref="J340:K340"/>
    <mergeCell ref="L340:N340"/>
    <mergeCell ref="O340:P340"/>
    <mergeCell ref="J341:K341"/>
    <mergeCell ref="L341:N341"/>
    <mergeCell ref="O341:P341"/>
    <mergeCell ref="J342:K342"/>
    <mergeCell ref="L345:N345"/>
    <mergeCell ref="O345:P345"/>
    <mergeCell ref="J343:K343"/>
    <mergeCell ref="L343:N343"/>
    <mergeCell ref="O343:P343"/>
    <mergeCell ref="J344:K344"/>
    <mergeCell ref="L344:N344"/>
    <mergeCell ref="O344:P344"/>
    <mergeCell ref="J345:K345"/>
    <mergeCell ref="L348:N348"/>
    <mergeCell ref="O348:P348"/>
    <mergeCell ref="J346:K346"/>
    <mergeCell ref="L346:N346"/>
    <mergeCell ref="O346:P346"/>
    <mergeCell ref="J347:K347"/>
    <mergeCell ref="L347:N347"/>
    <mergeCell ref="O347:P347"/>
    <mergeCell ref="J348:K348"/>
    <mergeCell ref="L351:N351"/>
    <mergeCell ref="O351:P351"/>
    <mergeCell ref="J349:K349"/>
    <mergeCell ref="L349:N349"/>
    <mergeCell ref="O349:P349"/>
    <mergeCell ref="J350:K350"/>
    <mergeCell ref="L350:N350"/>
    <mergeCell ref="O350:P350"/>
    <mergeCell ref="J351:K351"/>
    <mergeCell ref="D207:F207"/>
    <mergeCell ref="D208:F208"/>
    <mergeCell ref="J208:K208"/>
    <mergeCell ref="L208:N208"/>
    <mergeCell ref="O208:P208"/>
    <mergeCell ref="D209:F209"/>
    <mergeCell ref="D210:F210"/>
    <mergeCell ref="D211:F211"/>
    <mergeCell ref="J211:K211"/>
    <mergeCell ref="L211:N211"/>
    <mergeCell ref="O211:P211"/>
    <mergeCell ref="J212:K212"/>
    <mergeCell ref="L212:N212"/>
    <mergeCell ref="O212:P212"/>
    <mergeCell ref="L205:N205"/>
    <mergeCell ref="O205:P205"/>
    <mergeCell ref="D201:F201"/>
    <mergeCell ref="D202:F202"/>
    <mergeCell ref="D203:F203"/>
    <mergeCell ref="D204:F204"/>
    <mergeCell ref="L204:N204"/>
    <mergeCell ref="O204:P204"/>
    <mergeCell ref="D205:F205"/>
    <mergeCell ref="D206:F206"/>
    <mergeCell ref="J206:K206"/>
    <mergeCell ref="L206:N206"/>
    <mergeCell ref="O206:P206"/>
    <mergeCell ref="J207:K207"/>
    <mergeCell ref="L207:N207"/>
    <mergeCell ref="O207:P207"/>
    <mergeCell ref="L209:N209"/>
    <mergeCell ref="O209:P209"/>
    <mergeCell ref="L210:N210"/>
    <mergeCell ref="O210:P210"/>
    <mergeCell ref="L213:N213"/>
    <mergeCell ref="O213:P213"/>
    <mergeCell ref="L214:N214"/>
    <mergeCell ref="O214:P214"/>
    <mergeCell ref="O215:P215"/>
    <mergeCell ref="L219:N219"/>
    <mergeCell ref="O219:P219"/>
    <mergeCell ref="L215:N215"/>
    <mergeCell ref="L216:N216"/>
    <mergeCell ref="O216:P216"/>
    <mergeCell ref="L217:N217"/>
    <mergeCell ref="O217:P217"/>
    <mergeCell ref="L218:N218"/>
    <mergeCell ref="O218:P218"/>
    <mergeCell ref="J227:K227"/>
    <mergeCell ref="L227:N227"/>
    <mergeCell ref="O227:P227"/>
    <mergeCell ref="J228:K228"/>
    <mergeCell ref="L228:N228"/>
    <mergeCell ref="O228:P228"/>
    <mergeCell ref="J229:K229"/>
    <mergeCell ref="L229:N229"/>
    <mergeCell ref="O229:P229"/>
    <mergeCell ref="O242:P242"/>
    <mergeCell ref="J243:K243"/>
    <mergeCell ref="L243:N243"/>
    <mergeCell ref="O243:P243"/>
    <mergeCell ref="J244:K244"/>
    <mergeCell ref="J209:K209"/>
    <mergeCell ref="J210:K210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L220:N220"/>
    <mergeCell ref="O220:P220"/>
    <mergeCell ref="L221:N221"/>
    <mergeCell ref="O221:P221"/>
    <mergeCell ref="J221:K221"/>
    <mergeCell ref="J222:K222"/>
    <mergeCell ref="L222:N222"/>
    <mergeCell ref="O222:P222"/>
    <mergeCell ref="J223:K223"/>
    <mergeCell ref="L223:N223"/>
    <mergeCell ref="O223:P223"/>
    <mergeCell ref="L226:N226"/>
    <mergeCell ref="O226:P226"/>
    <mergeCell ref="J224:K224"/>
    <mergeCell ref="L224:N224"/>
    <mergeCell ref="O224:P224"/>
    <mergeCell ref="J225:K225"/>
    <mergeCell ref="L225:N225"/>
    <mergeCell ref="O225:P225"/>
    <mergeCell ref="J226:K226"/>
    <mergeCell ref="L244:N244"/>
    <mergeCell ref="O244:P244"/>
    <mergeCell ref="J248:K248"/>
    <mergeCell ref="L248:N248"/>
    <mergeCell ref="O248:P248"/>
    <mergeCell ref="L257:N257"/>
    <mergeCell ref="O257:P257"/>
    <mergeCell ref="J255:K255"/>
    <mergeCell ref="L255:N255"/>
    <mergeCell ref="O255:P255"/>
    <mergeCell ref="J256:K256"/>
    <mergeCell ref="L256:N256"/>
    <mergeCell ref="O256:P256"/>
    <mergeCell ref="J257:K257"/>
    <mergeCell ref="L247:N247"/>
    <mergeCell ref="O247:P247"/>
    <mergeCell ref="J245:K245"/>
    <mergeCell ref="L245:N245"/>
    <mergeCell ref="O245:P245"/>
    <mergeCell ref="J246:K246"/>
    <mergeCell ref="L246:N246"/>
    <mergeCell ref="O246:P246"/>
    <mergeCell ref="J247:K247"/>
    <mergeCell ref="L251:N251"/>
    <mergeCell ref="O251:P251"/>
    <mergeCell ref="J249:K249"/>
    <mergeCell ref="L249:N249"/>
    <mergeCell ref="O249:P249"/>
    <mergeCell ref="J250:K250"/>
    <mergeCell ref="L250:N250"/>
    <mergeCell ref="O250:P250"/>
    <mergeCell ref="J251:K251"/>
    <mergeCell ref="L254:N254"/>
    <mergeCell ref="O254:P254"/>
    <mergeCell ref="J252:K252"/>
    <mergeCell ref="L252:N252"/>
    <mergeCell ref="O252:P252"/>
    <mergeCell ref="J253:K253"/>
    <mergeCell ref="L253:N253"/>
    <mergeCell ref="O253:P253"/>
    <mergeCell ref="J254:K254"/>
    <mergeCell ref="J258:K258"/>
    <mergeCell ref="L258:N258"/>
    <mergeCell ref="O258:P258"/>
    <mergeCell ref="D280:F280"/>
    <mergeCell ref="D281:F281"/>
    <mergeCell ref="D273:F273"/>
    <mergeCell ref="D274:F274"/>
    <mergeCell ref="D275:F275"/>
    <mergeCell ref="D276:F276"/>
    <mergeCell ref="D277:F277"/>
    <mergeCell ref="D278:F278"/>
    <mergeCell ref="D279:F279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72:F272"/>
    <mergeCell ref="D302:F302"/>
    <mergeCell ref="D303:F303"/>
    <mergeCell ref="D295:F295"/>
    <mergeCell ref="D296:F296"/>
    <mergeCell ref="D297:F297"/>
    <mergeCell ref="D298:F298"/>
    <mergeCell ref="D299:F299"/>
    <mergeCell ref="D300:F300"/>
    <mergeCell ref="D301:F301"/>
    <mergeCell ref="B309:C309"/>
    <mergeCell ref="B310:C310"/>
    <mergeCell ref="D310:F310"/>
    <mergeCell ref="B311:C311"/>
    <mergeCell ref="D311:F311"/>
    <mergeCell ref="B312:C312"/>
    <mergeCell ref="D312:F312"/>
    <mergeCell ref="B313:C313"/>
    <mergeCell ref="D313:F313"/>
    <mergeCell ref="B314:C314"/>
    <mergeCell ref="D314:F314"/>
    <mergeCell ref="B315:C315"/>
    <mergeCell ref="D315:F315"/>
    <mergeCell ref="D316:F316"/>
    <mergeCell ref="B316:C316"/>
    <mergeCell ref="B317:C317"/>
    <mergeCell ref="D317:F317"/>
    <mergeCell ref="B318:C318"/>
    <mergeCell ref="D318:F318"/>
    <mergeCell ref="B319:C319"/>
    <mergeCell ref="D319:F319"/>
    <mergeCell ref="B320:C320"/>
    <mergeCell ref="D320:F320"/>
    <mergeCell ref="B321:C321"/>
    <mergeCell ref="D321:F321"/>
    <mergeCell ref="B322:C322"/>
    <mergeCell ref="D322:F322"/>
    <mergeCell ref="D323:F323"/>
    <mergeCell ref="B323:C323"/>
    <mergeCell ref="B324:C324"/>
    <mergeCell ref="D324:F324"/>
    <mergeCell ref="B325:C325"/>
    <mergeCell ref="D325:F325"/>
    <mergeCell ref="B326:C326"/>
    <mergeCell ref="D326:F326"/>
    <mergeCell ref="B327:C327"/>
    <mergeCell ref="D327:F327"/>
    <mergeCell ref="B328:C328"/>
    <mergeCell ref="D328:F328"/>
    <mergeCell ref="B329:C329"/>
    <mergeCell ref="D329:F329"/>
    <mergeCell ref="D330:F330"/>
    <mergeCell ref="B330:C330"/>
    <mergeCell ref="B331:C331"/>
    <mergeCell ref="D331:F331"/>
    <mergeCell ref="B332:C332"/>
    <mergeCell ref="D332:F332"/>
    <mergeCell ref="B333:C333"/>
    <mergeCell ref="D333:F333"/>
    <mergeCell ref="B334:C334"/>
    <mergeCell ref="D334:F334"/>
    <mergeCell ref="B335:C335"/>
    <mergeCell ref="D335:F335"/>
    <mergeCell ref="B336:C336"/>
    <mergeCell ref="D336:F336"/>
    <mergeCell ref="D337:F337"/>
    <mergeCell ref="B337:C337"/>
    <mergeCell ref="B338:C338"/>
    <mergeCell ref="D338:F338"/>
    <mergeCell ref="B339:C339"/>
    <mergeCell ref="D339:F339"/>
    <mergeCell ref="B340:C340"/>
    <mergeCell ref="D340:F340"/>
    <mergeCell ref="B341:C341"/>
    <mergeCell ref="D341:F341"/>
    <mergeCell ref="B342:C342"/>
    <mergeCell ref="D342:F342"/>
    <mergeCell ref="B343:C343"/>
    <mergeCell ref="D343:F343"/>
    <mergeCell ref="D344:F344"/>
    <mergeCell ref="B344:C344"/>
    <mergeCell ref="B345:C345"/>
    <mergeCell ref="D345:F345"/>
    <mergeCell ref="B346:C346"/>
    <mergeCell ref="D346:F346"/>
    <mergeCell ref="B347:C347"/>
    <mergeCell ref="D347:F347"/>
    <mergeCell ref="B348:C348"/>
    <mergeCell ref="D348:F348"/>
    <mergeCell ref="B349:C349"/>
    <mergeCell ref="D349:F349"/>
    <mergeCell ref="B350:C350"/>
    <mergeCell ref="D350:F350"/>
    <mergeCell ref="D351:F351"/>
    <mergeCell ref="L292:N292"/>
    <mergeCell ref="O292:P292"/>
    <mergeCell ref="L293:N293"/>
    <mergeCell ref="O293:P293"/>
    <mergeCell ref="L294:N294"/>
    <mergeCell ref="O294:P294"/>
    <mergeCell ref="O295:P295"/>
    <mergeCell ref="L295:N295"/>
    <mergeCell ref="L296:N296"/>
    <mergeCell ref="O296:P296"/>
    <mergeCell ref="L297:N297"/>
    <mergeCell ref="O297:P297"/>
    <mergeCell ref="L298:N298"/>
    <mergeCell ref="O298:P298"/>
    <mergeCell ref="L299:N299"/>
    <mergeCell ref="O299:P299"/>
    <mergeCell ref="L300:N300"/>
    <mergeCell ref="O300:P300"/>
    <mergeCell ref="L301:N301"/>
    <mergeCell ref="O301:P301"/>
    <mergeCell ref="O302:P302"/>
    <mergeCell ref="L302:N302"/>
    <mergeCell ref="L303:N303"/>
    <mergeCell ref="O303:P303"/>
    <mergeCell ref="L304:N304"/>
    <mergeCell ref="O304:P304"/>
    <mergeCell ref="L305:N305"/>
    <mergeCell ref="O305:P305"/>
    <mergeCell ref="L306:N306"/>
    <mergeCell ref="O306:P306"/>
    <mergeCell ref="L307:N307"/>
    <mergeCell ref="O307:P307"/>
    <mergeCell ref="L308:N308"/>
    <mergeCell ref="O308:P308"/>
    <mergeCell ref="O309:P309"/>
    <mergeCell ref="L309:N309"/>
    <mergeCell ref="L310:N310"/>
    <mergeCell ref="O310:P310"/>
    <mergeCell ref="L311:N311"/>
    <mergeCell ref="O311:P311"/>
    <mergeCell ref="L312:N312"/>
    <mergeCell ref="O312:P312"/>
    <mergeCell ref="L320:N320"/>
    <mergeCell ref="O320:P320"/>
    <mergeCell ref="L364:N364"/>
    <mergeCell ref="O364:P364"/>
    <mergeCell ref="J362:K362"/>
    <mergeCell ref="L362:N362"/>
    <mergeCell ref="O362:P362"/>
    <mergeCell ref="J363:K363"/>
    <mergeCell ref="L363:N363"/>
    <mergeCell ref="O363:P363"/>
    <mergeCell ref="J364:K364"/>
    <mergeCell ref="L367:N367"/>
    <mergeCell ref="O367:P367"/>
    <mergeCell ref="J365:K365"/>
    <mergeCell ref="L365:N365"/>
    <mergeCell ref="O365:P365"/>
    <mergeCell ref="J366:K366"/>
    <mergeCell ref="L366:N366"/>
    <mergeCell ref="O366:P366"/>
    <mergeCell ref="J367:K367"/>
    <mergeCell ref="L370:N370"/>
    <mergeCell ref="O370:P370"/>
    <mergeCell ref="J368:K368"/>
    <mergeCell ref="L368:N368"/>
    <mergeCell ref="O368:P368"/>
    <mergeCell ref="J369:K369"/>
    <mergeCell ref="L369:N369"/>
    <mergeCell ref="O369:P369"/>
    <mergeCell ref="J370:K370"/>
    <mergeCell ref="L373:N373"/>
    <mergeCell ref="O373:P373"/>
    <mergeCell ref="J371:K371"/>
    <mergeCell ref="L371:N371"/>
    <mergeCell ref="O371:P371"/>
    <mergeCell ref="J372:K372"/>
    <mergeCell ref="L372:N372"/>
    <mergeCell ref="O372:P372"/>
    <mergeCell ref="J373:K373"/>
    <mergeCell ref="L376:N376"/>
    <mergeCell ref="O376:P376"/>
    <mergeCell ref="J374:K374"/>
    <mergeCell ref="L374:N374"/>
    <mergeCell ref="O374:P374"/>
    <mergeCell ref="J375:K375"/>
    <mergeCell ref="L375:N375"/>
    <mergeCell ref="O375:P375"/>
    <mergeCell ref="J376:K376"/>
    <mergeCell ref="L379:N379"/>
    <mergeCell ref="O379:P379"/>
    <mergeCell ref="J377:K377"/>
    <mergeCell ref="L377:N377"/>
    <mergeCell ref="O377:P377"/>
    <mergeCell ref="J378:K378"/>
    <mergeCell ref="L378:N378"/>
    <mergeCell ref="O378:P378"/>
    <mergeCell ref="J379:K379"/>
    <mergeCell ref="L382:N382"/>
    <mergeCell ref="O382:P382"/>
    <mergeCell ref="J380:K380"/>
    <mergeCell ref="L380:N380"/>
    <mergeCell ref="O380:P380"/>
    <mergeCell ref="J381:K381"/>
    <mergeCell ref="L381:N381"/>
    <mergeCell ref="O381:P381"/>
    <mergeCell ref="J382:K382"/>
    <mergeCell ref="L385:N385"/>
    <mergeCell ref="O385:P385"/>
    <mergeCell ref="J383:K383"/>
    <mergeCell ref="L383:N383"/>
    <mergeCell ref="O383:P383"/>
    <mergeCell ref="J384:K384"/>
    <mergeCell ref="L384:N384"/>
    <mergeCell ref="O384:P384"/>
    <mergeCell ref="J385:K385"/>
    <mergeCell ref="L388:N388"/>
    <mergeCell ref="O388:P388"/>
    <mergeCell ref="J386:K386"/>
    <mergeCell ref="L386:N386"/>
    <mergeCell ref="O386:P386"/>
    <mergeCell ref="J387:K387"/>
    <mergeCell ref="L387:N387"/>
    <mergeCell ref="O387:P387"/>
    <mergeCell ref="J388:K388"/>
    <mergeCell ref="L391:N391"/>
    <mergeCell ref="O391:P391"/>
    <mergeCell ref="J389:K389"/>
    <mergeCell ref="L389:N389"/>
    <mergeCell ref="O389:P389"/>
    <mergeCell ref="J390:K390"/>
    <mergeCell ref="L390:N390"/>
    <mergeCell ref="O390:P390"/>
    <mergeCell ref="J391:K391"/>
    <mergeCell ref="L394:N394"/>
    <mergeCell ref="O394:P394"/>
    <mergeCell ref="J392:K392"/>
    <mergeCell ref="L392:N392"/>
    <mergeCell ref="O392:P392"/>
    <mergeCell ref="J393:K393"/>
    <mergeCell ref="L393:N393"/>
    <mergeCell ref="O393:P393"/>
    <mergeCell ref="J394:K394"/>
    <mergeCell ref="L397:N397"/>
    <mergeCell ref="O397:P397"/>
    <mergeCell ref="J395:K395"/>
    <mergeCell ref="L395:N395"/>
    <mergeCell ref="O395:P395"/>
    <mergeCell ref="J396:K396"/>
    <mergeCell ref="L396:N396"/>
    <mergeCell ref="O396:P396"/>
    <mergeCell ref="J397:K397"/>
    <mergeCell ref="L400:N400"/>
    <mergeCell ref="O400:P400"/>
    <mergeCell ref="J398:K398"/>
    <mergeCell ref="L398:N398"/>
    <mergeCell ref="O398:P398"/>
    <mergeCell ref="J399:K399"/>
    <mergeCell ref="L399:N399"/>
    <mergeCell ref="O399:P399"/>
    <mergeCell ref="J400:K400"/>
    <mergeCell ref="L676:N676"/>
    <mergeCell ref="O676:P676"/>
    <mergeCell ref="J674:K674"/>
    <mergeCell ref="L674:N674"/>
    <mergeCell ref="O674:P674"/>
    <mergeCell ref="J675:K675"/>
    <mergeCell ref="L675:N675"/>
    <mergeCell ref="O675:P675"/>
    <mergeCell ref="J676:K676"/>
    <mergeCell ref="L679:N679"/>
    <mergeCell ref="O679:P679"/>
    <mergeCell ref="J677:K677"/>
    <mergeCell ref="L677:N677"/>
    <mergeCell ref="O677:P677"/>
    <mergeCell ref="J678:K678"/>
    <mergeCell ref="L678:N678"/>
    <mergeCell ref="O678:P678"/>
    <mergeCell ref="J679:K679"/>
    <mergeCell ref="L682:N682"/>
    <mergeCell ref="O682:P682"/>
    <mergeCell ref="J680:K680"/>
    <mergeCell ref="L680:N680"/>
    <mergeCell ref="O680:P680"/>
    <mergeCell ref="J681:K681"/>
    <mergeCell ref="L681:N681"/>
    <mergeCell ref="O681:P681"/>
    <mergeCell ref="J682:K682"/>
    <mergeCell ref="L685:N685"/>
    <mergeCell ref="O685:P685"/>
    <mergeCell ref="J683:K683"/>
    <mergeCell ref="L683:N683"/>
    <mergeCell ref="O683:P683"/>
    <mergeCell ref="J684:K684"/>
    <mergeCell ref="L684:N684"/>
    <mergeCell ref="O684:P684"/>
    <mergeCell ref="J685:K685"/>
    <mergeCell ref="L688:N688"/>
    <mergeCell ref="O688:P688"/>
    <mergeCell ref="J686:K686"/>
    <mergeCell ref="L686:N686"/>
    <mergeCell ref="O686:P686"/>
    <mergeCell ref="J687:K687"/>
    <mergeCell ref="L687:N687"/>
    <mergeCell ref="O687:P687"/>
    <mergeCell ref="J688:K688"/>
    <mergeCell ref="L691:N691"/>
    <mergeCell ref="O691:P691"/>
    <mergeCell ref="J689:K689"/>
    <mergeCell ref="L689:N689"/>
    <mergeCell ref="O689:P689"/>
    <mergeCell ref="J690:K690"/>
    <mergeCell ref="L690:N690"/>
    <mergeCell ref="O690:P690"/>
    <mergeCell ref="J691:K691"/>
    <mergeCell ref="L694:N694"/>
    <mergeCell ref="O694:P694"/>
    <mergeCell ref="J692:K692"/>
    <mergeCell ref="L692:N692"/>
    <mergeCell ref="O692:P692"/>
    <mergeCell ref="J693:K693"/>
    <mergeCell ref="L693:N693"/>
    <mergeCell ref="O693:P693"/>
    <mergeCell ref="J694:K694"/>
    <mergeCell ref="L697:N697"/>
    <mergeCell ref="O697:P697"/>
    <mergeCell ref="J695:K695"/>
    <mergeCell ref="L695:N695"/>
    <mergeCell ref="O695:P695"/>
    <mergeCell ref="J696:K696"/>
    <mergeCell ref="L696:N696"/>
    <mergeCell ref="O696:P696"/>
    <mergeCell ref="J697:K697"/>
    <mergeCell ref="L700:N700"/>
    <mergeCell ref="O700:P700"/>
    <mergeCell ref="J698:K698"/>
    <mergeCell ref="L698:N698"/>
    <mergeCell ref="O698:P698"/>
    <mergeCell ref="J699:K699"/>
    <mergeCell ref="L699:N699"/>
    <mergeCell ref="O699:P699"/>
    <mergeCell ref="J700:K700"/>
    <mergeCell ref="L703:N703"/>
    <mergeCell ref="O703:P703"/>
    <mergeCell ref="J701:K701"/>
    <mergeCell ref="L701:N701"/>
    <mergeCell ref="O701:P701"/>
    <mergeCell ref="J702:K702"/>
    <mergeCell ref="L702:N702"/>
    <mergeCell ref="O702:P702"/>
    <mergeCell ref="J703:K703"/>
    <mergeCell ref="L706:N706"/>
    <mergeCell ref="O706:P706"/>
    <mergeCell ref="J704:K704"/>
    <mergeCell ref="L704:N704"/>
    <mergeCell ref="O704:P704"/>
    <mergeCell ref="J705:K705"/>
    <mergeCell ref="L705:N705"/>
    <mergeCell ref="O705:P705"/>
    <mergeCell ref="J706:K706"/>
    <mergeCell ref="L709:N709"/>
    <mergeCell ref="O709:P709"/>
    <mergeCell ref="J707:K707"/>
    <mergeCell ref="L707:N707"/>
    <mergeCell ref="O707:P707"/>
    <mergeCell ref="J708:K708"/>
    <mergeCell ref="L708:N708"/>
    <mergeCell ref="O708:P708"/>
    <mergeCell ref="J709:K709"/>
    <mergeCell ref="L712:N712"/>
    <mergeCell ref="O712:P712"/>
    <mergeCell ref="J710:K710"/>
    <mergeCell ref="L710:N710"/>
    <mergeCell ref="O710:P710"/>
    <mergeCell ref="J711:K711"/>
    <mergeCell ref="L711:N711"/>
    <mergeCell ref="O711:P711"/>
    <mergeCell ref="J712:K712"/>
    <mergeCell ref="L715:N715"/>
    <mergeCell ref="O715:P715"/>
    <mergeCell ref="J713:K713"/>
    <mergeCell ref="L713:N713"/>
    <mergeCell ref="O713:P713"/>
    <mergeCell ref="J714:K714"/>
    <mergeCell ref="L714:N714"/>
    <mergeCell ref="O714:P714"/>
    <mergeCell ref="J715:K715"/>
    <mergeCell ref="L718:N718"/>
    <mergeCell ref="O718:P718"/>
    <mergeCell ref="J716:K716"/>
    <mergeCell ref="L716:N716"/>
    <mergeCell ref="O716:P716"/>
    <mergeCell ref="J717:K717"/>
    <mergeCell ref="L717:N717"/>
    <mergeCell ref="O717:P717"/>
    <mergeCell ref="J718:K718"/>
    <mergeCell ref="L721:N721"/>
    <mergeCell ref="O721:P721"/>
    <mergeCell ref="J719:K719"/>
    <mergeCell ref="L719:N719"/>
    <mergeCell ref="O719:P719"/>
    <mergeCell ref="J720:K720"/>
    <mergeCell ref="L720:N720"/>
    <mergeCell ref="O720:P720"/>
    <mergeCell ref="J721:K721"/>
    <mergeCell ref="L724:N724"/>
    <mergeCell ref="O724:P724"/>
    <mergeCell ref="J722:K722"/>
    <mergeCell ref="L722:N722"/>
    <mergeCell ref="O722:P722"/>
    <mergeCell ref="J723:K723"/>
    <mergeCell ref="L723:N723"/>
    <mergeCell ref="O723:P723"/>
    <mergeCell ref="J724:K724"/>
    <mergeCell ref="L727:N727"/>
    <mergeCell ref="O727:P727"/>
    <mergeCell ref="J725:K725"/>
    <mergeCell ref="L725:N725"/>
    <mergeCell ref="O725:P725"/>
    <mergeCell ref="J726:K726"/>
    <mergeCell ref="L726:N726"/>
    <mergeCell ref="O726:P726"/>
    <mergeCell ref="J727:K727"/>
    <mergeCell ref="L730:N730"/>
    <mergeCell ref="O730:P730"/>
    <mergeCell ref="J728:K728"/>
    <mergeCell ref="L728:N728"/>
    <mergeCell ref="O728:P728"/>
    <mergeCell ref="J729:K729"/>
    <mergeCell ref="L729:N729"/>
    <mergeCell ref="O729:P729"/>
    <mergeCell ref="J730:K730"/>
    <mergeCell ref="L733:N733"/>
    <mergeCell ref="O733:P733"/>
    <mergeCell ref="J731:K731"/>
    <mergeCell ref="L731:N731"/>
    <mergeCell ref="O731:P731"/>
    <mergeCell ref="J732:K732"/>
    <mergeCell ref="L732:N732"/>
    <mergeCell ref="O732:P732"/>
    <mergeCell ref="J733:K733"/>
    <mergeCell ref="L736:N736"/>
    <mergeCell ref="O736:P736"/>
    <mergeCell ref="J734:K734"/>
    <mergeCell ref="L734:N734"/>
    <mergeCell ref="O734:P734"/>
    <mergeCell ref="J735:K735"/>
    <mergeCell ref="L735:N735"/>
    <mergeCell ref="O735:P735"/>
    <mergeCell ref="J736:K736"/>
    <mergeCell ref="L739:N739"/>
    <mergeCell ref="O739:P739"/>
    <mergeCell ref="J737:K737"/>
    <mergeCell ref="L737:N737"/>
    <mergeCell ref="O737:P737"/>
    <mergeCell ref="J738:K738"/>
    <mergeCell ref="L738:N738"/>
    <mergeCell ref="O738:P738"/>
    <mergeCell ref="J739:K739"/>
    <mergeCell ref="L742:N742"/>
    <mergeCell ref="O742:P742"/>
    <mergeCell ref="J740:K740"/>
    <mergeCell ref="L740:N740"/>
    <mergeCell ref="O740:P740"/>
    <mergeCell ref="J741:K741"/>
    <mergeCell ref="L741:N741"/>
    <mergeCell ref="O741:P741"/>
    <mergeCell ref="J742:K742"/>
    <mergeCell ref="L745:N745"/>
    <mergeCell ref="O745:P745"/>
    <mergeCell ref="J743:K743"/>
    <mergeCell ref="L743:N743"/>
    <mergeCell ref="O743:P743"/>
    <mergeCell ref="J744:K744"/>
    <mergeCell ref="L744:N744"/>
    <mergeCell ref="O744:P744"/>
    <mergeCell ref="J745:K745"/>
    <mergeCell ref="L748:N748"/>
    <mergeCell ref="O748:P748"/>
    <mergeCell ref="J746:K746"/>
    <mergeCell ref="L746:N746"/>
    <mergeCell ref="O746:P746"/>
    <mergeCell ref="J747:K747"/>
    <mergeCell ref="L747:N747"/>
    <mergeCell ref="O747:P747"/>
    <mergeCell ref="J748:K748"/>
    <mergeCell ref="L751:N751"/>
    <mergeCell ref="O751:P751"/>
    <mergeCell ref="J749:K749"/>
    <mergeCell ref="L749:N749"/>
    <mergeCell ref="O749:P749"/>
    <mergeCell ref="J750:K750"/>
    <mergeCell ref="L750:N750"/>
    <mergeCell ref="O750:P750"/>
    <mergeCell ref="J751:K751"/>
    <mergeCell ref="L754:N754"/>
    <mergeCell ref="O754:P754"/>
    <mergeCell ref="J752:K752"/>
    <mergeCell ref="L752:N752"/>
    <mergeCell ref="O752:P752"/>
    <mergeCell ref="J753:K753"/>
    <mergeCell ref="L753:N753"/>
    <mergeCell ref="O753:P753"/>
    <mergeCell ref="J754:K754"/>
    <mergeCell ref="L757:N757"/>
    <mergeCell ref="O757:P757"/>
    <mergeCell ref="J755:K755"/>
    <mergeCell ref="L755:N755"/>
    <mergeCell ref="O755:P755"/>
    <mergeCell ref="J756:K756"/>
    <mergeCell ref="L756:N756"/>
    <mergeCell ref="O756:P756"/>
    <mergeCell ref="J757:K757"/>
    <mergeCell ref="L760:N760"/>
    <mergeCell ref="O760:P760"/>
    <mergeCell ref="J758:K758"/>
    <mergeCell ref="L758:N758"/>
    <mergeCell ref="O758:P758"/>
    <mergeCell ref="J759:K759"/>
    <mergeCell ref="L759:N759"/>
    <mergeCell ref="O759:P759"/>
    <mergeCell ref="J760:K760"/>
    <mergeCell ref="L763:N763"/>
    <mergeCell ref="O763:P763"/>
    <mergeCell ref="J761:K761"/>
    <mergeCell ref="L761:N761"/>
    <mergeCell ref="O761:P761"/>
    <mergeCell ref="J762:K762"/>
    <mergeCell ref="L762:N762"/>
    <mergeCell ref="O762:P762"/>
    <mergeCell ref="J763:K763"/>
    <mergeCell ref="L766:N766"/>
    <mergeCell ref="O766:P766"/>
    <mergeCell ref="J764:K764"/>
    <mergeCell ref="L764:N764"/>
    <mergeCell ref="O764:P764"/>
    <mergeCell ref="J765:K765"/>
    <mergeCell ref="L765:N765"/>
    <mergeCell ref="O765:P765"/>
    <mergeCell ref="J766:K766"/>
    <mergeCell ref="L769:N769"/>
    <mergeCell ref="O769:P769"/>
    <mergeCell ref="J767:K767"/>
    <mergeCell ref="L767:N767"/>
    <mergeCell ref="O767:P767"/>
    <mergeCell ref="J768:K768"/>
    <mergeCell ref="L768:N768"/>
    <mergeCell ref="O768:P768"/>
    <mergeCell ref="J769:K769"/>
    <mergeCell ref="L772:N772"/>
    <mergeCell ref="O772:P772"/>
    <mergeCell ref="J770:K770"/>
    <mergeCell ref="L770:N770"/>
    <mergeCell ref="O770:P770"/>
    <mergeCell ref="J771:K771"/>
    <mergeCell ref="L771:N771"/>
    <mergeCell ref="O771:P771"/>
    <mergeCell ref="J772:K772"/>
    <mergeCell ref="L775:N775"/>
    <mergeCell ref="O775:P775"/>
    <mergeCell ref="J773:K773"/>
    <mergeCell ref="L773:N773"/>
    <mergeCell ref="O773:P773"/>
    <mergeCell ref="J774:K774"/>
    <mergeCell ref="L774:N774"/>
    <mergeCell ref="O774:P774"/>
    <mergeCell ref="J775:K775"/>
    <mergeCell ref="L778:N778"/>
    <mergeCell ref="O778:P778"/>
    <mergeCell ref="J776:K776"/>
    <mergeCell ref="L776:N776"/>
    <mergeCell ref="O776:P776"/>
    <mergeCell ref="J777:K777"/>
    <mergeCell ref="L777:N777"/>
    <mergeCell ref="O777:P777"/>
    <mergeCell ref="J778:K778"/>
    <mergeCell ref="L781:N781"/>
    <mergeCell ref="O781:P781"/>
    <mergeCell ref="J779:K779"/>
    <mergeCell ref="L779:N779"/>
    <mergeCell ref="O779:P779"/>
    <mergeCell ref="J780:K780"/>
    <mergeCell ref="L780:N780"/>
    <mergeCell ref="O780:P780"/>
    <mergeCell ref="J781:K781"/>
    <mergeCell ref="L784:N784"/>
    <mergeCell ref="O784:P784"/>
    <mergeCell ref="J782:K782"/>
    <mergeCell ref="L782:N782"/>
    <mergeCell ref="O782:P782"/>
    <mergeCell ref="J783:K783"/>
    <mergeCell ref="L783:N783"/>
    <mergeCell ref="O783:P783"/>
    <mergeCell ref="J784:K784"/>
    <mergeCell ref="L787:N787"/>
    <mergeCell ref="O787:P787"/>
    <mergeCell ref="J785:K785"/>
    <mergeCell ref="L785:N785"/>
    <mergeCell ref="O785:P785"/>
    <mergeCell ref="J786:K786"/>
    <mergeCell ref="L786:N786"/>
    <mergeCell ref="O786:P786"/>
    <mergeCell ref="J787:K787"/>
    <mergeCell ref="L790:N790"/>
    <mergeCell ref="O790:P790"/>
    <mergeCell ref="J788:K788"/>
    <mergeCell ref="L788:N788"/>
    <mergeCell ref="O788:P788"/>
    <mergeCell ref="J789:K789"/>
    <mergeCell ref="L789:N789"/>
    <mergeCell ref="O789:P789"/>
    <mergeCell ref="J790:K790"/>
    <mergeCell ref="L793:N793"/>
    <mergeCell ref="O793:P793"/>
    <mergeCell ref="J791:K791"/>
    <mergeCell ref="L791:N791"/>
    <mergeCell ref="O791:P791"/>
    <mergeCell ref="J792:K792"/>
    <mergeCell ref="L792:N792"/>
    <mergeCell ref="O792:P792"/>
    <mergeCell ref="J793:K793"/>
    <mergeCell ref="L796:N796"/>
    <mergeCell ref="O796:P796"/>
    <mergeCell ref="J794:K794"/>
    <mergeCell ref="L794:N794"/>
    <mergeCell ref="O794:P794"/>
    <mergeCell ref="J795:K795"/>
    <mergeCell ref="L795:N795"/>
    <mergeCell ref="O795:P795"/>
    <mergeCell ref="J796:K796"/>
    <mergeCell ref="L799:N799"/>
    <mergeCell ref="O799:P799"/>
    <mergeCell ref="J797:K797"/>
    <mergeCell ref="L797:N797"/>
    <mergeCell ref="O797:P797"/>
    <mergeCell ref="J798:K798"/>
    <mergeCell ref="L798:N798"/>
    <mergeCell ref="O798:P798"/>
    <mergeCell ref="J799:K799"/>
    <mergeCell ref="L802:N802"/>
    <mergeCell ref="O802:P802"/>
    <mergeCell ref="J800:K800"/>
    <mergeCell ref="L800:N800"/>
    <mergeCell ref="O800:P800"/>
    <mergeCell ref="J801:K801"/>
    <mergeCell ref="L801:N801"/>
    <mergeCell ref="O801:P801"/>
    <mergeCell ref="J802:K802"/>
    <mergeCell ref="L805:N805"/>
    <mergeCell ref="O805:P805"/>
    <mergeCell ref="J803:K803"/>
    <mergeCell ref="L803:N803"/>
    <mergeCell ref="O803:P803"/>
    <mergeCell ref="J804:K804"/>
    <mergeCell ref="L804:N804"/>
    <mergeCell ref="O804:P804"/>
    <mergeCell ref="J805:K805"/>
    <mergeCell ref="L808:N808"/>
    <mergeCell ref="O808:P808"/>
    <mergeCell ref="J806:K806"/>
    <mergeCell ref="L806:N806"/>
    <mergeCell ref="O806:P806"/>
    <mergeCell ref="J807:K807"/>
    <mergeCell ref="L807:N807"/>
    <mergeCell ref="O807:P807"/>
    <mergeCell ref="J808:K808"/>
    <mergeCell ref="L811:N811"/>
    <mergeCell ref="O811:P811"/>
    <mergeCell ref="J809:K809"/>
    <mergeCell ref="L809:N809"/>
    <mergeCell ref="O809:P809"/>
    <mergeCell ref="J810:K810"/>
    <mergeCell ref="L810:N810"/>
    <mergeCell ref="O810:P810"/>
    <mergeCell ref="J811:K811"/>
    <mergeCell ref="L814:N814"/>
    <mergeCell ref="O814:P814"/>
    <mergeCell ref="J812:K812"/>
    <mergeCell ref="L812:N812"/>
    <mergeCell ref="O812:P812"/>
    <mergeCell ref="J813:K813"/>
    <mergeCell ref="L813:N813"/>
    <mergeCell ref="O813:P813"/>
    <mergeCell ref="J814:K814"/>
    <mergeCell ref="L817:N817"/>
    <mergeCell ref="O817:P817"/>
    <mergeCell ref="J815:K815"/>
    <mergeCell ref="L815:N815"/>
    <mergeCell ref="O815:P815"/>
    <mergeCell ref="J816:K816"/>
    <mergeCell ref="L816:N816"/>
    <mergeCell ref="O816:P816"/>
    <mergeCell ref="J817:K817"/>
    <mergeCell ref="J818:K818"/>
    <mergeCell ref="L818:N818"/>
    <mergeCell ref="O818:P818"/>
    <mergeCell ref="J819:K819"/>
    <mergeCell ref="L819:N819"/>
    <mergeCell ref="O819:P819"/>
    <mergeCell ref="J820:K820"/>
    <mergeCell ref="T997:U997"/>
    <mergeCell ref="T998:U998"/>
    <mergeCell ref="T999:U999"/>
    <mergeCell ref="T1000:U1000"/>
    <mergeCell ref="L820:N820"/>
    <mergeCell ref="O820:P820"/>
    <mergeCell ref="T992:U992"/>
    <mergeCell ref="T993:U993"/>
    <mergeCell ref="T994:U994"/>
    <mergeCell ref="T995:U995"/>
    <mergeCell ref="T996:U996"/>
    <mergeCell ref="L991:N991"/>
    <mergeCell ref="O991:P991"/>
    <mergeCell ref="J989:K989"/>
    <mergeCell ref="L989:N989"/>
    <mergeCell ref="O989:P989"/>
    <mergeCell ref="J990:K990"/>
    <mergeCell ref="L990:N990"/>
    <mergeCell ref="O990:P990"/>
    <mergeCell ref="J991:K991"/>
    <mergeCell ref="L994:N994"/>
    <mergeCell ref="O994:P994"/>
    <mergeCell ref="J992:K992"/>
    <mergeCell ref="L992:N992"/>
    <mergeCell ref="O992:P992"/>
    <mergeCell ref="J993:K993"/>
    <mergeCell ref="L993:N993"/>
    <mergeCell ref="O993:P993"/>
    <mergeCell ref="J994:K994"/>
    <mergeCell ref="L997:N997"/>
    <mergeCell ref="O997:P997"/>
    <mergeCell ref="J995:K995"/>
    <mergeCell ref="L995:N995"/>
    <mergeCell ref="O995:P995"/>
    <mergeCell ref="J996:K996"/>
    <mergeCell ref="L996:N996"/>
    <mergeCell ref="O996:P996"/>
    <mergeCell ref="J997:K997"/>
    <mergeCell ref="L313:N313"/>
    <mergeCell ref="O313:P313"/>
    <mergeCell ref="L314:N314"/>
    <mergeCell ref="O314:P314"/>
    <mergeCell ref="L315:N315"/>
    <mergeCell ref="O315:P315"/>
    <mergeCell ref="O316:P316"/>
    <mergeCell ref="L316:N316"/>
    <mergeCell ref="L317:N317"/>
    <mergeCell ref="O317:P317"/>
    <mergeCell ref="L318:N318"/>
    <mergeCell ref="O318:P318"/>
    <mergeCell ref="L319:N319"/>
    <mergeCell ref="O319:P319"/>
    <mergeCell ref="L358:N358"/>
    <mergeCell ref="O358:P358"/>
    <mergeCell ref="J356:K356"/>
    <mergeCell ref="L356:N356"/>
    <mergeCell ref="O356:P356"/>
    <mergeCell ref="J357:K357"/>
    <mergeCell ref="L357:N357"/>
    <mergeCell ref="O357:P357"/>
    <mergeCell ref="J358:K358"/>
    <mergeCell ref="L361:N361"/>
    <mergeCell ref="O361:P361"/>
    <mergeCell ref="J359:K359"/>
    <mergeCell ref="L359:N359"/>
    <mergeCell ref="O359:P359"/>
    <mergeCell ref="J360:K360"/>
    <mergeCell ref="L360:N360"/>
    <mergeCell ref="O360:P360"/>
    <mergeCell ref="J361:K361"/>
    <mergeCell ref="L1000:N1000"/>
    <mergeCell ref="O1000:P1000"/>
    <mergeCell ref="J998:K998"/>
    <mergeCell ref="L998:N998"/>
    <mergeCell ref="O998:P998"/>
    <mergeCell ref="J999:K999"/>
    <mergeCell ref="L999:N999"/>
    <mergeCell ref="O999:P999"/>
    <mergeCell ref="J1000:K1000"/>
    <mergeCell ref="L970:N970"/>
    <mergeCell ref="O970:P970"/>
    <mergeCell ref="J968:K968"/>
    <mergeCell ref="L968:N968"/>
    <mergeCell ref="O968:P968"/>
    <mergeCell ref="J969:K969"/>
    <mergeCell ref="L969:N969"/>
    <mergeCell ref="O969:P969"/>
    <mergeCell ref="J970:K970"/>
    <mergeCell ref="L973:N973"/>
    <mergeCell ref="O973:P973"/>
    <mergeCell ref="J971:K971"/>
    <mergeCell ref="L971:N971"/>
    <mergeCell ref="O971:P971"/>
    <mergeCell ref="J972:K972"/>
    <mergeCell ref="L972:N972"/>
    <mergeCell ref="O972:P972"/>
    <mergeCell ref="J973:K973"/>
    <mergeCell ref="L976:N976"/>
    <mergeCell ref="O976:P976"/>
    <mergeCell ref="J974:K974"/>
    <mergeCell ref="L974:N974"/>
    <mergeCell ref="O974:P974"/>
    <mergeCell ref="J975:K975"/>
    <mergeCell ref="L975:N975"/>
    <mergeCell ref="O975:P975"/>
    <mergeCell ref="J976:K976"/>
    <mergeCell ref="L979:N979"/>
    <mergeCell ref="O979:P979"/>
    <mergeCell ref="J977:K977"/>
    <mergeCell ref="L977:N977"/>
    <mergeCell ref="O977:P977"/>
    <mergeCell ref="J978:K978"/>
    <mergeCell ref="L978:N978"/>
    <mergeCell ref="O978:P978"/>
    <mergeCell ref="J979:K979"/>
    <mergeCell ref="L982:N982"/>
    <mergeCell ref="O982:P982"/>
    <mergeCell ref="J980:K980"/>
    <mergeCell ref="L980:N980"/>
    <mergeCell ref="O980:P980"/>
    <mergeCell ref="J981:K981"/>
    <mergeCell ref="L981:N981"/>
    <mergeCell ref="O981:P981"/>
    <mergeCell ref="J982:K982"/>
    <mergeCell ref="L985:N985"/>
    <mergeCell ref="O985:P985"/>
    <mergeCell ref="J983:K983"/>
    <mergeCell ref="L983:N983"/>
    <mergeCell ref="O983:P983"/>
    <mergeCell ref="J984:K984"/>
    <mergeCell ref="L984:N984"/>
    <mergeCell ref="O984:P984"/>
    <mergeCell ref="J985:K985"/>
    <mergeCell ref="L988:N988"/>
    <mergeCell ref="O988:P988"/>
    <mergeCell ref="J986:K986"/>
    <mergeCell ref="L986:N986"/>
    <mergeCell ref="O986:P986"/>
    <mergeCell ref="J987:K987"/>
    <mergeCell ref="L987:N987"/>
    <mergeCell ref="O987:P987"/>
    <mergeCell ref="J988:K988"/>
  </mergeCells>
  <conditionalFormatting sqref="A2:A1000">
    <cfRule type="cellIs" dxfId="0" priority="1" operator="equal">
      <formula>"Mane"</formula>
    </cfRule>
  </conditionalFormatting>
  <conditionalFormatting sqref="A2:A1000">
    <cfRule type="cellIs" dxfId="1" priority="2" operator="equal">
      <formula>"Niki"</formula>
    </cfRule>
  </conditionalFormatting>
  <conditionalFormatting sqref="A2:A1000">
    <cfRule type="cellIs" dxfId="2" priority="3" operator="equal">
      <formula>"Pepe"</formula>
    </cfRule>
  </conditionalFormatting>
  <conditionalFormatting sqref="I2:I1000">
    <cfRule type="cellIs" dxfId="0" priority="4" operator="equal">
      <formula>"Mane"</formula>
    </cfRule>
  </conditionalFormatting>
  <conditionalFormatting sqref="I2:I1000">
    <cfRule type="cellIs" dxfId="1" priority="5" operator="equal">
      <formula>"Niki"</formula>
    </cfRule>
  </conditionalFormatting>
  <conditionalFormatting sqref="I2:I1000">
    <cfRule type="cellIs" dxfId="2" priority="6" operator="equal">
      <formula>"Pepe"</formula>
    </cfRule>
  </conditionalFormatting>
  <conditionalFormatting sqref="Q2:R1000">
    <cfRule type="cellIs" dxfId="3" priority="7" operator="equal">
      <formula>"Y"</formula>
    </cfRule>
  </conditionalFormatting>
  <conditionalFormatting sqref="Q2:R1000">
    <cfRule type="cellIs" dxfId="4" priority="8" operator="equal">
      <formula>"N"</formula>
    </cfRule>
  </conditionalFormatting>
  <conditionalFormatting sqref="Q2:R1000">
    <cfRule type="cellIs" dxfId="5" priority="9" operator="equal">
      <formula>"P"</formula>
    </cfRule>
  </conditionalFormatting>
  <conditionalFormatting sqref="G2:G1000">
    <cfRule type="cellIs" dxfId="6" priority="10" operator="equal">
      <formula>"Hi"</formula>
    </cfRule>
  </conditionalFormatting>
  <conditionalFormatting sqref="G2:G1000">
    <cfRule type="cellIs" dxfId="7" priority="11" operator="equal">
      <formula>"Med"</formula>
    </cfRule>
  </conditionalFormatting>
  <conditionalFormatting sqref="G2:G1000">
    <cfRule type="cellIs" dxfId="8" priority="12" operator="equal">
      <formula>"Lo"</formula>
    </cfRule>
  </conditionalFormatting>
  <conditionalFormatting sqref="S2:S1000">
    <cfRule type="cellIs" dxfId="9" priority="13" operator="equal">
      <formula>"Bug"</formula>
    </cfRule>
  </conditionalFormatting>
  <conditionalFormatting sqref="S2:S1000">
    <cfRule type="cellIs" dxfId="10" priority="14" operator="equal">
      <formula>"Fixed"</formula>
    </cfRule>
  </conditionalFormatting>
  <dataValidations>
    <dataValidation type="list" allowBlank="1" sqref="H2:H1000">
      <formula1>"Recording,Editing,Bounced"</formula1>
    </dataValidation>
    <dataValidation type="list" allowBlank="1" showErrorMessage="1" sqref="Q2:R1000">
      <formula1>"Y,N,P"</formula1>
    </dataValidation>
    <dataValidation type="list" allowBlank="1" showErrorMessage="1" sqref="A2:A1000 I2:I1000">
      <formula1>"Mane,Niki,Pepe"</formula1>
    </dataValidation>
    <dataValidation type="list" allowBlank="1" showErrorMessage="1" sqref="G2:G1000">
      <formula1>"Hi,Med,Lo"</formula1>
    </dataValidation>
    <dataValidation type="list" allowBlank="1" showErrorMessage="1" sqref="S2:S1000">
      <formula1>"Bug,Fixed"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10" t="s">
        <v>1</v>
      </c>
      <c r="D1" s="10" t="s">
        <v>2</v>
      </c>
      <c r="G1" s="10" t="s">
        <v>3</v>
      </c>
      <c r="H1" s="10" t="s">
        <v>4</v>
      </c>
      <c r="I1" s="12" t="s">
        <v>5</v>
      </c>
      <c r="J1" s="10" t="s">
        <v>6</v>
      </c>
      <c r="L1" s="10" t="s">
        <v>7</v>
      </c>
      <c r="O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V1" s="11"/>
      <c r="W1" s="11"/>
      <c r="X1" s="11"/>
      <c r="Y1" s="11"/>
      <c r="Z1" s="11"/>
    </row>
    <row r="2">
      <c r="A2" s="5"/>
      <c r="B2" s="6" t="s">
        <v>152</v>
      </c>
      <c r="D2" s="6" t="s">
        <v>153</v>
      </c>
      <c r="G2" s="6" t="s">
        <v>19</v>
      </c>
      <c r="H2" s="4"/>
      <c r="I2" s="7" t="s">
        <v>23</v>
      </c>
      <c r="J2" s="6" t="s">
        <v>154</v>
      </c>
      <c r="L2" s="14" t="s">
        <v>155</v>
      </c>
      <c r="O2" s="6" t="s">
        <v>156</v>
      </c>
      <c r="Q2" s="6" t="s">
        <v>27</v>
      </c>
      <c r="R2" s="6" t="s">
        <v>27</v>
      </c>
      <c r="S2" s="4"/>
      <c r="T2" s="4"/>
      <c r="V2" s="11"/>
      <c r="W2" s="11"/>
      <c r="X2" s="11"/>
      <c r="Y2" s="11"/>
      <c r="Z2" s="11"/>
    </row>
    <row r="3">
      <c r="A3" s="5"/>
      <c r="B3" s="6" t="s">
        <v>157</v>
      </c>
      <c r="D3" s="6" t="s">
        <v>158</v>
      </c>
      <c r="G3" s="6" t="s">
        <v>19</v>
      </c>
      <c r="H3" s="4"/>
      <c r="I3" s="7" t="s">
        <v>23</v>
      </c>
      <c r="J3" s="6" t="s">
        <v>159</v>
      </c>
      <c r="L3" s="14" t="s">
        <v>155</v>
      </c>
      <c r="O3" s="6" t="s">
        <v>156</v>
      </c>
      <c r="Q3" s="6" t="s">
        <v>27</v>
      </c>
      <c r="R3" s="6" t="s">
        <v>27</v>
      </c>
      <c r="S3" s="4"/>
      <c r="T3" s="4"/>
      <c r="V3" s="11"/>
      <c r="W3" s="11"/>
      <c r="X3" s="11"/>
      <c r="Y3" s="11"/>
      <c r="Z3" s="11"/>
    </row>
    <row r="4">
      <c r="A4" s="5"/>
      <c r="B4" s="6" t="s">
        <v>160</v>
      </c>
      <c r="D4" s="6" t="s">
        <v>161</v>
      </c>
      <c r="G4" s="6" t="s">
        <v>19</v>
      </c>
      <c r="H4" s="4"/>
      <c r="I4" s="5"/>
      <c r="J4" s="4"/>
      <c r="L4" s="4"/>
      <c r="O4" s="4"/>
      <c r="Q4" s="6" t="s">
        <v>16</v>
      </c>
      <c r="R4" s="6" t="s">
        <v>16</v>
      </c>
      <c r="S4" s="4"/>
      <c r="T4" s="4"/>
      <c r="V4" s="11"/>
      <c r="W4" s="11"/>
      <c r="X4" s="11"/>
      <c r="Y4" s="11"/>
      <c r="Z4" s="11"/>
    </row>
    <row r="5">
      <c r="A5" s="5"/>
      <c r="B5" s="6" t="s">
        <v>162</v>
      </c>
      <c r="D5" s="6" t="s">
        <v>163</v>
      </c>
      <c r="G5" s="6" t="s">
        <v>19</v>
      </c>
      <c r="H5" s="4"/>
      <c r="I5" s="5"/>
      <c r="J5" s="4"/>
      <c r="L5" s="4"/>
      <c r="O5" s="4"/>
      <c r="Q5" s="6" t="s">
        <v>16</v>
      </c>
      <c r="R5" s="6" t="s">
        <v>16</v>
      </c>
      <c r="S5" s="4"/>
      <c r="T5" s="4"/>
      <c r="V5" s="11"/>
      <c r="W5" s="11"/>
      <c r="X5" s="11"/>
      <c r="Y5" s="11"/>
      <c r="Z5" s="11"/>
    </row>
    <row r="6">
      <c r="A6" s="5"/>
      <c r="B6" s="4"/>
      <c r="D6" s="4"/>
      <c r="G6" s="4"/>
      <c r="H6" s="4"/>
      <c r="I6" s="5"/>
      <c r="J6" s="4"/>
      <c r="L6" s="4"/>
      <c r="O6" s="4"/>
      <c r="Q6" s="4"/>
      <c r="R6" s="4"/>
      <c r="S6" s="4"/>
      <c r="T6" s="4"/>
      <c r="V6" s="11"/>
      <c r="W6" s="11"/>
      <c r="X6" s="11"/>
      <c r="Y6" s="11"/>
      <c r="Z6" s="11"/>
    </row>
    <row r="7">
      <c r="A7" s="5"/>
      <c r="B7" s="4"/>
      <c r="D7" s="4"/>
      <c r="G7" s="4"/>
      <c r="H7" s="4"/>
      <c r="I7" s="5"/>
      <c r="J7" s="4"/>
      <c r="L7" s="4"/>
      <c r="O7" s="4"/>
      <c r="Q7" s="4"/>
      <c r="R7" s="4"/>
      <c r="S7" s="4"/>
      <c r="T7" s="4"/>
      <c r="V7" s="11"/>
      <c r="W7" s="11"/>
      <c r="X7" s="11"/>
      <c r="Y7" s="11"/>
      <c r="Z7" s="11"/>
    </row>
    <row r="8">
      <c r="A8" s="5"/>
      <c r="B8" s="4"/>
      <c r="D8" s="4"/>
      <c r="G8" s="4"/>
      <c r="H8" s="4"/>
      <c r="I8" s="5"/>
      <c r="J8" s="4"/>
      <c r="L8" s="4"/>
      <c r="O8" s="4"/>
      <c r="Q8" s="4"/>
      <c r="R8" s="4"/>
      <c r="S8" s="4"/>
      <c r="T8" s="4"/>
      <c r="V8" s="11"/>
      <c r="W8" s="11"/>
      <c r="X8" s="11"/>
      <c r="Y8" s="11"/>
      <c r="Z8" s="11"/>
    </row>
    <row r="9">
      <c r="A9" s="5"/>
      <c r="B9" s="4"/>
      <c r="D9" s="4"/>
      <c r="G9" s="4"/>
      <c r="H9" s="4"/>
      <c r="I9" s="5"/>
      <c r="J9" s="4"/>
      <c r="L9" s="4"/>
      <c r="O9" s="4"/>
      <c r="Q9" s="4"/>
      <c r="R9" s="4"/>
      <c r="S9" s="4"/>
      <c r="T9" s="4"/>
      <c r="V9" s="11"/>
      <c r="W9" s="11"/>
      <c r="X9" s="11"/>
      <c r="Y9" s="11"/>
      <c r="Z9" s="11"/>
    </row>
    <row r="10">
      <c r="A10" s="5"/>
      <c r="B10" s="4"/>
      <c r="D10" s="4"/>
      <c r="G10" s="4"/>
      <c r="H10" s="4"/>
      <c r="I10" s="5"/>
      <c r="J10" s="4"/>
      <c r="L10" s="4"/>
      <c r="O10" s="4"/>
      <c r="Q10" s="4"/>
      <c r="R10" s="4"/>
      <c r="S10" s="4"/>
      <c r="T10" s="4"/>
      <c r="V10" s="11"/>
      <c r="W10" s="11"/>
      <c r="X10" s="11"/>
      <c r="Y10" s="11"/>
      <c r="Z10" s="11"/>
    </row>
    <row r="11">
      <c r="A11" s="5"/>
      <c r="B11" s="4"/>
      <c r="D11" s="4"/>
      <c r="G11" s="4"/>
      <c r="H11" s="4"/>
      <c r="I11" s="5"/>
      <c r="J11" s="4"/>
      <c r="L11" s="4"/>
      <c r="O11" s="4"/>
      <c r="Q11" s="4"/>
      <c r="R11" s="4"/>
      <c r="S11" s="4"/>
      <c r="T11" s="4"/>
      <c r="V11" s="11"/>
      <c r="W11" s="11"/>
      <c r="X11" s="11"/>
      <c r="Y11" s="11"/>
      <c r="Z11" s="11"/>
    </row>
    <row r="12">
      <c r="A12" s="5"/>
      <c r="B12" s="4"/>
      <c r="D12" s="4"/>
      <c r="G12" s="4"/>
      <c r="H12" s="4"/>
      <c r="I12" s="5"/>
      <c r="J12" s="4"/>
      <c r="L12" s="4"/>
      <c r="O12" s="4"/>
      <c r="Q12" s="4"/>
      <c r="R12" s="4"/>
      <c r="S12" s="4"/>
      <c r="T12" s="4"/>
      <c r="V12" s="11"/>
      <c r="W12" s="11"/>
      <c r="X12" s="11"/>
      <c r="Y12" s="11"/>
      <c r="Z12" s="11"/>
    </row>
    <row r="13">
      <c r="A13" s="5"/>
      <c r="B13" s="4"/>
      <c r="D13" s="4"/>
      <c r="G13" s="4"/>
      <c r="H13" s="4"/>
      <c r="I13" s="5"/>
      <c r="J13" s="4"/>
      <c r="L13" s="4"/>
      <c r="O13" s="4"/>
      <c r="Q13" s="4"/>
      <c r="R13" s="4"/>
      <c r="S13" s="4"/>
      <c r="T13" s="4"/>
      <c r="V13" s="11"/>
      <c r="W13" s="11"/>
      <c r="X13" s="11"/>
      <c r="Y13" s="11"/>
      <c r="Z13" s="11"/>
    </row>
    <row r="14">
      <c r="A14" s="5"/>
      <c r="B14" s="4"/>
      <c r="D14" s="4"/>
      <c r="G14" s="4"/>
      <c r="H14" s="4"/>
      <c r="I14" s="5"/>
      <c r="J14" s="4"/>
      <c r="L14" s="4"/>
      <c r="O14" s="4"/>
      <c r="Q14" s="4"/>
      <c r="R14" s="4"/>
      <c r="S14" s="4"/>
      <c r="T14" s="4"/>
      <c r="V14" s="11"/>
      <c r="W14" s="11"/>
      <c r="X14" s="11"/>
      <c r="Y14" s="11"/>
      <c r="Z14" s="11"/>
    </row>
    <row r="15">
      <c r="A15" s="5"/>
      <c r="B15" s="4"/>
      <c r="D15" s="4"/>
      <c r="G15" s="4"/>
      <c r="H15" s="4"/>
      <c r="I15" s="5"/>
      <c r="J15" s="4"/>
      <c r="L15" s="4"/>
      <c r="O15" s="4"/>
      <c r="Q15" s="4"/>
      <c r="R15" s="4"/>
      <c r="S15" s="4"/>
      <c r="T15" s="4"/>
      <c r="V15" s="11"/>
      <c r="W15" s="11"/>
      <c r="X15" s="11"/>
      <c r="Y15" s="11"/>
      <c r="Z15" s="11"/>
    </row>
    <row r="16">
      <c r="A16" s="5"/>
      <c r="B16" s="4"/>
      <c r="C16" s="4"/>
      <c r="D16" s="4"/>
      <c r="G16" s="4"/>
      <c r="H16" s="4"/>
      <c r="I16" s="5"/>
      <c r="J16" s="4"/>
      <c r="L16" s="4"/>
      <c r="O16" s="4"/>
      <c r="Q16" s="4"/>
      <c r="R16" s="4"/>
      <c r="S16" s="4"/>
      <c r="T16" s="4"/>
      <c r="V16" s="11"/>
      <c r="W16" s="11"/>
      <c r="X16" s="11"/>
      <c r="Y16" s="11"/>
      <c r="Z16" s="11"/>
    </row>
    <row r="17">
      <c r="A17" s="5"/>
      <c r="B17" s="4"/>
      <c r="D17" s="4"/>
      <c r="G17" s="4"/>
      <c r="H17" s="4"/>
      <c r="I17" s="5"/>
      <c r="J17" s="4"/>
      <c r="L17" s="4"/>
      <c r="O17" s="4"/>
      <c r="Q17" s="4"/>
      <c r="R17" s="4"/>
      <c r="S17" s="4"/>
      <c r="T17" s="4"/>
      <c r="V17" s="11"/>
      <c r="W17" s="11"/>
      <c r="X17" s="11"/>
      <c r="Y17" s="11"/>
      <c r="Z17" s="11"/>
    </row>
    <row r="18">
      <c r="A18" s="5"/>
      <c r="B18" s="4"/>
      <c r="D18" s="4"/>
      <c r="G18" s="4"/>
      <c r="H18" s="4"/>
      <c r="I18" s="5"/>
      <c r="J18" s="4"/>
      <c r="L18" s="4"/>
      <c r="O18" s="4"/>
      <c r="Q18" s="4"/>
      <c r="R18" s="4"/>
      <c r="S18" s="4"/>
      <c r="T18" s="4"/>
      <c r="V18" s="11"/>
      <c r="W18" s="11"/>
      <c r="X18" s="11"/>
      <c r="Y18" s="11"/>
      <c r="Z18" s="11"/>
    </row>
    <row r="19">
      <c r="A19" s="5"/>
      <c r="B19" s="4"/>
      <c r="D19" s="4"/>
      <c r="G19" s="4"/>
      <c r="H19" s="4"/>
      <c r="I19" s="5"/>
      <c r="J19" s="4"/>
      <c r="L19" s="4"/>
      <c r="O19" s="4"/>
      <c r="Q19" s="4"/>
      <c r="R19" s="4"/>
      <c r="S19" s="4"/>
      <c r="T19" s="4"/>
      <c r="V19" s="11"/>
      <c r="W19" s="11"/>
      <c r="X19" s="11"/>
      <c r="Y19" s="11"/>
      <c r="Z19" s="11"/>
    </row>
    <row r="20">
      <c r="A20" s="5"/>
      <c r="B20" s="4"/>
      <c r="D20" s="4"/>
      <c r="G20" s="4"/>
      <c r="H20" s="4"/>
      <c r="I20" s="5"/>
      <c r="J20" s="4"/>
      <c r="L20" s="4"/>
      <c r="O20" s="4"/>
      <c r="Q20" s="4"/>
      <c r="R20" s="4"/>
      <c r="S20" s="4"/>
      <c r="T20" s="4"/>
      <c r="V20" s="11"/>
      <c r="W20" s="11"/>
      <c r="X20" s="11"/>
      <c r="Y20" s="11"/>
      <c r="Z20" s="11"/>
    </row>
    <row r="21">
      <c r="A21" s="5"/>
      <c r="B21" s="4"/>
      <c r="D21" s="4"/>
      <c r="G21" s="4"/>
      <c r="H21" s="4"/>
      <c r="I21" s="5"/>
      <c r="J21" s="4"/>
      <c r="L21" s="4"/>
      <c r="O21" s="4"/>
      <c r="Q21" s="4"/>
      <c r="R21" s="4"/>
      <c r="S21" s="4"/>
      <c r="T21" s="4"/>
      <c r="V21" s="11"/>
      <c r="W21" s="11"/>
      <c r="X21" s="11"/>
      <c r="Y21" s="11"/>
      <c r="Z21" s="11"/>
    </row>
    <row r="22">
      <c r="A22" s="5"/>
      <c r="B22" s="4"/>
      <c r="D22" s="4"/>
      <c r="G22" s="4"/>
      <c r="H22" s="4"/>
      <c r="I22" s="5"/>
      <c r="J22" s="4"/>
      <c r="L22" s="4"/>
      <c r="O22" s="4"/>
      <c r="Q22" s="4"/>
      <c r="R22" s="4"/>
      <c r="S22" s="4"/>
      <c r="T22" s="4"/>
      <c r="V22" s="11"/>
      <c r="W22" s="11"/>
      <c r="X22" s="11"/>
      <c r="Y22" s="11"/>
      <c r="Z22" s="11"/>
    </row>
    <row r="23">
      <c r="A23" s="5"/>
      <c r="B23" s="4"/>
      <c r="D23" s="4"/>
      <c r="G23" s="4"/>
      <c r="H23" s="4"/>
      <c r="I23" s="5"/>
      <c r="J23" s="4"/>
      <c r="L23" s="4"/>
      <c r="O23" s="4"/>
      <c r="Q23" s="4"/>
      <c r="R23" s="4"/>
      <c r="S23" s="4"/>
      <c r="T23" s="4"/>
      <c r="V23" s="11"/>
      <c r="W23" s="11"/>
      <c r="X23" s="11"/>
      <c r="Y23" s="11"/>
      <c r="Z23" s="11"/>
    </row>
    <row r="24">
      <c r="A24" s="5"/>
      <c r="B24" s="4"/>
      <c r="D24" s="4"/>
      <c r="G24" s="4"/>
      <c r="H24" s="4"/>
      <c r="I24" s="5"/>
      <c r="J24" s="4"/>
      <c r="L24" s="4"/>
      <c r="O24" s="4"/>
      <c r="Q24" s="4"/>
      <c r="R24" s="4"/>
      <c r="S24" s="4"/>
      <c r="T24" s="4"/>
      <c r="V24" s="11"/>
      <c r="W24" s="11"/>
      <c r="X24" s="11"/>
      <c r="Y24" s="11"/>
      <c r="Z24" s="11"/>
    </row>
    <row r="25">
      <c r="A25" s="5"/>
      <c r="B25" s="4"/>
      <c r="D25" s="4"/>
      <c r="G25" s="4"/>
      <c r="H25" s="4"/>
      <c r="I25" s="5"/>
      <c r="J25" s="4"/>
      <c r="L25" s="4"/>
      <c r="O25" s="4"/>
      <c r="Q25" s="4"/>
      <c r="R25" s="4"/>
      <c r="S25" s="4"/>
      <c r="T25" s="4"/>
      <c r="V25" s="11"/>
      <c r="W25" s="11"/>
      <c r="X25" s="11"/>
      <c r="Y25" s="11"/>
      <c r="Z25" s="11"/>
    </row>
    <row r="26">
      <c r="A26" s="5"/>
      <c r="B26" s="4"/>
      <c r="D26" s="4"/>
      <c r="G26" s="4"/>
      <c r="H26" s="4"/>
      <c r="I26" s="5"/>
      <c r="J26" s="4"/>
      <c r="L26" s="4"/>
      <c r="O26" s="4"/>
      <c r="Q26" s="4"/>
      <c r="R26" s="4"/>
      <c r="S26" s="4"/>
      <c r="T26" s="4"/>
      <c r="V26" s="11"/>
      <c r="W26" s="11"/>
      <c r="X26" s="11"/>
      <c r="Y26" s="11"/>
      <c r="Z26" s="11"/>
    </row>
    <row r="27">
      <c r="A27" s="5"/>
      <c r="B27" s="4"/>
      <c r="D27" s="4"/>
      <c r="G27" s="4"/>
      <c r="H27" s="4"/>
      <c r="I27" s="5"/>
      <c r="J27" s="4"/>
      <c r="L27" s="4"/>
      <c r="O27" s="4"/>
      <c r="Q27" s="4"/>
      <c r="R27" s="4"/>
      <c r="S27" s="4"/>
      <c r="T27" s="4"/>
      <c r="V27" s="11"/>
      <c r="W27" s="11"/>
      <c r="X27" s="11"/>
      <c r="Y27" s="11"/>
      <c r="Z27" s="11"/>
    </row>
    <row r="28">
      <c r="A28" s="5"/>
      <c r="B28" s="4"/>
      <c r="D28" s="4"/>
      <c r="G28" s="4"/>
      <c r="H28" s="4"/>
      <c r="I28" s="5"/>
      <c r="J28" s="4"/>
      <c r="L28" s="4"/>
      <c r="O28" s="4"/>
      <c r="Q28" s="4"/>
      <c r="R28" s="4"/>
      <c r="S28" s="4"/>
      <c r="T28" s="4"/>
      <c r="V28" s="11"/>
      <c r="W28" s="11"/>
      <c r="X28" s="11"/>
      <c r="Y28" s="11"/>
      <c r="Z28" s="11"/>
    </row>
    <row r="29">
      <c r="A29" s="5"/>
      <c r="B29" s="4"/>
      <c r="D29" s="4"/>
      <c r="G29" s="4"/>
      <c r="H29" s="4"/>
      <c r="I29" s="5"/>
      <c r="J29" s="4"/>
      <c r="L29" s="4"/>
      <c r="O29" s="4"/>
      <c r="Q29" s="4"/>
      <c r="R29" s="4"/>
      <c r="S29" s="4"/>
      <c r="T29" s="4"/>
      <c r="V29" s="11"/>
      <c r="W29" s="11"/>
      <c r="X29" s="11"/>
      <c r="Y29" s="11"/>
      <c r="Z29" s="11"/>
    </row>
    <row r="30">
      <c r="A30" s="5"/>
      <c r="B30" s="4"/>
      <c r="D30" s="4"/>
      <c r="G30" s="4"/>
      <c r="H30" s="4"/>
      <c r="I30" s="5"/>
      <c r="J30" s="4"/>
      <c r="L30" s="4"/>
      <c r="O30" s="4"/>
      <c r="Q30" s="4"/>
      <c r="R30" s="4"/>
      <c r="S30" s="4"/>
      <c r="T30" s="4"/>
      <c r="V30" s="11"/>
      <c r="W30" s="11"/>
      <c r="X30" s="11"/>
      <c r="Y30" s="11"/>
      <c r="Z30" s="11"/>
    </row>
    <row r="31">
      <c r="A31" s="5"/>
      <c r="B31" s="4"/>
      <c r="D31" s="4"/>
      <c r="G31" s="4"/>
      <c r="H31" s="4"/>
      <c r="I31" s="5"/>
      <c r="J31" s="4"/>
      <c r="L31" s="4"/>
      <c r="O31" s="4"/>
      <c r="Q31" s="4"/>
      <c r="R31" s="4"/>
      <c r="S31" s="4"/>
      <c r="T31" s="4"/>
      <c r="V31" s="11"/>
      <c r="W31" s="11"/>
      <c r="X31" s="11"/>
      <c r="Y31" s="11"/>
      <c r="Z31" s="11"/>
    </row>
    <row r="32">
      <c r="A32" s="5"/>
      <c r="B32" s="4"/>
      <c r="D32" s="4"/>
      <c r="G32" s="4"/>
      <c r="H32" s="4"/>
      <c r="I32" s="5"/>
      <c r="J32" s="4"/>
      <c r="L32" s="4"/>
      <c r="O32" s="4"/>
      <c r="Q32" s="4"/>
      <c r="R32" s="4"/>
      <c r="S32" s="4"/>
      <c r="T32" s="4"/>
      <c r="V32" s="11"/>
      <c r="W32" s="11"/>
      <c r="X32" s="11"/>
      <c r="Y32" s="11"/>
      <c r="Z32" s="11"/>
    </row>
    <row r="33">
      <c r="A33" s="5"/>
      <c r="B33" s="4"/>
      <c r="D33" s="4"/>
      <c r="G33" s="4"/>
      <c r="H33" s="4"/>
      <c r="I33" s="5"/>
      <c r="J33" s="4"/>
      <c r="L33" s="4"/>
      <c r="O33" s="4"/>
      <c r="Q33" s="4"/>
      <c r="R33" s="4"/>
      <c r="S33" s="4"/>
      <c r="T33" s="4"/>
      <c r="V33" s="11"/>
      <c r="W33" s="11"/>
      <c r="X33" s="11"/>
      <c r="Y33" s="11"/>
      <c r="Z33" s="11"/>
    </row>
    <row r="34">
      <c r="A34" s="5"/>
      <c r="B34" s="4"/>
      <c r="D34" s="4"/>
      <c r="G34" s="4"/>
      <c r="H34" s="4"/>
      <c r="I34" s="5"/>
      <c r="J34" s="4"/>
      <c r="L34" s="4"/>
      <c r="O34" s="4"/>
      <c r="Q34" s="4"/>
      <c r="R34" s="4"/>
      <c r="S34" s="4"/>
      <c r="T34" s="4"/>
      <c r="V34" s="11"/>
      <c r="W34" s="11"/>
      <c r="X34" s="11"/>
      <c r="Y34" s="11"/>
      <c r="Z34" s="11"/>
    </row>
    <row r="35">
      <c r="A35" s="5"/>
      <c r="B35" s="4"/>
      <c r="D35" s="4"/>
      <c r="G35" s="4"/>
      <c r="H35" s="4"/>
      <c r="I35" s="5"/>
      <c r="J35" s="4"/>
      <c r="L35" s="4"/>
      <c r="O35" s="4"/>
      <c r="Q35" s="4"/>
      <c r="R35" s="4"/>
      <c r="S35" s="4"/>
      <c r="T35" s="4"/>
      <c r="V35" s="11"/>
      <c r="W35" s="11"/>
      <c r="X35" s="11"/>
      <c r="Y35" s="11"/>
      <c r="Z35" s="11"/>
    </row>
    <row r="36">
      <c r="A36" s="5"/>
      <c r="B36" s="4"/>
      <c r="D36" s="4"/>
      <c r="G36" s="4"/>
      <c r="H36" s="4"/>
      <c r="I36" s="5"/>
      <c r="J36" s="4"/>
      <c r="L36" s="4"/>
      <c r="O36" s="4"/>
      <c r="Q36" s="4"/>
      <c r="R36" s="4"/>
      <c r="S36" s="4"/>
      <c r="T36" s="4"/>
      <c r="V36" s="11"/>
      <c r="W36" s="11"/>
      <c r="X36" s="11"/>
      <c r="Y36" s="11"/>
      <c r="Z36" s="11"/>
    </row>
    <row r="37">
      <c r="A37" s="5"/>
      <c r="B37" s="4"/>
      <c r="D37" s="4"/>
      <c r="G37" s="4"/>
      <c r="H37" s="4"/>
      <c r="I37" s="5"/>
      <c r="J37" s="4"/>
      <c r="L37" s="4"/>
      <c r="O37" s="4"/>
      <c r="Q37" s="4"/>
      <c r="R37" s="4"/>
      <c r="S37" s="4"/>
      <c r="T37" s="4"/>
      <c r="V37" s="11"/>
      <c r="W37" s="11"/>
      <c r="X37" s="11"/>
      <c r="Y37" s="11"/>
      <c r="Z37" s="11"/>
    </row>
    <row r="38">
      <c r="A38" s="5"/>
      <c r="B38" s="4"/>
      <c r="D38" s="4"/>
      <c r="G38" s="4"/>
      <c r="H38" s="4"/>
      <c r="I38" s="5"/>
      <c r="J38" s="4"/>
      <c r="L38" s="4"/>
      <c r="O38" s="4"/>
      <c r="Q38" s="4"/>
      <c r="R38" s="4"/>
      <c r="S38" s="4"/>
      <c r="T38" s="4"/>
      <c r="V38" s="11"/>
      <c r="W38" s="11"/>
      <c r="X38" s="11"/>
      <c r="Y38" s="11"/>
      <c r="Z38" s="11"/>
    </row>
    <row r="39">
      <c r="A39" s="5"/>
      <c r="B39" s="4"/>
      <c r="D39" s="4"/>
      <c r="G39" s="4"/>
      <c r="H39" s="4"/>
      <c r="I39" s="5"/>
      <c r="J39" s="4"/>
      <c r="L39" s="4"/>
      <c r="O39" s="4"/>
      <c r="Q39" s="4"/>
      <c r="R39" s="4"/>
      <c r="S39" s="4"/>
      <c r="T39" s="4"/>
      <c r="V39" s="11"/>
      <c r="W39" s="11"/>
      <c r="X39" s="11"/>
      <c r="Y39" s="11"/>
      <c r="Z39" s="11"/>
    </row>
    <row r="40">
      <c r="A40" s="5"/>
      <c r="B40" s="4"/>
      <c r="D40" s="4"/>
      <c r="G40" s="4"/>
      <c r="H40" s="4"/>
      <c r="I40" s="5"/>
      <c r="J40" s="4"/>
      <c r="L40" s="4"/>
      <c r="O40" s="4"/>
      <c r="Q40" s="4"/>
      <c r="R40" s="4"/>
      <c r="S40" s="4"/>
      <c r="T40" s="4"/>
      <c r="V40" s="11"/>
      <c r="W40" s="11"/>
      <c r="X40" s="11"/>
      <c r="Y40" s="11"/>
      <c r="Z40" s="11"/>
    </row>
    <row r="41">
      <c r="A41" s="5"/>
      <c r="B41" s="4"/>
      <c r="D41" s="4"/>
      <c r="G41" s="4"/>
      <c r="H41" s="4"/>
      <c r="I41" s="5"/>
      <c r="J41" s="4"/>
      <c r="L41" s="4"/>
      <c r="O41" s="4"/>
      <c r="Q41" s="4"/>
      <c r="R41" s="4"/>
      <c r="S41" s="4"/>
      <c r="T41" s="4"/>
      <c r="V41" s="11"/>
      <c r="W41" s="11"/>
      <c r="X41" s="11"/>
      <c r="Y41" s="11"/>
      <c r="Z41" s="11"/>
    </row>
    <row r="42">
      <c r="A42" s="5"/>
      <c r="B42" s="4"/>
      <c r="D42" s="4"/>
      <c r="G42" s="4"/>
      <c r="H42" s="4"/>
      <c r="I42" s="5"/>
      <c r="J42" s="4"/>
      <c r="L42" s="4"/>
      <c r="O42" s="4"/>
      <c r="Q42" s="4"/>
      <c r="R42" s="4"/>
      <c r="S42" s="4"/>
      <c r="T42" s="4"/>
      <c r="V42" s="11"/>
      <c r="W42" s="11"/>
      <c r="X42" s="11"/>
      <c r="Y42" s="11"/>
      <c r="Z42" s="11"/>
    </row>
    <row r="43">
      <c r="A43" s="5"/>
      <c r="B43" s="4"/>
      <c r="D43" s="4"/>
      <c r="G43" s="4"/>
      <c r="H43" s="4"/>
      <c r="I43" s="5"/>
      <c r="J43" s="4"/>
      <c r="L43" s="4"/>
      <c r="O43" s="4"/>
      <c r="Q43" s="4"/>
      <c r="R43" s="4"/>
      <c r="S43" s="4"/>
      <c r="T43" s="4"/>
      <c r="V43" s="11"/>
      <c r="W43" s="11"/>
      <c r="X43" s="11"/>
      <c r="Y43" s="11"/>
      <c r="Z43" s="11"/>
    </row>
    <row r="44">
      <c r="A44" s="5"/>
      <c r="B44" s="4"/>
      <c r="D44" s="4"/>
      <c r="G44" s="4"/>
      <c r="H44" s="4"/>
      <c r="I44" s="5"/>
      <c r="J44" s="4"/>
      <c r="L44" s="4"/>
      <c r="O44" s="4"/>
      <c r="Q44" s="4"/>
      <c r="R44" s="4"/>
      <c r="S44" s="4"/>
      <c r="T44" s="4"/>
      <c r="V44" s="11"/>
      <c r="W44" s="11"/>
      <c r="X44" s="11"/>
      <c r="Y44" s="11"/>
      <c r="Z44" s="11"/>
    </row>
    <row r="45">
      <c r="A45" s="5"/>
      <c r="B45" s="4"/>
      <c r="D45" s="4"/>
      <c r="G45" s="4"/>
      <c r="H45" s="4"/>
      <c r="I45" s="5"/>
      <c r="J45" s="4"/>
      <c r="L45" s="4"/>
      <c r="O45" s="4"/>
      <c r="Q45" s="4"/>
      <c r="R45" s="4"/>
      <c r="S45" s="4"/>
      <c r="T45" s="4"/>
      <c r="V45" s="11"/>
      <c r="W45" s="11"/>
      <c r="X45" s="11"/>
      <c r="Y45" s="11"/>
      <c r="Z45" s="11"/>
    </row>
    <row r="46">
      <c r="A46" s="5"/>
      <c r="B46" s="4"/>
      <c r="D46" s="4"/>
      <c r="G46" s="4"/>
      <c r="H46" s="4"/>
      <c r="I46" s="5"/>
      <c r="J46" s="4"/>
      <c r="L46" s="4"/>
      <c r="O46" s="4"/>
      <c r="Q46" s="4"/>
      <c r="R46" s="4"/>
      <c r="S46" s="4"/>
      <c r="T46" s="4"/>
      <c r="V46" s="11"/>
      <c r="W46" s="11"/>
      <c r="X46" s="11"/>
      <c r="Y46" s="11"/>
      <c r="Z46" s="11"/>
    </row>
    <row r="47">
      <c r="A47" s="5"/>
      <c r="B47" s="4"/>
      <c r="D47" s="4"/>
      <c r="G47" s="4"/>
      <c r="H47" s="4"/>
      <c r="I47" s="5"/>
      <c r="J47" s="4"/>
      <c r="L47" s="4"/>
      <c r="O47" s="4"/>
      <c r="Q47" s="4"/>
      <c r="R47" s="4"/>
      <c r="S47" s="4"/>
      <c r="T47" s="4"/>
      <c r="V47" s="11"/>
      <c r="W47" s="11"/>
      <c r="X47" s="11"/>
      <c r="Y47" s="11"/>
      <c r="Z47" s="11"/>
    </row>
    <row r="48">
      <c r="A48" s="5"/>
      <c r="B48" s="4"/>
      <c r="D48" s="4"/>
      <c r="G48" s="4"/>
      <c r="H48" s="4"/>
      <c r="I48" s="5"/>
      <c r="J48" s="4"/>
      <c r="L48" s="4"/>
      <c r="O48" s="4"/>
      <c r="Q48" s="4"/>
      <c r="R48" s="4"/>
      <c r="S48" s="4"/>
      <c r="T48" s="4"/>
      <c r="V48" s="11"/>
      <c r="W48" s="11"/>
      <c r="X48" s="11"/>
      <c r="Y48" s="11"/>
      <c r="Z48" s="11"/>
    </row>
    <row r="49">
      <c r="A49" s="5"/>
      <c r="B49" s="4"/>
      <c r="D49" s="4"/>
      <c r="G49" s="4"/>
      <c r="H49" s="4"/>
      <c r="I49" s="5"/>
      <c r="J49" s="4"/>
      <c r="L49" s="4"/>
      <c r="O49" s="4"/>
      <c r="Q49" s="4"/>
      <c r="R49" s="4"/>
      <c r="S49" s="4"/>
      <c r="T49" s="4"/>
      <c r="V49" s="11"/>
      <c r="W49" s="11"/>
      <c r="X49" s="11"/>
      <c r="Y49" s="11"/>
      <c r="Z49" s="11"/>
    </row>
    <row r="50">
      <c r="A50" s="5"/>
      <c r="B50" s="4"/>
      <c r="D50" s="4"/>
      <c r="G50" s="4"/>
      <c r="H50" s="4"/>
      <c r="I50" s="5"/>
      <c r="J50" s="4"/>
      <c r="L50" s="4"/>
      <c r="O50" s="4"/>
      <c r="Q50" s="4"/>
      <c r="R50" s="4"/>
      <c r="S50" s="4"/>
      <c r="T50" s="4"/>
      <c r="V50" s="11"/>
      <c r="W50" s="11"/>
      <c r="X50" s="11"/>
      <c r="Y50" s="11"/>
      <c r="Z50" s="11"/>
    </row>
    <row r="51">
      <c r="A51" s="5"/>
      <c r="B51" s="4"/>
      <c r="D51" s="4"/>
      <c r="G51" s="4"/>
      <c r="H51" s="4"/>
      <c r="I51" s="5"/>
      <c r="J51" s="4"/>
      <c r="L51" s="4"/>
      <c r="O51" s="4"/>
      <c r="Q51" s="4"/>
      <c r="R51" s="4"/>
      <c r="S51" s="4"/>
      <c r="T51" s="4"/>
      <c r="V51" s="11"/>
      <c r="W51" s="11"/>
      <c r="X51" s="11"/>
      <c r="Y51" s="11"/>
      <c r="Z51" s="11"/>
    </row>
    <row r="52">
      <c r="A52" s="5"/>
      <c r="B52" s="4"/>
      <c r="D52" s="4"/>
      <c r="G52" s="4"/>
      <c r="H52" s="4"/>
      <c r="I52" s="5"/>
      <c r="J52" s="4"/>
      <c r="L52" s="4"/>
      <c r="O52" s="4"/>
      <c r="Q52" s="4"/>
      <c r="R52" s="4"/>
      <c r="S52" s="4"/>
      <c r="T52" s="4"/>
      <c r="V52" s="11"/>
      <c r="W52" s="11"/>
      <c r="X52" s="11"/>
      <c r="Y52" s="11"/>
      <c r="Z52" s="11"/>
    </row>
    <row r="53">
      <c r="A53" s="5"/>
      <c r="B53" s="4"/>
      <c r="D53" s="4"/>
      <c r="G53" s="4"/>
      <c r="H53" s="4"/>
      <c r="I53" s="5"/>
      <c r="J53" s="4"/>
      <c r="L53" s="4"/>
      <c r="O53" s="4"/>
      <c r="Q53" s="4"/>
      <c r="R53" s="4"/>
      <c r="S53" s="4"/>
      <c r="T53" s="4"/>
      <c r="V53" s="11"/>
      <c r="W53" s="11"/>
      <c r="X53" s="11"/>
      <c r="Y53" s="11"/>
      <c r="Z53" s="11"/>
    </row>
    <row r="54">
      <c r="A54" s="5"/>
      <c r="B54" s="4"/>
      <c r="D54" s="4"/>
      <c r="G54" s="4"/>
      <c r="H54" s="4"/>
      <c r="I54" s="5"/>
      <c r="J54" s="4"/>
      <c r="L54" s="4"/>
      <c r="O54" s="4"/>
      <c r="Q54" s="4"/>
      <c r="R54" s="4"/>
      <c r="S54" s="4"/>
      <c r="T54" s="4"/>
      <c r="V54" s="11"/>
      <c r="W54" s="11"/>
      <c r="X54" s="11"/>
      <c r="Y54" s="11"/>
      <c r="Z54" s="11"/>
    </row>
    <row r="55">
      <c r="A55" s="5"/>
      <c r="B55" s="4"/>
      <c r="D55" s="4"/>
      <c r="G55" s="4"/>
      <c r="H55" s="4"/>
      <c r="I55" s="5"/>
      <c r="J55" s="4"/>
      <c r="L55" s="4"/>
      <c r="O55" s="4"/>
      <c r="Q55" s="4"/>
      <c r="R55" s="4"/>
      <c r="S55" s="4"/>
      <c r="T55" s="4"/>
      <c r="V55" s="11"/>
      <c r="W55" s="11"/>
      <c r="X55" s="11"/>
      <c r="Y55" s="11"/>
      <c r="Z55" s="11"/>
    </row>
    <row r="56">
      <c r="A56" s="5"/>
      <c r="B56" s="4"/>
      <c r="D56" s="4"/>
      <c r="G56" s="4"/>
      <c r="H56" s="4"/>
      <c r="I56" s="5"/>
      <c r="J56" s="4"/>
      <c r="L56" s="4"/>
      <c r="O56" s="4"/>
      <c r="Q56" s="4"/>
      <c r="R56" s="4"/>
      <c r="S56" s="4"/>
      <c r="T56" s="4"/>
      <c r="V56" s="11"/>
      <c r="W56" s="11"/>
      <c r="X56" s="11"/>
      <c r="Y56" s="11"/>
      <c r="Z56" s="11"/>
    </row>
    <row r="57">
      <c r="A57" s="5"/>
      <c r="B57" s="4"/>
      <c r="D57" s="4"/>
      <c r="G57" s="4"/>
      <c r="H57" s="4"/>
      <c r="I57" s="5"/>
      <c r="J57" s="4"/>
      <c r="L57" s="4"/>
      <c r="O57" s="4"/>
      <c r="Q57" s="4"/>
      <c r="R57" s="4"/>
      <c r="S57" s="4"/>
      <c r="T57" s="4"/>
      <c r="V57" s="11"/>
      <c r="W57" s="11"/>
      <c r="X57" s="11"/>
      <c r="Y57" s="11"/>
      <c r="Z57" s="11"/>
    </row>
    <row r="58">
      <c r="A58" s="5"/>
      <c r="B58" s="4"/>
      <c r="D58" s="4"/>
      <c r="G58" s="4"/>
      <c r="H58" s="4"/>
      <c r="I58" s="5"/>
      <c r="J58" s="4"/>
      <c r="L58" s="4"/>
      <c r="O58" s="4"/>
      <c r="Q58" s="4"/>
      <c r="R58" s="4"/>
      <c r="S58" s="4"/>
      <c r="T58" s="4"/>
      <c r="V58" s="11"/>
      <c r="W58" s="11"/>
      <c r="X58" s="11"/>
      <c r="Y58" s="11"/>
      <c r="Z58" s="11"/>
    </row>
    <row r="59">
      <c r="A59" s="5"/>
      <c r="B59" s="4"/>
      <c r="D59" s="4"/>
      <c r="G59" s="4"/>
      <c r="H59" s="4"/>
      <c r="I59" s="5"/>
      <c r="J59" s="4"/>
      <c r="L59" s="4"/>
      <c r="O59" s="4"/>
      <c r="Q59" s="4"/>
      <c r="R59" s="4"/>
      <c r="S59" s="4"/>
      <c r="T59" s="4"/>
      <c r="V59" s="11"/>
      <c r="W59" s="11"/>
      <c r="X59" s="11"/>
      <c r="Y59" s="11"/>
      <c r="Z59" s="11"/>
    </row>
    <row r="60">
      <c r="A60" s="5"/>
      <c r="B60" s="4"/>
      <c r="D60" s="4"/>
      <c r="G60" s="4"/>
      <c r="H60" s="4"/>
      <c r="I60" s="5"/>
      <c r="J60" s="4"/>
      <c r="L60" s="4"/>
      <c r="O60" s="4"/>
      <c r="Q60" s="4"/>
      <c r="R60" s="4"/>
      <c r="S60" s="4"/>
      <c r="T60" s="4"/>
      <c r="V60" s="11"/>
      <c r="W60" s="11"/>
      <c r="X60" s="11"/>
      <c r="Y60" s="11"/>
      <c r="Z60" s="11"/>
    </row>
    <row r="61">
      <c r="A61" s="5"/>
      <c r="B61" s="4"/>
      <c r="D61" s="4"/>
      <c r="G61" s="4"/>
      <c r="H61" s="4"/>
      <c r="I61" s="5"/>
      <c r="J61" s="4"/>
      <c r="L61" s="4"/>
      <c r="O61" s="4"/>
      <c r="Q61" s="4"/>
      <c r="R61" s="4"/>
      <c r="S61" s="4"/>
      <c r="T61" s="4"/>
      <c r="V61" s="11"/>
      <c r="W61" s="11"/>
      <c r="X61" s="11"/>
      <c r="Y61" s="11"/>
      <c r="Z61" s="11"/>
    </row>
    <row r="62">
      <c r="A62" s="5"/>
      <c r="B62" s="4"/>
      <c r="D62" s="4"/>
      <c r="G62" s="4"/>
      <c r="H62" s="4"/>
      <c r="I62" s="5"/>
      <c r="J62" s="4"/>
      <c r="L62" s="4"/>
      <c r="O62" s="4"/>
      <c r="Q62" s="4"/>
      <c r="R62" s="4"/>
      <c r="S62" s="4"/>
      <c r="T62" s="4"/>
      <c r="V62" s="11"/>
      <c r="W62" s="11"/>
      <c r="X62" s="11"/>
      <c r="Y62" s="11"/>
      <c r="Z62" s="11"/>
    </row>
    <row r="63">
      <c r="A63" s="5"/>
      <c r="B63" s="4"/>
      <c r="D63" s="4"/>
      <c r="G63" s="4"/>
      <c r="H63" s="4"/>
      <c r="I63" s="5"/>
      <c r="J63" s="4"/>
      <c r="L63" s="4"/>
      <c r="O63" s="4"/>
      <c r="Q63" s="4"/>
      <c r="R63" s="4"/>
      <c r="S63" s="4"/>
      <c r="T63" s="4"/>
      <c r="V63" s="11"/>
      <c r="W63" s="11"/>
      <c r="X63" s="11"/>
      <c r="Y63" s="11"/>
      <c r="Z63" s="11"/>
    </row>
    <row r="64">
      <c r="A64" s="5"/>
      <c r="B64" s="4"/>
      <c r="D64" s="4"/>
      <c r="G64" s="4"/>
      <c r="H64" s="4"/>
      <c r="I64" s="5"/>
      <c r="J64" s="4"/>
      <c r="L64" s="4"/>
      <c r="O64" s="4"/>
      <c r="Q64" s="4"/>
      <c r="R64" s="4"/>
      <c r="S64" s="4"/>
      <c r="T64" s="4"/>
      <c r="V64" s="11"/>
      <c r="W64" s="11"/>
      <c r="X64" s="11"/>
      <c r="Y64" s="11"/>
      <c r="Z64" s="11"/>
    </row>
    <row r="65">
      <c r="A65" s="5"/>
      <c r="B65" s="4"/>
      <c r="D65" s="4"/>
      <c r="G65" s="4"/>
      <c r="H65" s="4"/>
      <c r="I65" s="5"/>
      <c r="J65" s="4"/>
      <c r="L65" s="4"/>
      <c r="O65" s="4"/>
      <c r="Q65" s="4"/>
      <c r="R65" s="4"/>
      <c r="S65" s="4"/>
      <c r="T65" s="4"/>
      <c r="V65" s="11"/>
      <c r="W65" s="11"/>
      <c r="X65" s="11"/>
      <c r="Y65" s="11"/>
      <c r="Z65" s="11"/>
    </row>
    <row r="66">
      <c r="A66" s="5"/>
      <c r="B66" s="4"/>
      <c r="D66" s="4"/>
      <c r="G66" s="4"/>
      <c r="H66" s="4"/>
      <c r="I66" s="5"/>
      <c r="J66" s="4"/>
      <c r="L66" s="4"/>
      <c r="O66" s="4"/>
      <c r="Q66" s="4"/>
      <c r="R66" s="4"/>
      <c r="S66" s="4"/>
      <c r="T66" s="4"/>
      <c r="V66" s="11"/>
      <c r="W66" s="11"/>
      <c r="X66" s="11"/>
      <c r="Y66" s="11"/>
      <c r="Z66" s="11"/>
    </row>
    <row r="67">
      <c r="A67" s="5"/>
      <c r="B67" s="4"/>
      <c r="D67" s="4"/>
      <c r="G67" s="4"/>
      <c r="H67" s="4"/>
      <c r="I67" s="5"/>
      <c r="J67" s="4"/>
      <c r="L67" s="4"/>
      <c r="O67" s="4"/>
      <c r="Q67" s="4"/>
      <c r="R67" s="4"/>
      <c r="S67" s="4"/>
      <c r="T67" s="4"/>
      <c r="V67" s="11"/>
      <c r="W67" s="11"/>
      <c r="X67" s="11"/>
      <c r="Y67" s="11"/>
      <c r="Z67" s="11"/>
    </row>
    <row r="68">
      <c r="A68" s="5"/>
      <c r="B68" s="4"/>
      <c r="D68" s="4"/>
      <c r="G68" s="4"/>
      <c r="H68" s="4"/>
      <c r="I68" s="5"/>
      <c r="J68" s="4"/>
      <c r="L68" s="4"/>
      <c r="O68" s="4"/>
      <c r="Q68" s="4"/>
      <c r="R68" s="4"/>
      <c r="S68" s="4"/>
      <c r="T68" s="4"/>
      <c r="V68" s="11"/>
      <c r="W68" s="11"/>
      <c r="X68" s="11"/>
      <c r="Y68" s="11"/>
      <c r="Z68" s="11"/>
    </row>
    <row r="69">
      <c r="A69" s="5"/>
      <c r="B69" s="4"/>
      <c r="D69" s="4"/>
      <c r="G69" s="4"/>
      <c r="H69" s="4"/>
      <c r="I69" s="5"/>
      <c r="J69" s="4"/>
      <c r="L69" s="4"/>
      <c r="O69" s="4"/>
      <c r="Q69" s="4"/>
      <c r="R69" s="4"/>
      <c r="S69" s="4"/>
      <c r="T69" s="4"/>
      <c r="V69" s="11"/>
      <c r="W69" s="11"/>
      <c r="X69" s="11"/>
      <c r="Y69" s="11"/>
      <c r="Z69" s="11"/>
    </row>
    <row r="70">
      <c r="A70" s="5"/>
      <c r="B70" s="4"/>
      <c r="D70" s="4"/>
      <c r="G70" s="4"/>
      <c r="H70" s="4"/>
      <c r="I70" s="5"/>
      <c r="J70" s="4"/>
      <c r="L70" s="4"/>
      <c r="O70" s="4"/>
      <c r="Q70" s="4"/>
      <c r="R70" s="4"/>
      <c r="S70" s="4"/>
      <c r="T70" s="4"/>
      <c r="V70" s="11"/>
      <c r="W70" s="11"/>
      <c r="X70" s="11"/>
      <c r="Y70" s="11"/>
      <c r="Z70" s="11"/>
    </row>
    <row r="71">
      <c r="A71" s="5"/>
      <c r="B71" s="4"/>
      <c r="D71" s="4"/>
      <c r="G71" s="4"/>
      <c r="H71" s="4"/>
      <c r="I71" s="5"/>
      <c r="J71" s="4"/>
      <c r="L71" s="4"/>
      <c r="O71" s="4"/>
      <c r="Q71" s="4"/>
      <c r="R71" s="4"/>
      <c r="S71" s="4"/>
      <c r="T71" s="4"/>
      <c r="V71" s="11"/>
      <c r="W71" s="11"/>
      <c r="X71" s="11"/>
      <c r="Y71" s="11"/>
      <c r="Z71" s="11"/>
    </row>
    <row r="72">
      <c r="A72" s="5"/>
      <c r="B72" s="4"/>
      <c r="D72" s="4"/>
      <c r="G72" s="4"/>
      <c r="H72" s="4"/>
      <c r="I72" s="5"/>
      <c r="J72" s="4"/>
      <c r="L72" s="4"/>
      <c r="O72" s="4"/>
      <c r="Q72" s="4"/>
      <c r="R72" s="4"/>
      <c r="S72" s="4"/>
      <c r="T72" s="4"/>
      <c r="V72" s="11"/>
      <c r="W72" s="11"/>
      <c r="X72" s="11"/>
      <c r="Y72" s="11"/>
      <c r="Z72" s="11"/>
    </row>
    <row r="73">
      <c r="A73" s="5"/>
      <c r="B73" s="4"/>
      <c r="D73" s="4"/>
      <c r="G73" s="4"/>
      <c r="H73" s="4"/>
      <c r="I73" s="5"/>
      <c r="J73" s="4"/>
      <c r="L73" s="4"/>
      <c r="O73" s="4"/>
      <c r="Q73" s="4"/>
      <c r="R73" s="4"/>
      <c r="S73" s="4"/>
      <c r="T73" s="4"/>
      <c r="V73" s="11"/>
      <c r="W73" s="11"/>
      <c r="X73" s="11"/>
      <c r="Y73" s="11"/>
      <c r="Z73" s="11"/>
    </row>
    <row r="74">
      <c r="A74" s="5"/>
      <c r="B74" s="4"/>
      <c r="D74" s="4"/>
      <c r="G74" s="4"/>
      <c r="H74" s="4"/>
      <c r="I74" s="5"/>
      <c r="J74" s="4"/>
      <c r="L74" s="4"/>
      <c r="O74" s="4"/>
      <c r="Q74" s="4"/>
      <c r="R74" s="4"/>
      <c r="S74" s="4"/>
      <c r="T74" s="4"/>
      <c r="V74" s="11"/>
      <c r="W74" s="11"/>
      <c r="X74" s="11"/>
      <c r="Y74" s="11"/>
      <c r="Z74" s="11"/>
    </row>
    <row r="75">
      <c r="A75" s="5"/>
      <c r="B75" s="4"/>
      <c r="D75" s="4"/>
      <c r="G75" s="4"/>
      <c r="H75" s="4"/>
      <c r="I75" s="5"/>
      <c r="J75" s="4"/>
      <c r="L75" s="4"/>
      <c r="O75" s="4"/>
      <c r="Q75" s="4"/>
      <c r="R75" s="4"/>
      <c r="S75" s="4"/>
      <c r="T75" s="4"/>
      <c r="V75" s="11"/>
      <c r="W75" s="11"/>
      <c r="X75" s="11"/>
      <c r="Y75" s="11"/>
      <c r="Z75" s="11"/>
    </row>
    <row r="76">
      <c r="A76" s="5"/>
      <c r="B76" s="4"/>
      <c r="D76" s="4"/>
      <c r="G76" s="4"/>
      <c r="H76" s="4"/>
      <c r="I76" s="5"/>
      <c r="J76" s="4"/>
      <c r="L76" s="4"/>
      <c r="O76" s="4"/>
      <c r="Q76" s="4"/>
      <c r="R76" s="4"/>
      <c r="S76" s="4"/>
      <c r="T76" s="4"/>
      <c r="V76" s="11"/>
      <c r="W76" s="11"/>
      <c r="X76" s="11"/>
      <c r="Y76" s="11"/>
      <c r="Z76" s="11"/>
    </row>
    <row r="77">
      <c r="A77" s="5"/>
      <c r="B77" s="4"/>
      <c r="D77" s="4"/>
      <c r="G77" s="4"/>
      <c r="H77" s="4"/>
      <c r="I77" s="5"/>
      <c r="J77" s="4"/>
      <c r="L77" s="4"/>
      <c r="O77" s="4"/>
      <c r="Q77" s="4"/>
      <c r="R77" s="4"/>
      <c r="S77" s="4"/>
      <c r="T77" s="4"/>
      <c r="V77" s="11"/>
      <c r="W77" s="11"/>
      <c r="X77" s="11"/>
      <c r="Y77" s="11"/>
      <c r="Z77" s="11"/>
    </row>
    <row r="78">
      <c r="A78" s="5"/>
      <c r="B78" s="4"/>
      <c r="D78" s="4"/>
      <c r="G78" s="4"/>
      <c r="H78" s="4"/>
      <c r="I78" s="5"/>
      <c r="J78" s="4"/>
      <c r="L78" s="4"/>
      <c r="O78" s="4"/>
      <c r="Q78" s="4"/>
      <c r="R78" s="4"/>
      <c r="S78" s="4"/>
      <c r="T78" s="4"/>
      <c r="V78" s="11"/>
      <c r="W78" s="11"/>
      <c r="X78" s="11"/>
      <c r="Y78" s="11"/>
      <c r="Z78" s="11"/>
    </row>
    <row r="79">
      <c r="A79" s="5"/>
      <c r="B79" s="4"/>
      <c r="D79" s="4"/>
      <c r="G79" s="4"/>
      <c r="H79" s="4"/>
      <c r="I79" s="5"/>
      <c r="J79" s="4"/>
      <c r="L79" s="4"/>
      <c r="O79" s="4"/>
      <c r="Q79" s="4"/>
      <c r="R79" s="4"/>
      <c r="S79" s="4"/>
      <c r="T79" s="4"/>
      <c r="V79" s="11"/>
      <c r="W79" s="11"/>
      <c r="X79" s="11"/>
      <c r="Y79" s="11"/>
      <c r="Z79" s="11"/>
    </row>
    <row r="80">
      <c r="A80" s="5"/>
      <c r="B80" s="4"/>
      <c r="D80" s="4"/>
      <c r="G80" s="4"/>
      <c r="H80" s="4"/>
      <c r="I80" s="5"/>
      <c r="J80" s="4"/>
      <c r="L80" s="4"/>
      <c r="O80" s="4"/>
      <c r="Q80" s="4"/>
      <c r="R80" s="4"/>
      <c r="S80" s="4"/>
      <c r="T80" s="4"/>
      <c r="V80" s="11"/>
      <c r="W80" s="11"/>
      <c r="X80" s="11"/>
      <c r="Y80" s="11"/>
      <c r="Z80" s="11"/>
    </row>
    <row r="81">
      <c r="A81" s="5"/>
      <c r="B81" s="4"/>
      <c r="D81" s="4"/>
      <c r="G81" s="4"/>
      <c r="H81" s="4"/>
      <c r="I81" s="5"/>
      <c r="J81" s="4"/>
      <c r="L81" s="4"/>
      <c r="O81" s="4"/>
      <c r="Q81" s="4"/>
      <c r="R81" s="4"/>
      <c r="S81" s="4"/>
      <c r="T81" s="4"/>
      <c r="V81" s="11"/>
      <c r="W81" s="11"/>
      <c r="X81" s="11"/>
      <c r="Y81" s="11"/>
      <c r="Z81" s="11"/>
    </row>
    <row r="82">
      <c r="A82" s="5"/>
      <c r="B82" s="4"/>
      <c r="D82" s="4"/>
      <c r="G82" s="4"/>
      <c r="H82" s="4"/>
      <c r="I82" s="5"/>
      <c r="J82" s="4"/>
      <c r="L82" s="4"/>
      <c r="O82" s="4"/>
      <c r="Q82" s="4"/>
      <c r="R82" s="4"/>
      <c r="S82" s="4"/>
      <c r="T82" s="4"/>
      <c r="V82" s="11"/>
      <c r="W82" s="11"/>
      <c r="X82" s="11"/>
      <c r="Y82" s="11"/>
      <c r="Z82" s="11"/>
    </row>
    <row r="83">
      <c r="A83" s="5"/>
      <c r="B83" s="4"/>
      <c r="D83" s="4"/>
      <c r="G83" s="4"/>
      <c r="H83" s="4"/>
      <c r="I83" s="5"/>
      <c r="J83" s="4"/>
      <c r="L83" s="4"/>
      <c r="O83" s="4"/>
      <c r="Q83" s="4"/>
      <c r="R83" s="4"/>
      <c r="S83" s="4"/>
      <c r="T83" s="4"/>
      <c r="V83" s="11"/>
      <c r="W83" s="11"/>
      <c r="X83" s="11"/>
      <c r="Y83" s="11"/>
      <c r="Z83" s="11"/>
    </row>
    <row r="84">
      <c r="A84" s="5"/>
      <c r="B84" s="4"/>
      <c r="D84" s="4"/>
      <c r="G84" s="4"/>
      <c r="H84" s="4"/>
      <c r="I84" s="5"/>
      <c r="J84" s="4"/>
      <c r="L84" s="4"/>
      <c r="O84" s="4"/>
      <c r="Q84" s="4"/>
      <c r="R84" s="4"/>
      <c r="S84" s="4"/>
      <c r="T84" s="4"/>
      <c r="V84" s="11"/>
      <c r="W84" s="11"/>
      <c r="X84" s="11"/>
      <c r="Y84" s="11"/>
      <c r="Z84" s="11"/>
    </row>
    <row r="85">
      <c r="A85" s="5"/>
      <c r="B85" s="4"/>
      <c r="D85" s="4"/>
      <c r="G85" s="4"/>
      <c r="H85" s="4"/>
      <c r="I85" s="5"/>
      <c r="J85" s="4"/>
      <c r="L85" s="4"/>
      <c r="O85" s="4"/>
      <c r="Q85" s="4"/>
      <c r="R85" s="4"/>
      <c r="S85" s="4"/>
      <c r="T85" s="4"/>
      <c r="V85" s="11"/>
      <c r="W85" s="11"/>
      <c r="X85" s="11"/>
      <c r="Y85" s="11"/>
      <c r="Z85" s="11"/>
    </row>
    <row r="86">
      <c r="A86" s="5"/>
      <c r="B86" s="4"/>
      <c r="D86" s="4"/>
      <c r="G86" s="4"/>
      <c r="H86" s="4"/>
      <c r="I86" s="5"/>
      <c r="J86" s="4"/>
      <c r="L86" s="4"/>
      <c r="O86" s="4"/>
      <c r="Q86" s="4"/>
      <c r="R86" s="4"/>
      <c r="S86" s="4"/>
      <c r="T86" s="4"/>
      <c r="V86" s="11"/>
      <c r="W86" s="11"/>
      <c r="X86" s="11"/>
      <c r="Y86" s="11"/>
      <c r="Z86" s="11"/>
    </row>
    <row r="87">
      <c r="A87" s="5"/>
      <c r="B87" s="4"/>
      <c r="D87" s="4"/>
      <c r="G87" s="4"/>
      <c r="H87" s="4"/>
      <c r="I87" s="5"/>
      <c r="J87" s="4"/>
      <c r="L87" s="4"/>
      <c r="O87" s="4"/>
      <c r="Q87" s="4"/>
      <c r="R87" s="4"/>
      <c r="S87" s="4"/>
      <c r="T87" s="4"/>
      <c r="V87" s="11"/>
      <c r="W87" s="11"/>
      <c r="X87" s="11"/>
      <c r="Y87" s="11"/>
      <c r="Z87" s="11"/>
    </row>
    <row r="88">
      <c r="A88" s="5"/>
      <c r="B88" s="4"/>
      <c r="D88" s="4"/>
      <c r="G88" s="4"/>
      <c r="H88" s="4"/>
      <c r="I88" s="5"/>
      <c r="J88" s="4"/>
      <c r="L88" s="4"/>
      <c r="O88" s="4"/>
      <c r="Q88" s="4"/>
      <c r="R88" s="4"/>
      <c r="S88" s="4"/>
      <c r="T88" s="4"/>
      <c r="V88" s="11"/>
      <c r="W88" s="11"/>
      <c r="X88" s="11"/>
      <c r="Y88" s="11"/>
      <c r="Z88" s="11"/>
    </row>
    <row r="89">
      <c r="A89" s="5"/>
      <c r="B89" s="4"/>
      <c r="D89" s="4"/>
      <c r="G89" s="4"/>
      <c r="H89" s="4"/>
      <c r="I89" s="5"/>
      <c r="J89" s="4"/>
      <c r="L89" s="4"/>
      <c r="O89" s="4"/>
      <c r="Q89" s="4"/>
      <c r="R89" s="4"/>
      <c r="S89" s="4"/>
      <c r="T89" s="4"/>
      <c r="V89" s="11"/>
      <c r="W89" s="11"/>
      <c r="X89" s="11"/>
      <c r="Y89" s="11"/>
      <c r="Z89" s="11"/>
    </row>
    <row r="90">
      <c r="A90" s="5"/>
      <c r="B90" s="4"/>
      <c r="D90" s="4"/>
      <c r="G90" s="4"/>
      <c r="H90" s="4"/>
      <c r="I90" s="5"/>
      <c r="J90" s="4"/>
      <c r="L90" s="4"/>
      <c r="O90" s="4"/>
      <c r="Q90" s="4"/>
      <c r="R90" s="4"/>
      <c r="S90" s="4"/>
      <c r="T90" s="4"/>
      <c r="V90" s="11"/>
      <c r="W90" s="11"/>
      <c r="X90" s="11"/>
      <c r="Y90" s="11"/>
      <c r="Z90" s="11"/>
    </row>
    <row r="91">
      <c r="A91" s="5"/>
      <c r="B91" s="4"/>
      <c r="D91" s="4"/>
      <c r="G91" s="4"/>
      <c r="H91" s="4"/>
      <c r="I91" s="5"/>
      <c r="J91" s="4"/>
      <c r="L91" s="4"/>
      <c r="O91" s="4"/>
      <c r="Q91" s="4"/>
      <c r="R91" s="4"/>
      <c r="S91" s="4"/>
      <c r="T91" s="4"/>
      <c r="V91" s="11"/>
      <c r="W91" s="11"/>
      <c r="X91" s="11"/>
      <c r="Y91" s="11"/>
      <c r="Z91" s="11"/>
    </row>
    <row r="92">
      <c r="A92" s="5"/>
      <c r="B92" s="4"/>
      <c r="D92" s="4"/>
      <c r="G92" s="4"/>
      <c r="H92" s="4"/>
      <c r="I92" s="5"/>
      <c r="J92" s="4"/>
      <c r="L92" s="4"/>
      <c r="O92" s="4"/>
      <c r="Q92" s="4"/>
      <c r="R92" s="4"/>
      <c r="S92" s="4"/>
      <c r="T92" s="4"/>
      <c r="V92" s="11"/>
      <c r="W92" s="11"/>
      <c r="X92" s="11"/>
      <c r="Y92" s="11"/>
      <c r="Z92" s="11"/>
    </row>
    <row r="93">
      <c r="A93" s="5"/>
      <c r="B93" s="4"/>
      <c r="D93" s="4"/>
      <c r="G93" s="4"/>
      <c r="H93" s="4"/>
      <c r="I93" s="5"/>
      <c r="J93" s="4"/>
      <c r="L93" s="4"/>
      <c r="O93" s="4"/>
      <c r="Q93" s="4"/>
      <c r="R93" s="4"/>
      <c r="S93" s="4"/>
      <c r="T93" s="4"/>
      <c r="V93" s="11"/>
      <c r="W93" s="11"/>
      <c r="X93" s="11"/>
      <c r="Y93" s="11"/>
      <c r="Z93" s="11"/>
    </row>
    <row r="94">
      <c r="A94" s="5"/>
      <c r="B94" s="4"/>
      <c r="D94" s="4"/>
      <c r="G94" s="4"/>
      <c r="H94" s="4"/>
      <c r="I94" s="5"/>
      <c r="J94" s="4"/>
      <c r="L94" s="4"/>
      <c r="O94" s="4"/>
      <c r="Q94" s="4"/>
      <c r="R94" s="4"/>
      <c r="S94" s="4"/>
      <c r="T94" s="4"/>
      <c r="V94" s="11"/>
      <c r="W94" s="11"/>
      <c r="X94" s="11"/>
      <c r="Y94" s="11"/>
      <c r="Z94" s="11"/>
    </row>
    <row r="95">
      <c r="A95" s="5"/>
      <c r="B95" s="4"/>
      <c r="D95" s="4"/>
      <c r="G95" s="4"/>
      <c r="H95" s="4"/>
      <c r="I95" s="5"/>
      <c r="J95" s="4"/>
      <c r="L95" s="4"/>
      <c r="O95" s="4"/>
      <c r="Q95" s="4"/>
      <c r="R95" s="4"/>
      <c r="S95" s="4"/>
      <c r="T95" s="4"/>
      <c r="V95" s="11"/>
      <c r="W95" s="11"/>
      <c r="X95" s="11"/>
      <c r="Y95" s="11"/>
      <c r="Z95" s="11"/>
    </row>
    <row r="96">
      <c r="A96" s="5"/>
      <c r="B96" s="4"/>
      <c r="D96" s="4"/>
      <c r="G96" s="4"/>
      <c r="H96" s="4"/>
      <c r="I96" s="5"/>
      <c r="J96" s="4"/>
      <c r="L96" s="4"/>
      <c r="O96" s="4"/>
      <c r="Q96" s="4"/>
      <c r="R96" s="4"/>
      <c r="S96" s="4"/>
      <c r="T96" s="4"/>
      <c r="V96" s="11"/>
      <c r="W96" s="11"/>
      <c r="X96" s="11"/>
      <c r="Y96" s="11"/>
      <c r="Z96" s="11"/>
    </row>
    <row r="97">
      <c r="A97" s="5"/>
      <c r="B97" s="4"/>
      <c r="D97" s="4"/>
      <c r="G97" s="4"/>
      <c r="H97" s="4"/>
      <c r="I97" s="5"/>
      <c r="J97" s="4"/>
      <c r="L97" s="4"/>
      <c r="O97" s="4"/>
      <c r="Q97" s="4"/>
      <c r="R97" s="4"/>
      <c r="S97" s="4"/>
      <c r="T97" s="4"/>
      <c r="V97" s="11"/>
      <c r="W97" s="11"/>
      <c r="X97" s="11"/>
      <c r="Y97" s="11"/>
      <c r="Z97" s="11"/>
    </row>
    <row r="98">
      <c r="A98" s="5"/>
      <c r="B98" s="4"/>
      <c r="D98" s="4"/>
      <c r="G98" s="4"/>
      <c r="H98" s="4"/>
      <c r="I98" s="5"/>
      <c r="J98" s="4"/>
      <c r="L98" s="4"/>
      <c r="O98" s="4"/>
      <c r="Q98" s="4"/>
      <c r="R98" s="4"/>
      <c r="S98" s="4"/>
      <c r="T98" s="4"/>
      <c r="V98" s="11"/>
      <c r="W98" s="11"/>
      <c r="X98" s="11"/>
      <c r="Y98" s="11"/>
      <c r="Z98" s="11"/>
    </row>
    <row r="99">
      <c r="A99" s="5"/>
      <c r="B99" s="4"/>
      <c r="D99" s="4"/>
      <c r="G99" s="4"/>
      <c r="H99" s="4"/>
      <c r="I99" s="5"/>
      <c r="J99" s="4"/>
      <c r="L99" s="4"/>
      <c r="O99" s="4"/>
      <c r="Q99" s="4"/>
      <c r="R99" s="4"/>
      <c r="S99" s="4"/>
      <c r="T99" s="4"/>
      <c r="V99" s="11"/>
      <c r="W99" s="11"/>
      <c r="X99" s="11"/>
      <c r="Y99" s="11"/>
      <c r="Z99" s="11"/>
    </row>
    <row r="100">
      <c r="A100" s="5"/>
      <c r="B100" s="4"/>
      <c r="D100" s="4"/>
      <c r="G100" s="4"/>
      <c r="H100" s="4"/>
      <c r="I100" s="5"/>
      <c r="J100" s="4"/>
      <c r="L100" s="4"/>
      <c r="O100" s="4"/>
      <c r="Q100" s="4"/>
      <c r="R100" s="4"/>
      <c r="S100" s="4"/>
      <c r="T100" s="4"/>
      <c r="V100" s="11"/>
      <c r="W100" s="11"/>
      <c r="X100" s="11"/>
      <c r="Y100" s="11"/>
      <c r="Z100" s="11"/>
    </row>
    <row r="101">
      <c r="A101" s="5"/>
      <c r="B101" s="4"/>
      <c r="D101" s="4"/>
      <c r="G101" s="4"/>
      <c r="H101" s="4"/>
      <c r="I101" s="5"/>
      <c r="J101" s="4"/>
      <c r="L101" s="4"/>
      <c r="O101" s="4"/>
      <c r="Q101" s="4"/>
      <c r="R101" s="4"/>
      <c r="S101" s="4"/>
      <c r="T101" s="4"/>
      <c r="V101" s="11"/>
      <c r="W101" s="11"/>
      <c r="X101" s="11"/>
      <c r="Y101" s="11"/>
      <c r="Z101" s="11"/>
    </row>
    <row r="102">
      <c r="A102" s="5"/>
      <c r="B102" s="4"/>
      <c r="D102" s="4"/>
      <c r="G102" s="4"/>
      <c r="H102" s="4"/>
      <c r="I102" s="5"/>
      <c r="J102" s="4"/>
      <c r="L102" s="4"/>
      <c r="O102" s="4"/>
      <c r="Q102" s="4"/>
      <c r="R102" s="4"/>
      <c r="S102" s="4"/>
      <c r="T102" s="4"/>
      <c r="V102" s="11"/>
      <c r="W102" s="11"/>
      <c r="X102" s="11"/>
      <c r="Y102" s="11"/>
      <c r="Z102" s="11"/>
    </row>
    <row r="103">
      <c r="A103" s="5"/>
      <c r="B103" s="4"/>
      <c r="D103" s="4"/>
      <c r="G103" s="4"/>
      <c r="H103" s="4"/>
      <c r="I103" s="5"/>
      <c r="J103" s="4"/>
      <c r="L103" s="4"/>
      <c r="O103" s="4"/>
      <c r="Q103" s="4"/>
      <c r="R103" s="4"/>
      <c r="S103" s="4"/>
      <c r="T103" s="4"/>
      <c r="V103" s="11"/>
      <c r="W103" s="11"/>
      <c r="X103" s="11"/>
      <c r="Y103" s="11"/>
      <c r="Z103" s="11"/>
    </row>
    <row r="104">
      <c r="A104" s="5"/>
      <c r="B104" s="4"/>
      <c r="D104" s="4"/>
      <c r="G104" s="4"/>
      <c r="H104" s="4"/>
      <c r="I104" s="5"/>
      <c r="J104" s="4"/>
      <c r="L104" s="4"/>
      <c r="O104" s="4"/>
      <c r="Q104" s="4"/>
      <c r="R104" s="4"/>
      <c r="S104" s="4"/>
      <c r="T104" s="4"/>
      <c r="V104" s="11"/>
      <c r="W104" s="11"/>
      <c r="X104" s="11"/>
      <c r="Y104" s="11"/>
      <c r="Z104" s="11"/>
    </row>
    <row r="105">
      <c r="A105" s="5"/>
      <c r="B105" s="4"/>
      <c r="D105" s="4"/>
      <c r="G105" s="4"/>
      <c r="H105" s="4"/>
      <c r="I105" s="5"/>
      <c r="J105" s="4"/>
      <c r="L105" s="4"/>
      <c r="O105" s="4"/>
      <c r="Q105" s="4"/>
      <c r="R105" s="4"/>
      <c r="S105" s="4"/>
      <c r="T105" s="4"/>
      <c r="V105" s="11"/>
      <c r="W105" s="11"/>
      <c r="X105" s="11"/>
      <c r="Y105" s="11"/>
      <c r="Z105" s="11"/>
    </row>
    <row r="106">
      <c r="A106" s="5"/>
      <c r="B106" s="4"/>
      <c r="D106" s="4"/>
      <c r="G106" s="4"/>
      <c r="H106" s="4"/>
      <c r="I106" s="5"/>
      <c r="J106" s="4"/>
      <c r="L106" s="4"/>
      <c r="O106" s="4"/>
      <c r="Q106" s="4"/>
      <c r="R106" s="4"/>
      <c r="S106" s="4"/>
      <c r="T106" s="4"/>
      <c r="V106" s="11"/>
      <c r="W106" s="11"/>
      <c r="X106" s="11"/>
      <c r="Y106" s="11"/>
      <c r="Z106" s="11"/>
    </row>
    <row r="107">
      <c r="A107" s="5"/>
      <c r="B107" s="4"/>
      <c r="D107" s="4"/>
      <c r="G107" s="4"/>
      <c r="H107" s="4"/>
      <c r="I107" s="5"/>
      <c r="J107" s="4"/>
      <c r="L107" s="4"/>
      <c r="O107" s="4"/>
      <c r="Q107" s="4"/>
      <c r="R107" s="4"/>
      <c r="S107" s="4"/>
      <c r="T107" s="4"/>
      <c r="V107" s="11"/>
      <c r="W107" s="11"/>
      <c r="X107" s="11"/>
      <c r="Y107" s="11"/>
      <c r="Z107" s="11"/>
    </row>
    <row r="108">
      <c r="A108" s="5"/>
      <c r="B108" s="4"/>
      <c r="D108" s="4"/>
      <c r="G108" s="4"/>
      <c r="H108" s="4"/>
      <c r="I108" s="5"/>
      <c r="J108" s="4"/>
      <c r="L108" s="4"/>
      <c r="O108" s="4"/>
      <c r="Q108" s="4"/>
      <c r="R108" s="4"/>
      <c r="S108" s="4"/>
      <c r="T108" s="4"/>
      <c r="V108" s="11"/>
      <c r="W108" s="11"/>
      <c r="X108" s="11"/>
      <c r="Y108" s="11"/>
      <c r="Z108" s="11"/>
    </row>
    <row r="109">
      <c r="A109" s="5"/>
      <c r="B109" s="4"/>
      <c r="D109" s="4"/>
      <c r="G109" s="4"/>
      <c r="H109" s="4"/>
      <c r="I109" s="5"/>
      <c r="J109" s="4"/>
      <c r="L109" s="4"/>
      <c r="O109" s="4"/>
      <c r="Q109" s="4"/>
      <c r="R109" s="4"/>
      <c r="S109" s="4"/>
      <c r="T109" s="4"/>
      <c r="V109" s="11"/>
      <c r="W109" s="11"/>
      <c r="X109" s="11"/>
      <c r="Y109" s="11"/>
      <c r="Z109" s="11"/>
    </row>
    <row r="110">
      <c r="A110" s="5"/>
      <c r="B110" s="4"/>
      <c r="D110" s="4"/>
      <c r="G110" s="4"/>
      <c r="H110" s="4"/>
      <c r="I110" s="5"/>
      <c r="J110" s="4"/>
      <c r="L110" s="4"/>
      <c r="O110" s="4"/>
      <c r="Q110" s="4"/>
      <c r="R110" s="4"/>
      <c r="S110" s="4"/>
      <c r="T110" s="4"/>
      <c r="V110" s="11"/>
      <c r="W110" s="11"/>
      <c r="X110" s="11"/>
      <c r="Y110" s="11"/>
      <c r="Z110" s="11"/>
    </row>
    <row r="111">
      <c r="A111" s="5"/>
      <c r="B111" s="4"/>
      <c r="D111" s="4"/>
      <c r="G111" s="4"/>
      <c r="H111" s="4"/>
      <c r="I111" s="5"/>
      <c r="J111" s="4"/>
      <c r="L111" s="4"/>
      <c r="O111" s="4"/>
      <c r="Q111" s="4"/>
      <c r="R111" s="4"/>
      <c r="S111" s="4"/>
      <c r="T111" s="4"/>
      <c r="V111" s="11"/>
      <c r="W111" s="11"/>
      <c r="X111" s="11"/>
      <c r="Y111" s="11"/>
      <c r="Z111" s="11"/>
    </row>
    <row r="112">
      <c r="A112" s="5"/>
      <c r="B112" s="4"/>
      <c r="D112" s="4"/>
      <c r="G112" s="4"/>
      <c r="H112" s="4"/>
      <c r="I112" s="5"/>
      <c r="J112" s="4"/>
      <c r="L112" s="4"/>
      <c r="O112" s="4"/>
      <c r="Q112" s="4"/>
      <c r="R112" s="4"/>
      <c r="S112" s="4"/>
      <c r="T112" s="4"/>
      <c r="V112" s="11"/>
      <c r="W112" s="11"/>
      <c r="X112" s="11"/>
      <c r="Y112" s="11"/>
      <c r="Z112" s="11"/>
    </row>
    <row r="113">
      <c r="A113" s="5"/>
      <c r="B113" s="4"/>
      <c r="D113" s="4"/>
      <c r="G113" s="4"/>
      <c r="H113" s="4"/>
      <c r="I113" s="5"/>
      <c r="J113" s="4"/>
      <c r="L113" s="4"/>
      <c r="O113" s="4"/>
      <c r="Q113" s="4"/>
      <c r="R113" s="4"/>
      <c r="S113" s="4"/>
      <c r="T113" s="4"/>
      <c r="V113" s="11"/>
      <c r="W113" s="11"/>
      <c r="X113" s="11"/>
      <c r="Y113" s="11"/>
      <c r="Z113" s="11"/>
    </row>
    <row r="114">
      <c r="A114" s="5"/>
      <c r="B114" s="4"/>
      <c r="D114" s="4"/>
      <c r="G114" s="4"/>
      <c r="H114" s="4"/>
      <c r="I114" s="5"/>
      <c r="J114" s="4"/>
      <c r="L114" s="4"/>
      <c r="O114" s="4"/>
      <c r="Q114" s="4"/>
      <c r="R114" s="4"/>
      <c r="S114" s="4"/>
      <c r="T114" s="4"/>
      <c r="V114" s="11"/>
      <c r="W114" s="11"/>
      <c r="X114" s="11"/>
      <c r="Y114" s="11"/>
      <c r="Z114" s="11"/>
    </row>
    <row r="115">
      <c r="A115" s="5"/>
      <c r="B115" s="4"/>
      <c r="D115" s="4"/>
      <c r="G115" s="4"/>
      <c r="H115" s="4"/>
      <c r="I115" s="5"/>
      <c r="J115" s="4"/>
      <c r="L115" s="4"/>
      <c r="O115" s="4"/>
      <c r="Q115" s="4"/>
      <c r="R115" s="4"/>
      <c r="S115" s="4"/>
      <c r="T115" s="4"/>
      <c r="V115" s="11"/>
      <c r="W115" s="11"/>
      <c r="X115" s="11"/>
      <c r="Y115" s="11"/>
      <c r="Z115" s="11"/>
    </row>
    <row r="116">
      <c r="A116" s="5"/>
      <c r="B116" s="4"/>
      <c r="D116" s="4"/>
      <c r="G116" s="4"/>
      <c r="H116" s="4"/>
      <c r="I116" s="5"/>
      <c r="J116" s="4"/>
      <c r="L116" s="4"/>
      <c r="O116" s="4"/>
      <c r="Q116" s="4"/>
      <c r="R116" s="4"/>
      <c r="S116" s="4"/>
      <c r="T116" s="4"/>
      <c r="V116" s="11"/>
      <c r="W116" s="11"/>
      <c r="X116" s="11"/>
      <c r="Y116" s="11"/>
      <c r="Z116" s="11"/>
    </row>
    <row r="117">
      <c r="A117" s="5"/>
      <c r="B117" s="4"/>
      <c r="D117" s="4"/>
      <c r="G117" s="4"/>
      <c r="H117" s="4"/>
      <c r="I117" s="5"/>
      <c r="J117" s="4"/>
      <c r="L117" s="4"/>
      <c r="O117" s="4"/>
      <c r="Q117" s="4"/>
      <c r="R117" s="4"/>
      <c r="S117" s="4"/>
      <c r="T117" s="4"/>
      <c r="V117" s="11"/>
      <c r="W117" s="11"/>
      <c r="X117" s="11"/>
      <c r="Y117" s="11"/>
      <c r="Z117" s="11"/>
    </row>
    <row r="118">
      <c r="A118" s="5"/>
      <c r="B118" s="4"/>
      <c r="D118" s="4"/>
      <c r="G118" s="4"/>
      <c r="H118" s="4"/>
      <c r="I118" s="5"/>
      <c r="J118" s="4"/>
      <c r="L118" s="4"/>
      <c r="O118" s="4"/>
      <c r="Q118" s="4"/>
      <c r="R118" s="4"/>
      <c r="S118" s="4"/>
      <c r="T118" s="4"/>
      <c r="V118" s="11"/>
      <c r="W118" s="11"/>
      <c r="X118" s="11"/>
      <c r="Y118" s="11"/>
      <c r="Z118" s="11"/>
    </row>
    <row r="119">
      <c r="A119" s="5"/>
      <c r="B119" s="4"/>
      <c r="D119" s="4"/>
      <c r="G119" s="4"/>
      <c r="H119" s="4"/>
      <c r="I119" s="5"/>
      <c r="J119" s="4"/>
      <c r="L119" s="4"/>
      <c r="O119" s="4"/>
      <c r="Q119" s="4"/>
      <c r="R119" s="4"/>
      <c r="S119" s="4"/>
      <c r="T119" s="4"/>
      <c r="V119" s="11"/>
      <c r="W119" s="11"/>
      <c r="X119" s="11"/>
      <c r="Y119" s="11"/>
      <c r="Z119" s="11"/>
    </row>
    <row r="120">
      <c r="A120" s="5"/>
      <c r="B120" s="4"/>
      <c r="D120" s="4"/>
      <c r="G120" s="4"/>
      <c r="H120" s="4"/>
      <c r="I120" s="5"/>
      <c r="J120" s="4"/>
      <c r="L120" s="4"/>
      <c r="O120" s="4"/>
      <c r="Q120" s="4"/>
      <c r="R120" s="4"/>
      <c r="S120" s="4"/>
      <c r="T120" s="4"/>
      <c r="V120" s="11"/>
      <c r="W120" s="11"/>
      <c r="X120" s="11"/>
      <c r="Y120" s="11"/>
      <c r="Z120" s="11"/>
    </row>
    <row r="121">
      <c r="A121" s="5"/>
      <c r="B121" s="4"/>
      <c r="D121" s="4"/>
      <c r="G121" s="4"/>
      <c r="H121" s="4"/>
      <c r="I121" s="5"/>
      <c r="J121" s="4"/>
      <c r="L121" s="4"/>
      <c r="O121" s="4"/>
      <c r="Q121" s="4"/>
      <c r="R121" s="4"/>
      <c r="S121" s="4"/>
      <c r="T121" s="4"/>
      <c r="V121" s="11"/>
      <c r="W121" s="11"/>
      <c r="X121" s="11"/>
      <c r="Y121" s="11"/>
      <c r="Z121" s="11"/>
    </row>
    <row r="122">
      <c r="A122" s="5"/>
      <c r="B122" s="4"/>
      <c r="D122" s="4"/>
      <c r="G122" s="4"/>
      <c r="H122" s="4"/>
      <c r="I122" s="5"/>
      <c r="J122" s="4"/>
      <c r="L122" s="4"/>
      <c r="O122" s="4"/>
      <c r="Q122" s="4"/>
      <c r="R122" s="4"/>
      <c r="S122" s="4"/>
      <c r="T122" s="4"/>
      <c r="V122" s="11"/>
      <c r="W122" s="11"/>
      <c r="X122" s="11"/>
      <c r="Y122" s="11"/>
      <c r="Z122" s="11"/>
    </row>
    <row r="123">
      <c r="A123" s="5"/>
      <c r="B123" s="4"/>
      <c r="D123" s="4"/>
      <c r="G123" s="4"/>
      <c r="H123" s="4"/>
      <c r="I123" s="5"/>
      <c r="J123" s="4"/>
      <c r="L123" s="4"/>
      <c r="O123" s="4"/>
      <c r="Q123" s="4"/>
      <c r="R123" s="4"/>
      <c r="S123" s="4"/>
      <c r="T123" s="4"/>
      <c r="V123" s="11"/>
      <c r="W123" s="11"/>
      <c r="X123" s="11"/>
      <c r="Y123" s="11"/>
      <c r="Z123" s="11"/>
    </row>
    <row r="124">
      <c r="A124" s="5"/>
      <c r="B124" s="4"/>
      <c r="D124" s="4"/>
      <c r="G124" s="4"/>
      <c r="H124" s="4"/>
      <c r="I124" s="5"/>
      <c r="J124" s="4"/>
      <c r="L124" s="4"/>
      <c r="O124" s="4"/>
      <c r="Q124" s="4"/>
      <c r="R124" s="4"/>
      <c r="S124" s="4"/>
      <c r="T124" s="4"/>
      <c r="V124" s="11"/>
      <c r="W124" s="11"/>
      <c r="X124" s="11"/>
      <c r="Y124" s="11"/>
      <c r="Z124" s="11"/>
    </row>
    <row r="125">
      <c r="A125" s="5"/>
      <c r="B125" s="4"/>
      <c r="D125" s="4"/>
      <c r="G125" s="4"/>
      <c r="H125" s="4"/>
      <c r="I125" s="5"/>
      <c r="J125" s="4"/>
      <c r="L125" s="4"/>
      <c r="O125" s="4"/>
      <c r="Q125" s="4"/>
      <c r="R125" s="4"/>
      <c r="S125" s="4"/>
      <c r="T125" s="4"/>
      <c r="V125" s="11"/>
      <c r="W125" s="11"/>
      <c r="X125" s="11"/>
      <c r="Y125" s="11"/>
      <c r="Z125" s="11"/>
    </row>
    <row r="126">
      <c r="A126" s="5"/>
      <c r="B126" s="4"/>
      <c r="D126" s="4"/>
      <c r="G126" s="4"/>
      <c r="H126" s="4"/>
      <c r="I126" s="5"/>
      <c r="J126" s="4"/>
      <c r="L126" s="4"/>
      <c r="O126" s="4"/>
      <c r="Q126" s="4"/>
      <c r="R126" s="4"/>
      <c r="S126" s="4"/>
      <c r="T126" s="4"/>
      <c r="V126" s="11"/>
      <c r="W126" s="11"/>
      <c r="X126" s="11"/>
      <c r="Y126" s="11"/>
      <c r="Z126" s="11"/>
    </row>
    <row r="127">
      <c r="A127" s="5"/>
      <c r="B127" s="4"/>
      <c r="D127" s="4"/>
      <c r="G127" s="4"/>
      <c r="H127" s="4"/>
      <c r="I127" s="5"/>
      <c r="J127" s="4"/>
      <c r="L127" s="4"/>
      <c r="O127" s="4"/>
      <c r="Q127" s="4"/>
      <c r="R127" s="4"/>
      <c r="S127" s="4"/>
      <c r="T127" s="4"/>
      <c r="V127" s="11"/>
      <c r="W127" s="11"/>
      <c r="X127" s="11"/>
      <c r="Y127" s="11"/>
      <c r="Z127" s="11"/>
    </row>
    <row r="128">
      <c r="A128" s="5"/>
      <c r="B128" s="4"/>
      <c r="D128" s="4"/>
      <c r="G128" s="4"/>
      <c r="H128" s="4"/>
      <c r="I128" s="5"/>
      <c r="J128" s="4"/>
      <c r="L128" s="4"/>
      <c r="O128" s="4"/>
      <c r="Q128" s="4"/>
      <c r="R128" s="4"/>
      <c r="S128" s="4"/>
      <c r="T128" s="4"/>
      <c r="V128" s="11"/>
      <c r="W128" s="11"/>
      <c r="X128" s="11"/>
      <c r="Y128" s="11"/>
      <c r="Z128" s="11"/>
    </row>
    <row r="129">
      <c r="A129" s="5"/>
      <c r="B129" s="4"/>
      <c r="D129" s="4"/>
      <c r="G129" s="4"/>
      <c r="H129" s="4"/>
      <c r="I129" s="5"/>
      <c r="J129" s="4"/>
      <c r="L129" s="4"/>
      <c r="O129" s="4"/>
      <c r="Q129" s="4"/>
      <c r="R129" s="4"/>
      <c r="S129" s="4"/>
      <c r="T129" s="4"/>
      <c r="V129" s="11"/>
      <c r="W129" s="11"/>
      <c r="X129" s="11"/>
      <c r="Y129" s="11"/>
      <c r="Z129" s="11"/>
    </row>
    <row r="130">
      <c r="A130" s="5"/>
      <c r="B130" s="4"/>
      <c r="D130" s="4"/>
      <c r="G130" s="4"/>
      <c r="H130" s="4"/>
      <c r="I130" s="5"/>
      <c r="J130" s="4"/>
      <c r="L130" s="4"/>
      <c r="O130" s="4"/>
      <c r="Q130" s="4"/>
      <c r="R130" s="4"/>
      <c r="S130" s="4"/>
      <c r="T130" s="4"/>
      <c r="V130" s="11"/>
      <c r="W130" s="11"/>
      <c r="X130" s="11"/>
      <c r="Y130" s="11"/>
      <c r="Z130" s="11"/>
    </row>
    <row r="131">
      <c r="A131" s="5"/>
      <c r="B131" s="4"/>
      <c r="D131" s="4"/>
      <c r="G131" s="4"/>
      <c r="H131" s="4"/>
      <c r="I131" s="5"/>
      <c r="J131" s="4"/>
      <c r="L131" s="4"/>
      <c r="O131" s="4"/>
      <c r="Q131" s="4"/>
      <c r="R131" s="4"/>
      <c r="S131" s="4"/>
      <c r="T131" s="4"/>
      <c r="V131" s="11"/>
      <c r="W131" s="11"/>
      <c r="X131" s="11"/>
      <c r="Y131" s="11"/>
      <c r="Z131" s="11"/>
    </row>
    <row r="132">
      <c r="A132" s="5"/>
      <c r="B132" s="4"/>
      <c r="D132" s="4"/>
      <c r="G132" s="4"/>
      <c r="H132" s="4"/>
      <c r="I132" s="5"/>
      <c r="J132" s="4"/>
      <c r="L132" s="4"/>
      <c r="O132" s="4"/>
      <c r="Q132" s="4"/>
      <c r="R132" s="4"/>
      <c r="S132" s="4"/>
      <c r="T132" s="4"/>
      <c r="V132" s="11"/>
      <c r="W132" s="11"/>
      <c r="X132" s="11"/>
      <c r="Y132" s="11"/>
      <c r="Z132" s="11"/>
    </row>
    <row r="133">
      <c r="A133" s="5"/>
      <c r="B133" s="4"/>
      <c r="D133" s="4"/>
      <c r="G133" s="4"/>
      <c r="H133" s="4"/>
      <c r="I133" s="5"/>
      <c r="J133" s="4"/>
      <c r="L133" s="4"/>
      <c r="O133" s="4"/>
      <c r="Q133" s="4"/>
      <c r="R133" s="4"/>
      <c r="S133" s="4"/>
      <c r="T133" s="4"/>
      <c r="V133" s="11"/>
      <c r="W133" s="11"/>
      <c r="X133" s="11"/>
      <c r="Y133" s="11"/>
      <c r="Z133" s="11"/>
    </row>
    <row r="134">
      <c r="A134" s="5"/>
      <c r="B134" s="4"/>
      <c r="D134" s="4"/>
      <c r="G134" s="4"/>
      <c r="H134" s="4"/>
      <c r="I134" s="5"/>
      <c r="J134" s="4"/>
      <c r="L134" s="4"/>
      <c r="O134" s="4"/>
      <c r="Q134" s="4"/>
      <c r="R134" s="4"/>
      <c r="S134" s="4"/>
      <c r="T134" s="4"/>
      <c r="V134" s="11"/>
      <c r="W134" s="11"/>
      <c r="X134" s="11"/>
      <c r="Y134" s="11"/>
      <c r="Z134" s="11"/>
    </row>
    <row r="135">
      <c r="A135" s="5"/>
      <c r="B135" s="4"/>
      <c r="D135" s="4"/>
      <c r="G135" s="4"/>
      <c r="H135" s="4"/>
      <c r="I135" s="5"/>
      <c r="J135" s="4"/>
      <c r="L135" s="4"/>
      <c r="O135" s="4"/>
      <c r="Q135" s="4"/>
      <c r="R135" s="4"/>
      <c r="S135" s="4"/>
      <c r="T135" s="4"/>
      <c r="V135" s="11"/>
      <c r="W135" s="11"/>
      <c r="X135" s="11"/>
      <c r="Y135" s="11"/>
      <c r="Z135" s="11"/>
    </row>
    <row r="136">
      <c r="A136" s="5"/>
      <c r="B136" s="4"/>
      <c r="D136" s="4"/>
      <c r="G136" s="4"/>
      <c r="H136" s="4"/>
      <c r="I136" s="5"/>
      <c r="J136" s="4"/>
      <c r="L136" s="4"/>
      <c r="O136" s="4"/>
      <c r="Q136" s="4"/>
      <c r="R136" s="4"/>
      <c r="S136" s="4"/>
      <c r="T136" s="4"/>
      <c r="V136" s="11"/>
      <c r="W136" s="11"/>
      <c r="X136" s="11"/>
      <c r="Y136" s="11"/>
      <c r="Z136" s="11"/>
    </row>
    <row r="137">
      <c r="A137" s="5"/>
      <c r="B137" s="4"/>
      <c r="D137" s="4"/>
      <c r="G137" s="4"/>
      <c r="H137" s="4"/>
      <c r="I137" s="5"/>
      <c r="J137" s="4"/>
      <c r="L137" s="4"/>
      <c r="O137" s="4"/>
      <c r="Q137" s="4"/>
      <c r="R137" s="4"/>
      <c r="S137" s="4"/>
      <c r="T137" s="4"/>
      <c r="V137" s="11"/>
      <c r="W137" s="11"/>
      <c r="X137" s="11"/>
      <c r="Y137" s="11"/>
      <c r="Z137" s="11"/>
    </row>
    <row r="138">
      <c r="A138" s="5"/>
      <c r="B138" s="4"/>
      <c r="D138" s="4"/>
      <c r="G138" s="4"/>
      <c r="H138" s="4"/>
      <c r="I138" s="5"/>
      <c r="J138" s="4"/>
      <c r="L138" s="4"/>
      <c r="O138" s="4"/>
      <c r="Q138" s="4"/>
      <c r="R138" s="4"/>
      <c r="S138" s="4"/>
      <c r="T138" s="4"/>
      <c r="V138" s="11"/>
      <c r="W138" s="11"/>
      <c r="X138" s="11"/>
      <c r="Y138" s="11"/>
      <c r="Z138" s="11"/>
    </row>
    <row r="139">
      <c r="A139" s="5"/>
      <c r="B139" s="4"/>
      <c r="D139" s="4"/>
      <c r="G139" s="4"/>
      <c r="H139" s="4"/>
      <c r="I139" s="5"/>
      <c r="J139" s="4"/>
      <c r="L139" s="4"/>
      <c r="O139" s="4"/>
      <c r="Q139" s="4"/>
      <c r="R139" s="4"/>
      <c r="S139" s="4"/>
      <c r="T139" s="4"/>
      <c r="V139" s="11"/>
      <c r="W139" s="11"/>
      <c r="X139" s="11"/>
      <c r="Y139" s="11"/>
      <c r="Z139" s="11"/>
    </row>
    <row r="140">
      <c r="A140" s="5"/>
      <c r="B140" s="4"/>
      <c r="D140" s="4"/>
      <c r="G140" s="4"/>
      <c r="H140" s="4"/>
      <c r="I140" s="5"/>
      <c r="J140" s="4"/>
      <c r="L140" s="4"/>
      <c r="O140" s="4"/>
      <c r="Q140" s="4"/>
      <c r="R140" s="4"/>
      <c r="S140" s="4"/>
      <c r="T140" s="4"/>
      <c r="V140" s="11"/>
      <c r="W140" s="11"/>
      <c r="X140" s="11"/>
      <c r="Y140" s="11"/>
      <c r="Z140" s="11"/>
    </row>
    <row r="141">
      <c r="A141" s="5"/>
      <c r="B141" s="4"/>
      <c r="D141" s="4"/>
      <c r="G141" s="4"/>
      <c r="H141" s="4"/>
      <c r="I141" s="5"/>
      <c r="J141" s="4"/>
      <c r="L141" s="4"/>
      <c r="O141" s="4"/>
      <c r="Q141" s="4"/>
      <c r="R141" s="4"/>
      <c r="S141" s="4"/>
      <c r="T141" s="4"/>
      <c r="V141" s="11"/>
      <c r="W141" s="11"/>
      <c r="X141" s="11"/>
      <c r="Y141" s="11"/>
      <c r="Z141" s="11"/>
    </row>
    <row r="142">
      <c r="A142" s="5"/>
      <c r="B142" s="4"/>
      <c r="D142" s="4"/>
      <c r="G142" s="4"/>
      <c r="H142" s="4"/>
      <c r="I142" s="5"/>
      <c r="J142" s="4"/>
      <c r="L142" s="4"/>
      <c r="O142" s="4"/>
      <c r="Q142" s="4"/>
      <c r="R142" s="4"/>
      <c r="S142" s="4"/>
      <c r="T142" s="4"/>
      <c r="V142" s="11"/>
      <c r="W142" s="11"/>
      <c r="X142" s="11"/>
      <c r="Y142" s="11"/>
      <c r="Z142" s="11"/>
    </row>
    <row r="143">
      <c r="A143" s="5"/>
      <c r="B143" s="4"/>
      <c r="D143" s="4"/>
      <c r="G143" s="4"/>
      <c r="H143" s="4"/>
      <c r="I143" s="5"/>
      <c r="J143" s="4"/>
      <c r="L143" s="4"/>
      <c r="O143" s="4"/>
      <c r="Q143" s="4"/>
      <c r="R143" s="4"/>
      <c r="S143" s="4"/>
      <c r="T143" s="4"/>
      <c r="V143" s="11"/>
      <c r="W143" s="11"/>
      <c r="X143" s="11"/>
      <c r="Y143" s="11"/>
      <c r="Z143" s="11"/>
    </row>
    <row r="144">
      <c r="A144" s="5"/>
      <c r="B144" s="4"/>
      <c r="D144" s="4"/>
      <c r="G144" s="4"/>
      <c r="H144" s="4"/>
      <c r="I144" s="5"/>
      <c r="J144" s="4"/>
      <c r="L144" s="4"/>
      <c r="O144" s="4"/>
      <c r="Q144" s="4"/>
      <c r="R144" s="4"/>
      <c r="S144" s="4"/>
      <c r="T144" s="4"/>
      <c r="V144" s="11"/>
      <c r="W144" s="11"/>
      <c r="X144" s="11"/>
      <c r="Y144" s="11"/>
      <c r="Z144" s="11"/>
    </row>
    <row r="145">
      <c r="A145" s="5"/>
      <c r="B145" s="4"/>
      <c r="D145" s="4"/>
      <c r="G145" s="4"/>
      <c r="H145" s="4"/>
      <c r="I145" s="5"/>
      <c r="J145" s="4"/>
      <c r="L145" s="4"/>
      <c r="O145" s="4"/>
      <c r="Q145" s="4"/>
      <c r="R145" s="4"/>
      <c r="S145" s="4"/>
      <c r="T145" s="4"/>
      <c r="V145" s="11"/>
      <c r="W145" s="11"/>
      <c r="X145" s="11"/>
      <c r="Y145" s="11"/>
      <c r="Z145" s="11"/>
    </row>
    <row r="146">
      <c r="A146" s="5"/>
      <c r="B146" s="4"/>
      <c r="D146" s="4"/>
      <c r="G146" s="4"/>
      <c r="H146" s="4"/>
      <c r="I146" s="5"/>
      <c r="J146" s="4"/>
      <c r="L146" s="4"/>
      <c r="O146" s="4"/>
      <c r="Q146" s="4"/>
      <c r="R146" s="4"/>
      <c r="S146" s="4"/>
      <c r="T146" s="4"/>
      <c r="V146" s="11"/>
      <c r="W146" s="11"/>
      <c r="X146" s="11"/>
      <c r="Y146" s="11"/>
      <c r="Z146" s="11"/>
    </row>
    <row r="147">
      <c r="A147" s="5"/>
      <c r="B147" s="4"/>
      <c r="D147" s="4"/>
      <c r="G147" s="4"/>
      <c r="H147" s="4"/>
      <c r="I147" s="5"/>
      <c r="J147" s="4"/>
      <c r="L147" s="4"/>
      <c r="O147" s="4"/>
      <c r="Q147" s="4"/>
      <c r="R147" s="4"/>
      <c r="S147" s="4"/>
      <c r="T147" s="4"/>
      <c r="V147" s="11"/>
      <c r="W147" s="11"/>
      <c r="X147" s="11"/>
      <c r="Y147" s="11"/>
      <c r="Z147" s="11"/>
    </row>
    <row r="148">
      <c r="A148" s="5"/>
      <c r="B148" s="4"/>
      <c r="D148" s="4"/>
      <c r="G148" s="4"/>
      <c r="H148" s="4"/>
      <c r="I148" s="5"/>
      <c r="J148" s="4"/>
      <c r="L148" s="4"/>
      <c r="O148" s="4"/>
      <c r="Q148" s="4"/>
      <c r="R148" s="4"/>
      <c r="S148" s="4"/>
      <c r="T148" s="4"/>
      <c r="V148" s="11"/>
      <c r="W148" s="11"/>
      <c r="X148" s="11"/>
      <c r="Y148" s="11"/>
      <c r="Z148" s="11"/>
    </row>
    <row r="149">
      <c r="A149" s="5"/>
      <c r="B149" s="4"/>
      <c r="D149" s="4"/>
      <c r="G149" s="4"/>
      <c r="H149" s="4"/>
      <c r="I149" s="5"/>
      <c r="J149" s="4"/>
      <c r="L149" s="4"/>
      <c r="O149" s="4"/>
      <c r="Q149" s="4"/>
      <c r="R149" s="4"/>
      <c r="S149" s="4"/>
      <c r="T149" s="4"/>
      <c r="V149" s="11"/>
      <c r="W149" s="11"/>
      <c r="X149" s="11"/>
      <c r="Y149" s="11"/>
      <c r="Z149" s="11"/>
    </row>
    <row r="150">
      <c r="A150" s="5"/>
      <c r="B150" s="4"/>
      <c r="D150" s="4"/>
      <c r="G150" s="4"/>
      <c r="H150" s="4"/>
      <c r="I150" s="5"/>
      <c r="J150" s="4"/>
      <c r="L150" s="4"/>
      <c r="O150" s="4"/>
      <c r="Q150" s="4"/>
      <c r="R150" s="4"/>
      <c r="S150" s="4"/>
      <c r="T150" s="4"/>
      <c r="V150" s="11"/>
      <c r="W150" s="11"/>
      <c r="X150" s="11"/>
      <c r="Y150" s="11"/>
      <c r="Z150" s="11"/>
    </row>
    <row r="151">
      <c r="A151" s="5"/>
      <c r="B151" s="4"/>
      <c r="D151" s="4"/>
      <c r="G151" s="4"/>
      <c r="H151" s="4"/>
      <c r="I151" s="5"/>
      <c r="J151" s="4"/>
      <c r="L151" s="4"/>
      <c r="O151" s="4"/>
      <c r="Q151" s="4"/>
      <c r="R151" s="4"/>
      <c r="S151" s="4"/>
      <c r="T151" s="4"/>
      <c r="V151" s="11"/>
      <c r="W151" s="11"/>
      <c r="X151" s="11"/>
      <c r="Y151" s="11"/>
      <c r="Z151" s="11"/>
    </row>
    <row r="152">
      <c r="A152" s="5"/>
      <c r="B152" s="4"/>
      <c r="D152" s="4"/>
      <c r="G152" s="4"/>
      <c r="H152" s="4"/>
      <c r="I152" s="5"/>
      <c r="J152" s="4"/>
      <c r="L152" s="4"/>
      <c r="O152" s="4"/>
      <c r="Q152" s="4"/>
      <c r="R152" s="4"/>
      <c r="S152" s="4"/>
      <c r="T152" s="4"/>
      <c r="V152" s="11"/>
      <c r="W152" s="11"/>
      <c r="X152" s="11"/>
      <c r="Y152" s="11"/>
      <c r="Z152" s="11"/>
    </row>
    <row r="153">
      <c r="A153" s="5"/>
      <c r="B153" s="4"/>
      <c r="D153" s="4"/>
      <c r="G153" s="4"/>
      <c r="H153" s="4"/>
      <c r="I153" s="5"/>
      <c r="J153" s="4"/>
      <c r="L153" s="4"/>
      <c r="O153" s="4"/>
      <c r="Q153" s="4"/>
      <c r="R153" s="4"/>
      <c r="S153" s="4"/>
      <c r="T153" s="4"/>
      <c r="V153" s="11"/>
      <c r="W153" s="11"/>
      <c r="X153" s="11"/>
      <c r="Y153" s="11"/>
      <c r="Z153" s="11"/>
    </row>
    <row r="154">
      <c r="A154" s="5"/>
      <c r="B154" s="4"/>
      <c r="D154" s="4"/>
      <c r="G154" s="4"/>
      <c r="H154" s="4"/>
      <c r="I154" s="5"/>
      <c r="J154" s="4"/>
      <c r="L154" s="4"/>
      <c r="O154" s="4"/>
      <c r="Q154" s="4"/>
      <c r="R154" s="4"/>
      <c r="S154" s="4"/>
      <c r="T154" s="4"/>
      <c r="V154" s="11"/>
      <c r="W154" s="11"/>
      <c r="X154" s="11"/>
      <c r="Y154" s="11"/>
      <c r="Z154" s="11"/>
    </row>
    <row r="155">
      <c r="A155" s="5"/>
      <c r="B155" s="4"/>
      <c r="D155" s="4"/>
      <c r="G155" s="4"/>
      <c r="H155" s="4"/>
      <c r="I155" s="5"/>
      <c r="J155" s="4"/>
      <c r="L155" s="4"/>
      <c r="O155" s="4"/>
      <c r="Q155" s="4"/>
      <c r="R155" s="4"/>
      <c r="S155" s="4"/>
      <c r="T155" s="4"/>
      <c r="V155" s="11"/>
      <c r="W155" s="11"/>
      <c r="X155" s="11"/>
      <c r="Y155" s="11"/>
      <c r="Z155" s="11"/>
    </row>
    <row r="156">
      <c r="A156" s="5"/>
      <c r="B156" s="4"/>
      <c r="D156" s="4"/>
      <c r="G156" s="4"/>
      <c r="H156" s="4"/>
      <c r="I156" s="5"/>
      <c r="J156" s="4"/>
      <c r="L156" s="4"/>
      <c r="O156" s="4"/>
      <c r="Q156" s="4"/>
      <c r="R156" s="4"/>
      <c r="S156" s="4"/>
      <c r="T156" s="4"/>
      <c r="V156" s="11"/>
      <c r="W156" s="11"/>
      <c r="X156" s="11"/>
      <c r="Y156" s="11"/>
      <c r="Z156" s="11"/>
    </row>
    <row r="157">
      <c r="A157" s="5"/>
      <c r="B157" s="4"/>
      <c r="D157" s="4"/>
      <c r="G157" s="4"/>
      <c r="H157" s="4"/>
      <c r="I157" s="5"/>
      <c r="J157" s="4"/>
      <c r="L157" s="4"/>
      <c r="O157" s="4"/>
      <c r="Q157" s="4"/>
      <c r="R157" s="4"/>
      <c r="S157" s="4"/>
      <c r="T157" s="4"/>
      <c r="V157" s="11"/>
      <c r="W157" s="11"/>
      <c r="X157" s="11"/>
      <c r="Y157" s="11"/>
      <c r="Z157" s="11"/>
    </row>
    <row r="158">
      <c r="A158" s="5"/>
      <c r="B158" s="4"/>
      <c r="D158" s="4"/>
      <c r="G158" s="4"/>
      <c r="H158" s="4"/>
      <c r="I158" s="5"/>
      <c r="J158" s="4"/>
      <c r="L158" s="4"/>
      <c r="O158" s="4"/>
      <c r="Q158" s="4"/>
      <c r="R158" s="4"/>
      <c r="S158" s="4"/>
      <c r="T158" s="4"/>
      <c r="V158" s="11"/>
      <c r="W158" s="11"/>
      <c r="X158" s="11"/>
      <c r="Y158" s="11"/>
      <c r="Z158" s="11"/>
    </row>
    <row r="159">
      <c r="A159" s="5"/>
      <c r="B159" s="4"/>
      <c r="D159" s="4"/>
      <c r="G159" s="4"/>
      <c r="H159" s="4"/>
      <c r="I159" s="5"/>
      <c r="J159" s="4"/>
      <c r="L159" s="4"/>
      <c r="O159" s="4"/>
      <c r="Q159" s="4"/>
      <c r="R159" s="4"/>
      <c r="S159" s="4"/>
      <c r="T159" s="4"/>
      <c r="V159" s="11"/>
      <c r="W159" s="11"/>
      <c r="X159" s="11"/>
      <c r="Y159" s="11"/>
      <c r="Z159" s="11"/>
    </row>
    <row r="160">
      <c r="A160" s="5"/>
      <c r="B160" s="4"/>
      <c r="D160" s="4"/>
      <c r="G160" s="4"/>
      <c r="H160" s="4"/>
      <c r="I160" s="5"/>
      <c r="J160" s="4"/>
      <c r="L160" s="4"/>
      <c r="O160" s="4"/>
      <c r="Q160" s="4"/>
      <c r="R160" s="4"/>
      <c r="S160" s="4"/>
      <c r="T160" s="4"/>
      <c r="V160" s="11"/>
      <c r="W160" s="11"/>
      <c r="X160" s="11"/>
      <c r="Y160" s="11"/>
      <c r="Z160" s="11"/>
    </row>
    <row r="161">
      <c r="A161" s="5"/>
      <c r="B161" s="4"/>
      <c r="D161" s="4"/>
      <c r="G161" s="4"/>
      <c r="H161" s="4"/>
      <c r="I161" s="5"/>
      <c r="J161" s="4"/>
      <c r="L161" s="4"/>
      <c r="O161" s="4"/>
      <c r="Q161" s="4"/>
      <c r="R161" s="4"/>
      <c r="S161" s="4"/>
      <c r="T161" s="4"/>
      <c r="V161" s="11"/>
      <c r="W161" s="11"/>
      <c r="X161" s="11"/>
      <c r="Y161" s="11"/>
      <c r="Z161" s="11"/>
    </row>
    <row r="162">
      <c r="A162" s="5"/>
      <c r="B162" s="4"/>
      <c r="D162" s="4"/>
      <c r="G162" s="4"/>
      <c r="H162" s="4"/>
      <c r="I162" s="5"/>
      <c r="J162" s="4"/>
      <c r="L162" s="4"/>
      <c r="O162" s="4"/>
      <c r="Q162" s="4"/>
      <c r="R162" s="4"/>
      <c r="S162" s="4"/>
      <c r="T162" s="4"/>
      <c r="V162" s="11"/>
      <c r="W162" s="11"/>
      <c r="X162" s="11"/>
      <c r="Y162" s="11"/>
      <c r="Z162" s="11"/>
    </row>
    <row r="163">
      <c r="A163" s="5"/>
      <c r="B163" s="4"/>
      <c r="D163" s="4"/>
      <c r="G163" s="4"/>
      <c r="H163" s="4"/>
      <c r="I163" s="5"/>
      <c r="J163" s="4"/>
      <c r="L163" s="4"/>
      <c r="O163" s="4"/>
      <c r="Q163" s="4"/>
      <c r="R163" s="4"/>
      <c r="S163" s="4"/>
      <c r="T163" s="4"/>
      <c r="V163" s="11"/>
      <c r="W163" s="11"/>
      <c r="X163" s="11"/>
      <c r="Y163" s="11"/>
      <c r="Z163" s="11"/>
    </row>
    <row r="164">
      <c r="A164" s="5"/>
      <c r="B164" s="4"/>
      <c r="D164" s="4"/>
      <c r="G164" s="4"/>
      <c r="H164" s="4"/>
      <c r="I164" s="5"/>
      <c r="J164" s="4"/>
      <c r="L164" s="4"/>
      <c r="O164" s="4"/>
      <c r="Q164" s="4"/>
      <c r="R164" s="4"/>
      <c r="S164" s="4"/>
      <c r="T164" s="4"/>
      <c r="V164" s="11"/>
      <c r="W164" s="11"/>
      <c r="X164" s="11"/>
      <c r="Y164" s="11"/>
      <c r="Z164" s="11"/>
    </row>
    <row r="165">
      <c r="A165" s="5"/>
      <c r="B165" s="4"/>
      <c r="D165" s="4"/>
      <c r="G165" s="4"/>
      <c r="H165" s="4"/>
      <c r="I165" s="5"/>
      <c r="J165" s="4"/>
      <c r="L165" s="4"/>
      <c r="O165" s="4"/>
      <c r="Q165" s="4"/>
      <c r="R165" s="4"/>
      <c r="S165" s="4"/>
      <c r="T165" s="4"/>
      <c r="V165" s="11"/>
      <c r="W165" s="11"/>
      <c r="X165" s="11"/>
      <c r="Y165" s="11"/>
      <c r="Z165" s="11"/>
    </row>
    <row r="166">
      <c r="A166" s="5"/>
      <c r="B166" s="4"/>
      <c r="D166" s="4"/>
      <c r="G166" s="4"/>
      <c r="H166" s="4"/>
      <c r="I166" s="5"/>
      <c r="J166" s="4"/>
      <c r="L166" s="4"/>
      <c r="O166" s="4"/>
      <c r="Q166" s="4"/>
      <c r="R166" s="4"/>
      <c r="S166" s="4"/>
      <c r="T166" s="4"/>
      <c r="V166" s="11"/>
      <c r="W166" s="11"/>
      <c r="X166" s="11"/>
      <c r="Y166" s="11"/>
      <c r="Z166" s="11"/>
    </row>
    <row r="167">
      <c r="A167" s="5"/>
      <c r="B167" s="4"/>
      <c r="D167" s="4"/>
      <c r="G167" s="4"/>
      <c r="H167" s="4"/>
      <c r="I167" s="5"/>
      <c r="J167" s="4"/>
      <c r="L167" s="4"/>
      <c r="O167" s="4"/>
      <c r="Q167" s="4"/>
      <c r="R167" s="4"/>
      <c r="S167" s="4"/>
      <c r="T167" s="4"/>
      <c r="V167" s="11"/>
      <c r="W167" s="11"/>
      <c r="X167" s="11"/>
      <c r="Y167" s="11"/>
      <c r="Z167" s="11"/>
    </row>
    <row r="168">
      <c r="A168" s="5"/>
      <c r="B168" s="4"/>
      <c r="D168" s="4"/>
      <c r="G168" s="4"/>
      <c r="H168" s="4"/>
      <c r="I168" s="5"/>
      <c r="J168" s="4"/>
      <c r="L168" s="4"/>
      <c r="O168" s="4"/>
      <c r="Q168" s="4"/>
      <c r="R168" s="4"/>
      <c r="S168" s="4"/>
      <c r="T168" s="4"/>
      <c r="V168" s="11"/>
      <c r="W168" s="11"/>
      <c r="X168" s="11"/>
      <c r="Y168" s="11"/>
      <c r="Z168" s="11"/>
    </row>
    <row r="169">
      <c r="A169" s="5"/>
      <c r="B169" s="4"/>
      <c r="D169" s="4"/>
      <c r="G169" s="4"/>
      <c r="H169" s="4"/>
      <c r="I169" s="5"/>
      <c r="J169" s="4"/>
      <c r="L169" s="4"/>
      <c r="O169" s="4"/>
      <c r="Q169" s="4"/>
      <c r="R169" s="4"/>
      <c r="S169" s="4"/>
      <c r="T169" s="4"/>
      <c r="V169" s="11"/>
      <c r="W169" s="11"/>
      <c r="X169" s="11"/>
      <c r="Y169" s="11"/>
      <c r="Z169" s="11"/>
    </row>
    <row r="170">
      <c r="A170" s="5"/>
      <c r="B170" s="4"/>
      <c r="D170" s="4"/>
      <c r="G170" s="4"/>
      <c r="H170" s="4"/>
      <c r="I170" s="5"/>
      <c r="J170" s="4"/>
      <c r="L170" s="4"/>
      <c r="O170" s="4"/>
      <c r="Q170" s="4"/>
      <c r="R170" s="4"/>
      <c r="S170" s="4"/>
      <c r="T170" s="4"/>
      <c r="V170" s="11"/>
      <c r="W170" s="11"/>
      <c r="X170" s="11"/>
      <c r="Y170" s="11"/>
      <c r="Z170" s="11"/>
    </row>
    <row r="171">
      <c r="A171" s="5"/>
      <c r="B171" s="4"/>
      <c r="D171" s="4"/>
      <c r="G171" s="4"/>
      <c r="H171" s="4"/>
      <c r="I171" s="5"/>
      <c r="J171" s="4"/>
      <c r="L171" s="4"/>
      <c r="O171" s="4"/>
      <c r="Q171" s="4"/>
      <c r="R171" s="4"/>
      <c r="S171" s="4"/>
      <c r="T171" s="4"/>
      <c r="V171" s="11"/>
      <c r="W171" s="11"/>
      <c r="X171" s="11"/>
      <c r="Y171" s="11"/>
      <c r="Z171" s="11"/>
    </row>
    <row r="172">
      <c r="A172" s="5"/>
      <c r="B172" s="4"/>
      <c r="D172" s="4"/>
      <c r="G172" s="4"/>
      <c r="H172" s="4"/>
      <c r="I172" s="5"/>
      <c r="J172" s="4"/>
      <c r="L172" s="4"/>
      <c r="O172" s="4"/>
      <c r="Q172" s="4"/>
      <c r="R172" s="4"/>
      <c r="S172" s="4"/>
      <c r="T172" s="4"/>
      <c r="V172" s="11"/>
      <c r="W172" s="11"/>
      <c r="X172" s="11"/>
      <c r="Y172" s="11"/>
      <c r="Z172" s="11"/>
    </row>
    <row r="173">
      <c r="A173" s="5"/>
      <c r="B173" s="4"/>
      <c r="D173" s="4"/>
      <c r="G173" s="4"/>
      <c r="H173" s="4"/>
      <c r="I173" s="5"/>
      <c r="J173" s="4"/>
      <c r="L173" s="4"/>
      <c r="O173" s="4"/>
      <c r="Q173" s="4"/>
      <c r="R173" s="4"/>
      <c r="S173" s="4"/>
      <c r="T173" s="4"/>
      <c r="V173" s="11"/>
      <c r="W173" s="11"/>
      <c r="X173" s="11"/>
      <c r="Y173" s="11"/>
      <c r="Z173" s="11"/>
    </row>
    <row r="174">
      <c r="A174" s="5"/>
      <c r="B174" s="4"/>
      <c r="D174" s="4"/>
      <c r="G174" s="4"/>
      <c r="H174" s="4"/>
      <c r="I174" s="5"/>
      <c r="J174" s="4"/>
      <c r="L174" s="4"/>
      <c r="O174" s="4"/>
      <c r="Q174" s="4"/>
      <c r="R174" s="4"/>
      <c r="S174" s="4"/>
      <c r="T174" s="4"/>
      <c r="V174" s="11"/>
      <c r="W174" s="11"/>
      <c r="X174" s="11"/>
      <c r="Y174" s="11"/>
      <c r="Z174" s="11"/>
    </row>
    <row r="175">
      <c r="A175" s="5"/>
      <c r="B175" s="4"/>
      <c r="D175" s="4"/>
      <c r="G175" s="4"/>
      <c r="H175" s="4"/>
      <c r="I175" s="5"/>
      <c r="J175" s="4"/>
      <c r="L175" s="4"/>
      <c r="O175" s="4"/>
      <c r="Q175" s="4"/>
      <c r="R175" s="4"/>
      <c r="S175" s="4"/>
      <c r="T175" s="4"/>
      <c r="V175" s="11"/>
      <c r="W175" s="11"/>
      <c r="X175" s="11"/>
      <c r="Y175" s="11"/>
      <c r="Z175" s="11"/>
    </row>
    <row r="176">
      <c r="A176" s="5"/>
      <c r="B176" s="4"/>
      <c r="D176" s="4"/>
      <c r="G176" s="4"/>
      <c r="H176" s="4"/>
      <c r="I176" s="5"/>
      <c r="J176" s="4"/>
      <c r="L176" s="4"/>
      <c r="O176" s="4"/>
      <c r="Q176" s="4"/>
      <c r="R176" s="4"/>
      <c r="S176" s="4"/>
      <c r="T176" s="4"/>
      <c r="V176" s="11"/>
      <c r="W176" s="11"/>
      <c r="X176" s="11"/>
      <c r="Y176" s="11"/>
      <c r="Z176" s="11"/>
    </row>
    <row r="177">
      <c r="A177" s="5"/>
      <c r="B177" s="4"/>
      <c r="D177" s="4"/>
      <c r="G177" s="4"/>
      <c r="H177" s="4"/>
      <c r="I177" s="5"/>
      <c r="J177" s="4"/>
      <c r="L177" s="4"/>
      <c r="O177" s="4"/>
      <c r="Q177" s="4"/>
      <c r="R177" s="4"/>
      <c r="S177" s="4"/>
      <c r="T177" s="4"/>
      <c r="V177" s="11"/>
      <c r="W177" s="11"/>
      <c r="X177" s="11"/>
      <c r="Y177" s="11"/>
      <c r="Z177" s="11"/>
    </row>
    <row r="178">
      <c r="A178" s="5"/>
      <c r="B178" s="4"/>
      <c r="D178" s="4"/>
      <c r="G178" s="4"/>
      <c r="H178" s="4"/>
      <c r="I178" s="5"/>
      <c r="J178" s="4"/>
      <c r="L178" s="4"/>
      <c r="O178" s="4"/>
      <c r="Q178" s="4"/>
      <c r="R178" s="4"/>
      <c r="S178" s="4"/>
      <c r="T178" s="4"/>
      <c r="V178" s="11"/>
      <c r="W178" s="11"/>
      <c r="X178" s="11"/>
      <c r="Y178" s="11"/>
      <c r="Z178" s="11"/>
    </row>
    <row r="179">
      <c r="A179" s="5"/>
      <c r="B179" s="4"/>
      <c r="D179" s="4"/>
      <c r="G179" s="4"/>
      <c r="H179" s="4"/>
      <c r="I179" s="5"/>
      <c r="J179" s="4"/>
      <c r="L179" s="4"/>
      <c r="O179" s="4"/>
      <c r="Q179" s="4"/>
      <c r="R179" s="4"/>
      <c r="S179" s="4"/>
      <c r="T179" s="4"/>
      <c r="V179" s="11"/>
      <c r="W179" s="11"/>
      <c r="X179" s="11"/>
      <c r="Y179" s="11"/>
      <c r="Z179" s="11"/>
    </row>
    <row r="180">
      <c r="A180" s="5"/>
      <c r="B180" s="4"/>
      <c r="D180" s="4"/>
      <c r="G180" s="4"/>
      <c r="H180" s="4"/>
      <c r="I180" s="5"/>
      <c r="J180" s="4"/>
      <c r="L180" s="4"/>
      <c r="O180" s="4"/>
      <c r="Q180" s="4"/>
      <c r="R180" s="4"/>
      <c r="S180" s="4"/>
      <c r="T180" s="4"/>
      <c r="V180" s="11"/>
      <c r="W180" s="11"/>
      <c r="X180" s="11"/>
      <c r="Y180" s="11"/>
      <c r="Z180" s="11"/>
    </row>
    <row r="181">
      <c r="A181" s="5"/>
      <c r="B181" s="4"/>
      <c r="D181" s="4"/>
      <c r="G181" s="4"/>
      <c r="H181" s="4"/>
      <c r="I181" s="5"/>
      <c r="J181" s="4"/>
      <c r="L181" s="4"/>
      <c r="O181" s="4"/>
      <c r="Q181" s="4"/>
      <c r="R181" s="4"/>
      <c r="S181" s="4"/>
      <c r="T181" s="4"/>
      <c r="V181" s="11"/>
      <c r="W181" s="11"/>
      <c r="X181" s="11"/>
      <c r="Y181" s="11"/>
      <c r="Z181" s="11"/>
    </row>
    <row r="182">
      <c r="A182" s="5"/>
      <c r="B182" s="4"/>
      <c r="D182" s="4"/>
      <c r="G182" s="4"/>
      <c r="H182" s="4"/>
      <c r="I182" s="5"/>
      <c r="J182" s="4"/>
      <c r="L182" s="4"/>
      <c r="O182" s="4"/>
      <c r="Q182" s="4"/>
      <c r="R182" s="4"/>
      <c r="S182" s="4"/>
      <c r="T182" s="4"/>
      <c r="V182" s="11"/>
      <c r="W182" s="11"/>
      <c r="X182" s="11"/>
      <c r="Y182" s="11"/>
      <c r="Z182" s="11"/>
    </row>
    <row r="183">
      <c r="A183" s="5"/>
      <c r="B183" s="4"/>
      <c r="D183" s="4"/>
      <c r="G183" s="4"/>
      <c r="H183" s="4"/>
      <c r="I183" s="5"/>
      <c r="J183" s="4"/>
      <c r="L183" s="4"/>
      <c r="O183" s="4"/>
      <c r="Q183" s="4"/>
      <c r="R183" s="4"/>
      <c r="S183" s="4"/>
      <c r="T183" s="4"/>
      <c r="V183" s="11"/>
      <c r="W183" s="11"/>
      <c r="X183" s="11"/>
      <c r="Y183" s="11"/>
      <c r="Z183" s="11"/>
    </row>
    <row r="184">
      <c r="A184" s="5"/>
      <c r="B184" s="4"/>
      <c r="D184" s="4"/>
      <c r="G184" s="4"/>
      <c r="H184" s="4"/>
      <c r="I184" s="5"/>
      <c r="J184" s="4"/>
      <c r="L184" s="4"/>
      <c r="O184" s="4"/>
      <c r="Q184" s="4"/>
      <c r="R184" s="4"/>
      <c r="S184" s="4"/>
      <c r="T184" s="4"/>
      <c r="V184" s="11"/>
      <c r="W184" s="11"/>
      <c r="X184" s="11"/>
      <c r="Y184" s="11"/>
      <c r="Z184" s="11"/>
    </row>
    <row r="185">
      <c r="A185" s="5"/>
      <c r="B185" s="4"/>
      <c r="D185" s="4"/>
      <c r="G185" s="4"/>
      <c r="H185" s="4"/>
      <c r="I185" s="5"/>
      <c r="J185" s="4"/>
      <c r="L185" s="4"/>
      <c r="O185" s="4"/>
      <c r="Q185" s="4"/>
      <c r="R185" s="4"/>
      <c r="S185" s="4"/>
      <c r="T185" s="4"/>
      <c r="V185" s="11"/>
      <c r="W185" s="11"/>
      <c r="X185" s="11"/>
      <c r="Y185" s="11"/>
      <c r="Z185" s="11"/>
    </row>
    <row r="186">
      <c r="A186" s="5"/>
      <c r="B186" s="4"/>
      <c r="D186" s="4"/>
      <c r="G186" s="4"/>
      <c r="H186" s="4"/>
      <c r="I186" s="5"/>
      <c r="J186" s="4"/>
      <c r="L186" s="4"/>
      <c r="O186" s="4"/>
      <c r="Q186" s="4"/>
      <c r="R186" s="4"/>
      <c r="S186" s="4"/>
      <c r="T186" s="4"/>
      <c r="V186" s="11"/>
      <c r="W186" s="11"/>
      <c r="X186" s="11"/>
      <c r="Y186" s="11"/>
      <c r="Z186" s="11"/>
    </row>
    <row r="187">
      <c r="A187" s="5"/>
      <c r="B187" s="4"/>
      <c r="D187" s="4"/>
      <c r="G187" s="4"/>
      <c r="H187" s="4"/>
      <c r="I187" s="5"/>
      <c r="J187" s="4"/>
      <c r="L187" s="4"/>
      <c r="O187" s="4"/>
      <c r="Q187" s="4"/>
      <c r="R187" s="4"/>
      <c r="S187" s="4"/>
      <c r="T187" s="4"/>
      <c r="V187" s="11"/>
      <c r="W187" s="11"/>
      <c r="X187" s="11"/>
      <c r="Y187" s="11"/>
      <c r="Z187" s="11"/>
    </row>
    <row r="188">
      <c r="A188" s="5"/>
      <c r="B188" s="4"/>
      <c r="D188" s="4"/>
      <c r="G188" s="4"/>
      <c r="H188" s="4"/>
      <c r="I188" s="5"/>
      <c r="J188" s="4"/>
      <c r="L188" s="4"/>
      <c r="O188" s="4"/>
      <c r="Q188" s="4"/>
      <c r="R188" s="4"/>
      <c r="S188" s="4"/>
      <c r="T188" s="4"/>
      <c r="V188" s="11"/>
      <c r="W188" s="11"/>
      <c r="X188" s="11"/>
      <c r="Y188" s="11"/>
      <c r="Z188" s="11"/>
    </row>
    <row r="189">
      <c r="A189" s="5"/>
      <c r="B189" s="4"/>
      <c r="D189" s="4"/>
      <c r="G189" s="4"/>
      <c r="H189" s="4"/>
      <c r="I189" s="5"/>
      <c r="J189" s="4"/>
      <c r="L189" s="4"/>
      <c r="O189" s="4"/>
      <c r="Q189" s="4"/>
      <c r="R189" s="4"/>
      <c r="S189" s="4"/>
      <c r="T189" s="4"/>
      <c r="V189" s="11"/>
      <c r="W189" s="11"/>
      <c r="X189" s="11"/>
      <c r="Y189" s="11"/>
      <c r="Z189" s="11"/>
    </row>
    <row r="190">
      <c r="A190" s="5"/>
      <c r="B190" s="4"/>
      <c r="D190" s="4"/>
      <c r="G190" s="4"/>
      <c r="H190" s="4"/>
      <c r="I190" s="5"/>
      <c r="J190" s="4"/>
      <c r="L190" s="4"/>
      <c r="O190" s="4"/>
      <c r="Q190" s="4"/>
      <c r="R190" s="4"/>
      <c r="S190" s="4"/>
      <c r="T190" s="4"/>
      <c r="V190" s="11"/>
      <c r="W190" s="11"/>
      <c r="X190" s="11"/>
      <c r="Y190" s="11"/>
      <c r="Z190" s="11"/>
    </row>
    <row r="191">
      <c r="A191" s="5"/>
      <c r="B191" s="4"/>
      <c r="D191" s="4"/>
      <c r="G191" s="4"/>
      <c r="H191" s="4"/>
      <c r="I191" s="5"/>
      <c r="J191" s="4"/>
      <c r="L191" s="4"/>
      <c r="O191" s="4"/>
      <c r="Q191" s="4"/>
      <c r="R191" s="4"/>
      <c r="S191" s="4"/>
      <c r="T191" s="4"/>
      <c r="V191" s="11"/>
      <c r="W191" s="11"/>
      <c r="X191" s="11"/>
      <c r="Y191" s="11"/>
      <c r="Z191" s="11"/>
    </row>
    <row r="192">
      <c r="A192" s="5"/>
      <c r="B192" s="4"/>
      <c r="D192" s="4"/>
      <c r="G192" s="4"/>
      <c r="H192" s="4"/>
      <c r="I192" s="5"/>
      <c r="J192" s="4"/>
      <c r="L192" s="4"/>
      <c r="O192" s="4"/>
      <c r="Q192" s="4"/>
      <c r="R192" s="4"/>
      <c r="S192" s="4"/>
      <c r="T192" s="4"/>
      <c r="V192" s="11"/>
      <c r="W192" s="11"/>
      <c r="X192" s="11"/>
      <c r="Y192" s="11"/>
      <c r="Z192" s="11"/>
    </row>
    <row r="193">
      <c r="A193" s="5"/>
      <c r="B193" s="4"/>
      <c r="D193" s="4"/>
      <c r="G193" s="4"/>
      <c r="H193" s="4"/>
      <c r="I193" s="5"/>
      <c r="J193" s="4"/>
      <c r="L193" s="4"/>
      <c r="O193" s="4"/>
      <c r="Q193" s="4"/>
      <c r="R193" s="4"/>
      <c r="S193" s="4"/>
      <c r="T193" s="4"/>
      <c r="V193" s="11"/>
      <c r="W193" s="11"/>
      <c r="X193" s="11"/>
      <c r="Y193" s="11"/>
      <c r="Z193" s="11"/>
    </row>
    <row r="194">
      <c r="A194" s="5"/>
      <c r="B194" s="4"/>
      <c r="D194" s="4"/>
      <c r="G194" s="4"/>
      <c r="H194" s="4"/>
      <c r="I194" s="5"/>
      <c r="J194" s="4"/>
      <c r="L194" s="4"/>
      <c r="O194" s="4"/>
      <c r="Q194" s="4"/>
      <c r="R194" s="4"/>
      <c r="S194" s="4"/>
      <c r="T194" s="4"/>
      <c r="V194" s="11"/>
      <c r="W194" s="11"/>
      <c r="X194" s="11"/>
      <c r="Y194" s="11"/>
      <c r="Z194" s="11"/>
    </row>
    <row r="195">
      <c r="A195" s="5"/>
      <c r="B195" s="4"/>
      <c r="D195" s="4"/>
      <c r="G195" s="4"/>
      <c r="H195" s="4"/>
      <c r="I195" s="5"/>
      <c r="J195" s="4"/>
      <c r="L195" s="4"/>
      <c r="O195" s="4"/>
      <c r="Q195" s="4"/>
      <c r="R195" s="4"/>
      <c r="S195" s="4"/>
      <c r="T195" s="4"/>
      <c r="V195" s="11"/>
      <c r="W195" s="11"/>
      <c r="X195" s="11"/>
      <c r="Y195" s="11"/>
      <c r="Z195" s="11"/>
    </row>
    <row r="196">
      <c r="A196" s="5"/>
      <c r="B196" s="4"/>
      <c r="D196" s="4"/>
      <c r="G196" s="4"/>
      <c r="H196" s="4"/>
      <c r="I196" s="5"/>
      <c r="J196" s="4"/>
      <c r="L196" s="4"/>
      <c r="O196" s="4"/>
      <c r="Q196" s="4"/>
      <c r="R196" s="4"/>
      <c r="S196" s="4"/>
      <c r="T196" s="4"/>
      <c r="V196" s="11"/>
      <c r="W196" s="11"/>
      <c r="X196" s="11"/>
      <c r="Y196" s="11"/>
      <c r="Z196" s="11"/>
    </row>
    <row r="197">
      <c r="A197" s="5"/>
      <c r="B197" s="4"/>
      <c r="D197" s="4"/>
      <c r="G197" s="4"/>
      <c r="H197" s="4"/>
      <c r="I197" s="5"/>
      <c r="J197" s="4"/>
      <c r="L197" s="4"/>
      <c r="O197" s="4"/>
      <c r="Q197" s="4"/>
      <c r="R197" s="4"/>
      <c r="S197" s="4"/>
      <c r="T197" s="4"/>
      <c r="V197" s="11"/>
      <c r="W197" s="11"/>
      <c r="X197" s="11"/>
      <c r="Y197" s="11"/>
      <c r="Z197" s="11"/>
    </row>
    <row r="198">
      <c r="A198" s="5"/>
      <c r="B198" s="4"/>
      <c r="D198" s="4"/>
      <c r="G198" s="4"/>
      <c r="H198" s="4"/>
      <c r="I198" s="5"/>
      <c r="J198" s="4"/>
      <c r="L198" s="4"/>
      <c r="O198" s="4"/>
      <c r="Q198" s="4"/>
      <c r="R198" s="4"/>
      <c r="S198" s="4"/>
      <c r="T198" s="4"/>
      <c r="V198" s="11"/>
      <c r="W198" s="11"/>
      <c r="X198" s="11"/>
      <c r="Y198" s="11"/>
      <c r="Z198" s="11"/>
    </row>
    <row r="199">
      <c r="A199" s="5"/>
      <c r="B199" s="4"/>
      <c r="D199" s="4"/>
      <c r="G199" s="4"/>
      <c r="H199" s="4"/>
      <c r="I199" s="5"/>
      <c r="J199" s="4"/>
      <c r="L199" s="4"/>
      <c r="O199" s="4"/>
      <c r="Q199" s="4"/>
      <c r="R199" s="4"/>
      <c r="S199" s="4"/>
      <c r="T199" s="4"/>
      <c r="V199" s="11"/>
      <c r="W199" s="11"/>
      <c r="X199" s="11"/>
      <c r="Y199" s="11"/>
      <c r="Z199" s="11"/>
    </row>
    <row r="200">
      <c r="A200" s="5"/>
      <c r="B200" s="4"/>
      <c r="D200" s="4"/>
      <c r="G200" s="4"/>
      <c r="H200" s="4"/>
      <c r="I200" s="5"/>
      <c r="J200" s="4"/>
      <c r="L200" s="4"/>
      <c r="O200" s="4"/>
      <c r="Q200" s="4"/>
      <c r="R200" s="4"/>
      <c r="S200" s="4"/>
      <c r="T200" s="4"/>
      <c r="V200" s="11"/>
      <c r="W200" s="11"/>
      <c r="X200" s="11"/>
      <c r="Y200" s="11"/>
      <c r="Z200" s="11"/>
    </row>
    <row r="201">
      <c r="A201" s="5"/>
      <c r="B201" s="4"/>
      <c r="D201" s="4"/>
      <c r="G201" s="4"/>
      <c r="H201" s="4"/>
      <c r="I201" s="5"/>
      <c r="J201" s="4"/>
      <c r="L201" s="4"/>
      <c r="O201" s="4"/>
      <c r="Q201" s="4"/>
      <c r="R201" s="4"/>
      <c r="S201" s="4"/>
      <c r="T201" s="4"/>
      <c r="V201" s="11"/>
      <c r="W201" s="11"/>
      <c r="X201" s="11"/>
      <c r="Y201" s="11"/>
      <c r="Z201" s="11"/>
    </row>
    <row r="202">
      <c r="A202" s="5"/>
      <c r="B202" s="4"/>
      <c r="D202" s="4"/>
      <c r="G202" s="4"/>
      <c r="H202" s="4"/>
      <c r="I202" s="5"/>
      <c r="J202" s="4"/>
      <c r="L202" s="4"/>
      <c r="O202" s="4"/>
      <c r="Q202" s="4"/>
      <c r="R202" s="4"/>
      <c r="S202" s="4"/>
      <c r="T202" s="4"/>
      <c r="V202" s="11"/>
      <c r="W202" s="11"/>
      <c r="X202" s="11"/>
      <c r="Y202" s="11"/>
      <c r="Z202" s="11"/>
    </row>
    <row r="203">
      <c r="A203" s="5"/>
      <c r="B203" s="4"/>
      <c r="D203" s="4"/>
      <c r="G203" s="4"/>
      <c r="H203" s="4"/>
      <c r="I203" s="5"/>
      <c r="J203" s="4"/>
      <c r="L203" s="4"/>
      <c r="O203" s="4"/>
      <c r="Q203" s="4"/>
      <c r="R203" s="4"/>
      <c r="S203" s="4"/>
      <c r="T203" s="4"/>
      <c r="V203" s="11"/>
      <c r="W203" s="11"/>
      <c r="X203" s="11"/>
      <c r="Y203" s="11"/>
      <c r="Z203" s="11"/>
    </row>
    <row r="204">
      <c r="A204" s="5"/>
      <c r="B204" s="4"/>
      <c r="D204" s="4"/>
      <c r="G204" s="4"/>
      <c r="H204" s="4"/>
      <c r="I204" s="5"/>
      <c r="J204" s="4"/>
      <c r="L204" s="4"/>
      <c r="O204" s="4"/>
      <c r="Q204" s="4"/>
      <c r="R204" s="4"/>
      <c r="S204" s="4"/>
      <c r="T204" s="4"/>
      <c r="V204" s="11"/>
      <c r="W204" s="11"/>
      <c r="X204" s="11"/>
      <c r="Y204" s="11"/>
      <c r="Z204" s="11"/>
    </row>
    <row r="205">
      <c r="A205" s="5"/>
      <c r="B205" s="4"/>
      <c r="D205" s="4"/>
      <c r="G205" s="4"/>
      <c r="H205" s="4"/>
      <c r="I205" s="5"/>
      <c r="J205" s="4"/>
      <c r="L205" s="4"/>
      <c r="O205" s="4"/>
      <c r="Q205" s="4"/>
      <c r="R205" s="4"/>
      <c r="S205" s="4"/>
      <c r="T205" s="4"/>
      <c r="V205" s="11"/>
      <c r="W205" s="11"/>
      <c r="X205" s="11"/>
      <c r="Y205" s="11"/>
      <c r="Z205" s="11"/>
    </row>
    <row r="206">
      <c r="A206" s="5"/>
      <c r="B206" s="4"/>
      <c r="D206" s="4"/>
      <c r="G206" s="4"/>
      <c r="H206" s="4"/>
      <c r="I206" s="5"/>
      <c r="J206" s="4"/>
      <c r="L206" s="4"/>
      <c r="O206" s="4"/>
      <c r="Q206" s="4"/>
      <c r="R206" s="4"/>
      <c r="S206" s="4"/>
      <c r="T206" s="4"/>
      <c r="V206" s="11"/>
      <c r="W206" s="11"/>
      <c r="X206" s="11"/>
      <c r="Y206" s="11"/>
      <c r="Z206" s="11"/>
    </row>
    <row r="207">
      <c r="A207" s="5"/>
      <c r="B207" s="4"/>
      <c r="D207" s="4"/>
      <c r="G207" s="4"/>
      <c r="H207" s="4"/>
      <c r="I207" s="5"/>
      <c r="J207" s="4"/>
      <c r="L207" s="4"/>
      <c r="O207" s="4"/>
      <c r="Q207" s="4"/>
      <c r="R207" s="4"/>
      <c r="S207" s="4"/>
      <c r="T207" s="4"/>
      <c r="V207" s="11"/>
      <c r="W207" s="11"/>
      <c r="X207" s="11"/>
      <c r="Y207" s="11"/>
      <c r="Z207" s="11"/>
    </row>
    <row r="208">
      <c r="A208" s="5"/>
      <c r="B208" s="4"/>
      <c r="D208" s="4"/>
      <c r="G208" s="4"/>
      <c r="H208" s="4"/>
      <c r="I208" s="5"/>
      <c r="J208" s="4"/>
      <c r="L208" s="4"/>
      <c r="O208" s="4"/>
      <c r="Q208" s="4"/>
      <c r="R208" s="4"/>
      <c r="S208" s="4"/>
      <c r="T208" s="4"/>
      <c r="V208" s="11"/>
      <c r="W208" s="11"/>
      <c r="X208" s="11"/>
      <c r="Y208" s="11"/>
      <c r="Z208" s="11"/>
    </row>
    <row r="209">
      <c r="A209" s="5"/>
      <c r="B209" s="4"/>
      <c r="D209" s="4"/>
      <c r="G209" s="4"/>
      <c r="H209" s="4"/>
      <c r="I209" s="5"/>
      <c r="J209" s="4"/>
      <c r="L209" s="4"/>
      <c r="O209" s="4"/>
      <c r="Q209" s="4"/>
      <c r="R209" s="4"/>
      <c r="S209" s="4"/>
      <c r="T209" s="4"/>
      <c r="V209" s="11"/>
      <c r="W209" s="11"/>
      <c r="X209" s="11"/>
      <c r="Y209" s="11"/>
      <c r="Z209" s="11"/>
    </row>
    <row r="210">
      <c r="A210" s="5"/>
      <c r="B210" s="4"/>
      <c r="D210" s="4"/>
      <c r="G210" s="4"/>
      <c r="H210" s="4"/>
      <c r="I210" s="5"/>
      <c r="J210" s="4"/>
      <c r="L210" s="4"/>
      <c r="O210" s="4"/>
      <c r="Q210" s="4"/>
      <c r="R210" s="4"/>
      <c r="S210" s="4"/>
      <c r="T210" s="4"/>
      <c r="V210" s="11"/>
      <c r="W210" s="11"/>
      <c r="X210" s="11"/>
      <c r="Y210" s="11"/>
      <c r="Z210" s="11"/>
    </row>
    <row r="211">
      <c r="A211" s="5"/>
      <c r="B211" s="4"/>
      <c r="D211" s="4"/>
      <c r="G211" s="4"/>
      <c r="H211" s="4"/>
      <c r="I211" s="5"/>
      <c r="J211" s="4"/>
      <c r="L211" s="4"/>
      <c r="O211" s="4"/>
      <c r="Q211" s="4"/>
      <c r="R211" s="4"/>
      <c r="S211" s="4"/>
      <c r="T211" s="4"/>
      <c r="V211" s="11"/>
      <c r="W211" s="11"/>
      <c r="X211" s="11"/>
      <c r="Y211" s="11"/>
      <c r="Z211" s="11"/>
    </row>
    <row r="212">
      <c r="A212" s="5"/>
      <c r="B212" s="4"/>
      <c r="D212" s="4"/>
      <c r="G212" s="4"/>
      <c r="H212" s="4"/>
      <c r="I212" s="5"/>
      <c r="J212" s="4"/>
      <c r="L212" s="4"/>
      <c r="O212" s="4"/>
      <c r="Q212" s="4"/>
      <c r="R212" s="4"/>
      <c r="S212" s="4"/>
      <c r="T212" s="4"/>
      <c r="V212" s="11"/>
      <c r="W212" s="11"/>
      <c r="X212" s="11"/>
      <c r="Y212" s="11"/>
      <c r="Z212" s="11"/>
    </row>
    <row r="213">
      <c r="A213" s="5"/>
      <c r="B213" s="4"/>
      <c r="D213" s="4"/>
      <c r="G213" s="4"/>
      <c r="H213" s="4"/>
      <c r="I213" s="5"/>
      <c r="J213" s="4"/>
      <c r="L213" s="4"/>
      <c r="O213" s="4"/>
      <c r="Q213" s="4"/>
      <c r="R213" s="4"/>
      <c r="S213" s="4"/>
      <c r="T213" s="4"/>
      <c r="V213" s="11"/>
      <c r="W213" s="11"/>
      <c r="X213" s="11"/>
      <c r="Y213" s="11"/>
      <c r="Z213" s="11"/>
    </row>
    <row r="214">
      <c r="A214" s="5"/>
      <c r="B214" s="4"/>
      <c r="D214" s="4"/>
      <c r="G214" s="4"/>
      <c r="H214" s="4"/>
      <c r="I214" s="5"/>
      <c r="J214" s="4"/>
      <c r="L214" s="4"/>
      <c r="O214" s="4"/>
      <c r="Q214" s="4"/>
      <c r="R214" s="4"/>
      <c r="S214" s="4"/>
      <c r="T214" s="4"/>
      <c r="V214" s="11"/>
      <c r="W214" s="11"/>
      <c r="X214" s="11"/>
      <c r="Y214" s="11"/>
      <c r="Z214" s="11"/>
    </row>
    <row r="215">
      <c r="A215" s="5"/>
      <c r="B215" s="4"/>
      <c r="D215" s="4"/>
      <c r="G215" s="4"/>
      <c r="H215" s="4"/>
      <c r="I215" s="5"/>
      <c r="J215" s="4"/>
      <c r="L215" s="4"/>
      <c r="O215" s="4"/>
      <c r="Q215" s="4"/>
      <c r="R215" s="4"/>
      <c r="S215" s="4"/>
      <c r="T215" s="4"/>
      <c r="V215" s="11"/>
      <c r="W215" s="11"/>
      <c r="X215" s="11"/>
      <c r="Y215" s="11"/>
      <c r="Z215" s="11"/>
    </row>
    <row r="216">
      <c r="A216" s="5"/>
      <c r="B216" s="4"/>
      <c r="D216" s="4"/>
      <c r="G216" s="4"/>
      <c r="H216" s="4"/>
      <c r="I216" s="5"/>
      <c r="J216" s="4"/>
      <c r="L216" s="4"/>
      <c r="O216" s="4"/>
      <c r="Q216" s="4"/>
      <c r="R216" s="4"/>
      <c r="S216" s="4"/>
      <c r="T216" s="4"/>
      <c r="V216" s="11"/>
      <c r="W216" s="11"/>
      <c r="X216" s="11"/>
      <c r="Y216" s="11"/>
      <c r="Z216" s="11"/>
    </row>
    <row r="217">
      <c r="A217" s="5"/>
      <c r="B217" s="4"/>
      <c r="D217" s="4"/>
      <c r="G217" s="4"/>
      <c r="H217" s="4"/>
      <c r="I217" s="5"/>
      <c r="J217" s="4"/>
      <c r="L217" s="4"/>
      <c r="O217" s="4"/>
      <c r="Q217" s="4"/>
      <c r="R217" s="4"/>
      <c r="S217" s="4"/>
      <c r="T217" s="4"/>
      <c r="V217" s="11"/>
      <c r="W217" s="11"/>
      <c r="X217" s="11"/>
      <c r="Y217" s="11"/>
      <c r="Z217" s="11"/>
    </row>
    <row r="218">
      <c r="A218" s="5"/>
      <c r="B218" s="4"/>
      <c r="D218" s="4"/>
      <c r="G218" s="4"/>
      <c r="H218" s="4"/>
      <c r="I218" s="5"/>
      <c r="J218" s="4"/>
      <c r="L218" s="4"/>
      <c r="O218" s="4"/>
      <c r="Q218" s="4"/>
      <c r="R218" s="4"/>
      <c r="S218" s="4"/>
      <c r="T218" s="4"/>
      <c r="V218" s="11"/>
      <c r="W218" s="11"/>
      <c r="X218" s="11"/>
      <c r="Y218" s="11"/>
      <c r="Z218" s="11"/>
    </row>
    <row r="219">
      <c r="A219" s="5"/>
      <c r="B219" s="4"/>
      <c r="D219" s="4"/>
      <c r="G219" s="4"/>
      <c r="H219" s="4"/>
      <c r="I219" s="5"/>
      <c r="J219" s="4"/>
      <c r="L219" s="4"/>
      <c r="O219" s="4"/>
      <c r="Q219" s="4"/>
      <c r="R219" s="4"/>
      <c r="S219" s="4"/>
      <c r="T219" s="4"/>
      <c r="V219" s="11"/>
      <c r="W219" s="11"/>
      <c r="X219" s="11"/>
      <c r="Y219" s="11"/>
      <c r="Z219" s="11"/>
    </row>
    <row r="220">
      <c r="A220" s="5"/>
      <c r="B220" s="4"/>
      <c r="D220" s="4"/>
      <c r="G220" s="4"/>
      <c r="H220" s="4"/>
      <c r="I220" s="5"/>
      <c r="J220" s="4"/>
      <c r="L220" s="4"/>
      <c r="O220" s="4"/>
      <c r="Q220" s="4"/>
      <c r="R220" s="4"/>
      <c r="S220" s="4"/>
      <c r="T220" s="4"/>
      <c r="V220" s="11"/>
      <c r="W220" s="11"/>
      <c r="X220" s="11"/>
      <c r="Y220" s="11"/>
      <c r="Z220" s="11"/>
    </row>
    <row r="221">
      <c r="A221" s="5"/>
      <c r="B221" s="4"/>
      <c r="D221" s="4"/>
      <c r="G221" s="4"/>
      <c r="H221" s="4"/>
      <c r="I221" s="5"/>
      <c r="J221" s="4"/>
      <c r="L221" s="4"/>
      <c r="O221" s="4"/>
      <c r="Q221" s="4"/>
      <c r="R221" s="4"/>
      <c r="S221" s="4"/>
      <c r="T221" s="4"/>
      <c r="V221" s="11"/>
      <c r="W221" s="11"/>
      <c r="X221" s="11"/>
      <c r="Y221" s="11"/>
      <c r="Z221" s="11"/>
    </row>
    <row r="222">
      <c r="A222" s="5"/>
      <c r="B222" s="4"/>
      <c r="D222" s="4"/>
      <c r="G222" s="4"/>
      <c r="H222" s="4"/>
      <c r="I222" s="5"/>
      <c r="J222" s="4"/>
      <c r="L222" s="4"/>
      <c r="O222" s="4"/>
      <c r="Q222" s="4"/>
      <c r="R222" s="4"/>
      <c r="S222" s="4"/>
      <c r="T222" s="4"/>
      <c r="V222" s="11"/>
      <c r="W222" s="11"/>
      <c r="X222" s="11"/>
      <c r="Y222" s="11"/>
      <c r="Z222" s="11"/>
    </row>
    <row r="223">
      <c r="A223" s="5"/>
      <c r="B223" s="4"/>
      <c r="D223" s="4"/>
      <c r="G223" s="4"/>
      <c r="H223" s="4"/>
      <c r="I223" s="5"/>
      <c r="J223" s="4"/>
      <c r="L223" s="4"/>
      <c r="O223" s="4"/>
      <c r="Q223" s="4"/>
      <c r="R223" s="4"/>
      <c r="S223" s="4"/>
      <c r="T223" s="4"/>
      <c r="V223" s="11"/>
      <c r="W223" s="11"/>
      <c r="X223" s="11"/>
      <c r="Y223" s="11"/>
      <c r="Z223" s="11"/>
    </row>
    <row r="224">
      <c r="A224" s="5"/>
      <c r="B224" s="4"/>
      <c r="D224" s="4"/>
      <c r="G224" s="4"/>
      <c r="H224" s="4"/>
      <c r="I224" s="5"/>
      <c r="J224" s="4"/>
      <c r="L224" s="4"/>
      <c r="O224" s="4"/>
      <c r="Q224" s="4"/>
      <c r="R224" s="4"/>
      <c r="S224" s="4"/>
      <c r="T224" s="4"/>
      <c r="V224" s="11"/>
      <c r="W224" s="11"/>
      <c r="X224" s="11"/>
      <c r="Y224" s="11"/>
      <c r="Z224" s="11"/>
    </row>
    <row r="225">
      <c r="A225" s="5"/>
      <c r="B225" s="4"/>
      <c r="D225" s="4"/>
      <c r="G225" s="4"/>
      <c r="H225" s="4"/>
      <c r="I225" s="5"/>
      <c r="J225" s="4"/>
      <c r="L225" s="4"/>
      <c r="O225" s="4"/>
      <c r="Q225" s="4"/>
      <c r="R225" s="4"/>
      <c r="S225" s="4"/>
      <c r="T225" s="4"/>
      <c r="V225" s="11"/>
      <c r="W225" s="11"/>
      <c r="X225" s="11"/>
      <c r="Y225" s="11"/>
      <c r="Z225" s="11"/>
    </row>
    <row r="226">
      <c r="A226" s="5"/>
      <c r="B226" s="4"/>
      <c r="D226" s="4"/>
      <c r="G226" s="4"/>
      <c r="H226" s="4"/>
      <c r="I226" s="5"/>
      <c r="J226" s="4"/>
      <c r="L226" s="4"/>
      <c r="O226" s="4"/>
      <c r="Q226" s="4"/>
      <c r="R226" s="4"/>
      <c r="S226" s="4"/>
      <c r="T226" s="4"/>
      <c r="V226" s="11"/>
      <c r="W226" s="11"/>
      <c r="X226" s="11"/>
      <c r="Y226" s="11"/>
      <c r="Z226" s="11"/>
    </row>
    <row r="227">
      <c r="A227" s="5"/>
      <c r="B227" s="4"/>
      <c r="D227" s="4"/>
      <c r="G227" s="4"/>
      <c r="H227" s="4"/>
      <c r="I227" s="5"/>
      <c r="J227" s="4"/>
      <c r="L227" s="4"/>
      <c r="O227" s="4"/>
      <c r="Q227" s="4"/>
      <c r="R227" s="4"/>
      <c r="S227" s="4"/>
      <c r="T227" s="4"/>
      <c r="V227" s="11"/>
      <c r="W227" s="11"/>
      <c r="X227" s="11"/>
      <c r="Y227" s="11"/>
      <c r="Z227" s="11"/>
    </row>
    <row r="228">
      <c r="A228" s="5"/>
      <c r="B228" s="4"/>
      <c r="D228" s="4"/>
      <c r="G228" s="4"/>
      <c r="H228" s="4"/>
      <c r="I228" s="5"/>
      <c r="J228" s="4"/>
      <c r="L228" s="4"/>
      <c r="O228" s="4"/>
      <c r="Q228" s="4"/>
      <c r="R228" s="4"/>
      <c r="S228" s="4"/>
      <c r="T228" s="4"/>
      <c r="V228" s="11"/>
      <c r="W228" s="11"/>
      <c r="X228" s="11"/>
      <c r="Y228" s="11"/>
      <c r="Z228" s="11"/>
    </row>
    <row r="229">
      <c r="A229" s="5"/>
      <c r="B229" s="4"/>
      <c r="D229" s="4"/>
      <c r="G229" s="4"/>
      <c r="H229" s="4"/>
      <c r="I229" s="5"/>
      <c r="J229" s="4"/>
      <c r="L229" s="4"/>
      <c r="O229" s="4"/>
      <c r="Q229" s="4"/>
      <c r="R229" s="4"/>
      <c r="S229" s="4"/>
      <c r="T229" s="4"/>
      <c r="V229" s="11"/>
      <c r="W229" s="11"/>
      <c r="X229" s="11"/>
      <c r="Y229" s="11"/>
      <c r="Z229" s="11"/>
    </row>
    <row r="230">
      <c r="A230" s="5"/>
      <c r="B230" s="4"/>
      <c r="D230" s="4"/>
      <c r="G230" s="4"/>
      <c r="H230" s="4"/>
      <c r="I230" s="5"/>
      <c r="J230" s="4"/>
      <c r="L230" s="4"/>
      <c r="O230" s="4"/>
      <c r="Q230" s="4"/>
      <c r="R230" s="4"/>
      <c r="S230" s="4"/>
      <c r="T230" s="4"/>
      <c r="V230" s="11"/>
      <c r="W230" s="11"/>
      <c r="X230" s="11"/>
      <c r="Y230" s="11"/>
      <c r="Z230" s="11"/>
    </row>
    <row r="231">
      <c r="A231" s="5"/>
      <c r="B231" s="4"/>
      <c r="D231" s="4"/>
      <c r="G231" s="4"/>
      <c r="H231" s="4"/>
      <c r="I231" s="5"/>
      <c r="J231" s="4"/>
      <c r="L231" s="4"/>
      <c r="O231" s="4"/>
      <c r="Q231" s="4"/>
      <c r="R231" s="4"/>
      <c r="S231" s="4"/>
      <c r="T231" s="4"/>
      <c r="V231" s="11"/>
      <c r="W231" s="11"/>
      <c r="X231" s="11"/>
      <c r="Y231" s="11"/>
      <c r="Z231" s="11"/>
    </row>
    <row r="232">
      <c r="A232" s="5"/>
      <c r="B232" s="4"/>
      <c r="D232" s="4"/>
      <c r="G232" s="4"/>
      <c r="H232" s="4"/>
      <c r="I232" s="5"/>
      <c r="J232" s="4"/>
      <c r="L232" s="4"/>
      <c r="O232" s="4"/>
      <c r="Q232" s="4"/>
      <c r="R232" s="4"/>
      <c r="S232" s="4"/>
      <c r="T232" s="4"/>
      <c r="V232" s="11"/>
      <c r="W232" s="11"/>
      <c r="X232" s="11"/>
      <c r="Y232" s="11"/>
      <c r="Z232" s="11"/>
    </row>
    <row r="233">
      <c r="A233" s="5"/>
      <c r="B233" s="4"/>
      <c r="D233" s="4"/>
      <c r="G233" s="4"/>
      <c r="H233" s="4"/>
      <c r="I233" s="5"/>
      <c r="J233" s="4"/>
      <c r="L233" s="4"/>
      <c r="O233" s="4"/>
      <c r="Q233" s="4"/>
      <c r="R233" s="4"/>
      <c r="S233" s="4"/>
      <c r="T233" s="4"/>
      <c r="V233" s="11"/>
      <c r="W233" s="11"/>
      <c r="X233" s="11"/>
      <c r="Y233" s="11"/>
      <c r="Z233" s="11"/>
    </row>
    <row r="234">
      <c r="A234" s="5"/>
      <c r="B234" s="4"/>
      <c r="D234" s="4"/>
      <c r="G234" s="4"/>
      <c r="H234" s="4"/>
      <c r="I234" s="5"/>
      <c r="J234" s="4"/>
      <c r="L234" s="4"/>
      <c r="O234" s="4"/>
      <c r="Q234" s="4"/>
      <c r="R234" s="4"/>
      <c r="S234" s="4"/>
      <c r="T234" s="4"/>
      <c r="V234" s="11"/>
      <c r="W234" s="11"/>
      <c r="X234" s="11"/>
      <c r="Y234" s="11"/>
      <c r="Z234" s="11"/>
    </row>
    <row r="235">
      <c r="A235" s="5"/>
      <c r="B235" s="4"/>
      <c r="D235" s="4"/>
      <c r="G235" s="4"/>
      <c r="H235" s="4"/>
      <c r="I235" s="5"/>
      <c r="J235" s="4"/>
      <c r="L235" s="4"/>
      <c r="O235" s="4"/>
      <c r="Q235" s="4"/>
      <c r="R235" s="4"/>
      <c r="S235" s="4"/>
      <c r="T235" s="4"/>
      <c r="V235" s="11"/>
      <c r="W235" s="11"/>
      <c r="X235" s="11"/>
      <c r="Y235" s="11"/>
      <c r="Z235" s="11"/>
    </row>
    <row r="236">
      <c r="A236" s="5"/>
      <c r="B236" s="4"/>
      <c r="D236" s="4"/>
      <c r="G236" s="4"/>
      <c r="H236" s="4"/>
      <c r="I236" s="5"/>
      <c r="J236" s="4"/>
      <c r="L236" s="4"/>
      <c r="O236" s="4"/>
      <c r="Q236" s="4"/>
      <c r="R236" s="4"/>
      <c r="S236" s="4"/>
      <c r="T236" s="4"/>
      <c r="V236" s="11"/>
      <c r="W236" s="11"/>
      <c r="X236" s="11"/>
      <c r="Y236" s="11"/>
      <c r="Z236" s="11"/>
    </row>
    <row r="237">
      <c r="A237" s="5"/>
      <c r="B237" s="4"/>
      <c r="D237" s="4"/>
      <c r="G237" s="4"/>
      <c r="H237" s="4"/>
      <c r="I237" s="5"/>
      <c r="J237" s="4"/>
      <c r="L237" s="4"/>
      <c r="O237" s="4"/>
      <c r="Q237" s="4"/>
      <c r="R237" s="4"/>
      <c r="S237" s="4"/>
      <c r="T237" s="4"/>
      <c r="V237" s="11"/>
      <c r="W237" s="11"/>
      <c r="X237" s="11"/>
      <c r="Y237" s="11"/>
      <c r="Z237" s="11"/>
    </row>
    <row r="238">
      <c r="A238" s="5"/>
      <c r="B238" s="4"/>
      <c r="D238" s="4"/>
      <c r="G238" s="4"/>
      <c r="H238" s="4"/>
      <c r="I238" s="5"/>
      <c r="J238" s="4"/>
      <c r="L238" s="4"/>
      <c r="O238" s="4"/>
      <c r="Q238" s="4"/>
      <c r="R238" s="4"/>
      <c r="S238" s="4"/>
      <c r="T238" s="4"/>
      <c r="V238" s="11"/>
      <c r="W238" s="11"/>
      <c r="X238" s="11"/>
      <c r="Y238" s="11"/>
      <c r="Z238" s="11"/>
    </row>
    <row r="239">
      <c r="A239" s="5"/>
      <c r="B239" s="4"/>
      <c r="D239" s="4"/>
      <c r="G239" s="4"/>
      <c r="H239" s="4"/>
      <c r="I239" s="5"/>
      <c r="J239" s="4"/>
      <c r="L239" s="4"/>
      <c r="O239" s="4"/>
      <c r="Q239" s="4"/>
      <c r="R239" s="4"/>
      <c r="S239" s="4"/>
      <c r="T239" s="4"/>
      <c r="V239" s="11"/>
      <c r="W239" s="11"/>
      <c r="X239" s="11"/>
      <c r="Y239" s="11"/>
      <c r="Z239" s="11"/>
    </row>
    <row r="240">
      <c r="A240" s="5"/>
      <c r="B240" s="4"/>
      <c r="D240" s="4"/>
      <c r="G240" s="4"/>
      <c r="H240" s="4"/>
      <c r="I240" s="5"/>
      <c r="J240" s="4"/>
      <c r="L240" s="4"/>
      <c r="O240" s="4"/>
      <c r="Q240" s="4"/>
      <c r="R240" s="4"/>
      <c r="S240" s="4"/>
      <c r="T240" s="4"/>
      <c r="V240" s="11"/>
      <c r="W240" s="11"/>
      <c r="X240" s="11"/>
      <c r="Y240" s="11"/>
      <c r="Z240" s="11"/>
    </row>
    <row r="241">
      <c r="A241" s="5"/>
      <c r="B241" s="4"/>
      <c r="D241" s="4"/>
      <c r="G241" s="4"/>
      <c r="H241" s="4"/>
      <c r="I241" s="5"/>
      <c r="J241" s="4"/>
      <c r="L241" s="4"/>
      <c r="O241" s="4"/>
      <c r="Q241" s="4"/>
      <c r="R241" s="4"/>
      <c r="S241" s="4"/>
      <c r="T241" s="4"/>
      <c r="V241" s="11"/>
      <c r="W241" s="11"/>
      <c r="X241" s="11"/>
      <c r="Y241" s="11"/>
      <c r="Z241" s="11"/>
    </row>
    <row r="242">
      <c r="A242" s="5"/>
      <c r="B242" s="4"/>
      <c r="D242" s="4"/>
      <c r="G242" s="4"/>
      <c r="H242" s="4"/>
      <c r="I242" s="5"/>
      <c r="J242" s="4"/>
      <c r="L242" s="4"/>
      <c r="O242" s="4"/>
      <c r="Q242" s="4"/>
      <c r="R242" s="4"/>
      <c r="S242" s="4"/>
      <c r="T242" s="4"/>
      <c r="V242" s="11"/>
      <c r="W242" s="11"/>
      <c r="X242" s="11"/>
      <c r="Y242" s="11"/>
      <c r="Z242" s="11"/>
    </row>
    <row r="243">
      <c r="A243" s="5"/>
      <c r="B243" s="4"/>
      <c r="D243" s="4"/>
      <c r="G243" s="4"/>
      <c r="H243" s="4"/>
      <c r="I243" s="5"/>
      <c r="J243" s="4"/>
      <c r="L243" s="4"/>
      <c r="O243" s="4"/>
      <c r="Q243" s="4"/>
      <c r="R243" s="4"/>
      <c r="S243" s="4"/>
      <c r="T243" s="4"/>
      <c r="V243" s="11"/>
      <c r="W243" s="11"/>
      <c r="X243" s="11"/>
      <c r="Y243" s="11"/>
      <c r="Z243" s="11"/>
    </row>
    <row r="244">
      <c r="A244" s="5"/>
      <c r="B244" s="4"/>
      <c r="D244" s="4"/>
      <c r="G244" s="4"/>
      <c r="H244" s="4"/>
      <c r="I244" s="5"/>
      <c r="J244" s="4"/>
      <c r="L244" s="4"/>
      <c r="O244" s="4"/>
      <c r="Q244" s="4"/>
      <c r="R244" s="4"/>
      <c r="S244" s="4"/>
      <c r="T244" s="4"/>
      <c r="V244" s="11"/>
      <c r="W244" s="11"/>
      <c r="X244" s="11"/>
      <c r="Y244" s="11"/>
      <c r="Z244" s="11"/>
    </row>
    <row r="245">
      <c r="A245" s="5"/>
      <c r="B245" s="4"/>
      <c r="D245" s="4"/>
      <c r="G245" s="4"/>
      <c r="H245" s="4"/>
      <c r="I245" s="5"/>
      <c r="J245" s="4"/>
      <c r="L245" s="4"/>
      <c r="O245" s="4"/>
      <c r="Q245" s="4"/>
      <c r="R245" s="4"/>
      <c r="S245" s="4"/>
      <c r="T245" s="4"/>
      <c r="V245" s="11"/>
      <c r="W245" s="11"/>
      <c r="X245" s="11"/>
      <c r="Y245" s="11"/>
      <c r="Z245" s="11"/>
    </row>
    <row r="246">
      <c r="A246" s="5"/>
      <c r="B246" s="4"/>
      <c r="D246" s="4"/>
      <c r="G246" s="4"/>
      <c r="H246" s="4"/>
      <c r="I246" s="5"/>
      <c r="J246" s="4"/>
      <c r="L246" s="4"/>
      <c r="O246" s="4"/>
      <c r="Q246" s="4"/>
      <c r="R246" s="4"/>
      <c r="S246" s="4"/>
      <c r="T246" s="4"/>
      <c r="V246" s="11"/>
      <c r="W246" s="11"/>
      <c r="X246" s="11"/>
      <c r="Y246" s="11"/>
      <c r="Z246" s="11"/>
    </row>
    <row r="247">
      <c r="A247" s="5"/>
      <c r="B247" s="4"/>
      <c r="D247" s="4"/>
      <c r="G247" s="4"/>
      <c r="H247" s="4"/>
      <c r="I247" s="5"/>
      <c r="J247" s="4"/>
      <c r="L247" s="4"/>
      <c r="O247" s="4"/>
      <c r="Q247" s="4"/>
      <c r="R247" s="4"/>
      <c r="S247" s="4"/>
      <c r="T247" s="4"/>
      <c r="V247" s="11"/>
      <c r="W247" s="11"/>
      <c r="X247" s="11"/>
      <c r="Y247" s="11"/>
      <c r="Z247" s="11"/>
    </row>
    <row r="248">
      <c r="A248" s="5"/>
      <c r="B248" s="4"/>
      <c r="D248" s="4"/>
      <c r="G248" s="4"/>
      <c r="H248" s="4"/>
      <c r="I248" s="5"/>
      <c r="J248" s="4"/>
      <c r="L248" s="4"/>
      <c r="O248" s="4"/>
      <c r="Q248" s="4"/>
      <c r="R248" s="4"/>
      <c r="S248" s="4"/>
      <c r="T248" s="4"/>
      <c r="V248" s="11"/>
      <c r="W248" s="11"/>
      <c r="X248" s="11"/>
      <c r="Y248" s="11"/>
      <c r="Z248" s="11"/>
    </row>
    <row r="249">
      <c r="A249" s="5"/>
      <c r="B249" s="4"/>
      <c r="D249" s="4"/>
      <c r="G249" s="4"/>
      <c r="H249" s="4"/>
      <c r="I249" s="5"/>
      <c r="J249" s="4"/>
      <c r="L249" s="4"/>
      <c r="O249" s="4"/>
      <c r="Q249" s="4"/>
      <c r="R249" s="4"/>
      <c r="S249" s="4"/>
      <c r="T249" s="4"/>
      <c r="V249" s="11"/>
      <c r="W249" s="11"/>
      <c r="X249" s="11"/>
      <c r="Y249" s="11"/>
      <c r="Z249" s="11"/>
    </row>
    <row r="250">
      <c r="A250" s="5"/>
      <c r="B250" s="4"/>
      <c r="D250" s="4"/>
      <c r="G250" s="4"/>
      <c r="H250" s="4"/>
      <c r="I250" s="5"/>
      <c r="J250" s="4"/>
      <c r="L250" s="4"/>
      <c r="O250" s="4"/>
      <c r="Q250" s="4"/>
      <c r="R250" s="4"/>
      <c r="S250" s="4"/>
      <c r="T250" s="4"/>
      <c r="V250" s="11"/>
      <c r="W250" s="11"/>
      <c r="X250" s="11"/>
      <c r="Y250" s="11"/>
      <c r="Z250" s="11"/>
    </row>
    <row r="251">
      <c r="A251" s="5"/>
      <c r="B251" s="4"/>
      <c r="D251" s="4"/>
      <c r="G251" s="4"/>
      <c r="H251" s="4"/>
      <c r="I251" s="5"/>
      <c r="J251" s="4"/>
      <c r="L251" s="4"/>
      <c r="O251" s="4"/>
      <c r="Q251" s="4"/>
      <c r="R251" s="4"/>
      <c r="S251" s="4"/>
      <c r="T251" s="4"/>
      <c r="V251" s="11"/>
      <c r="W251" s="11"/>
      <c r="X251" s="11"/>
      <c r="Y251" s="11"/>
      <c r="Z251" s="11"/>
    </row>
    <row r="252">
      <c r="A252" s="5"/>
      <c r="B252" s="4"/>
      <c r="D252" s="4"/>
      <c r="G252" s="4"/>
      <c r="H252" s="4"/>
      <c r="I252" s="5"/>
      <c r="J252" s="4"/>
      <c r="L252" s="4"/>
      <c r="O252" s="4"/>
      <c r="Q252" s="4"/>
      <c r="R252" s="4"/>
      <c r="S252" s="4"/>
      <c r="T252" s="4"/>
      <c r="V252" s="11"/>
      <c r="W252" s="11"/>
      <c r="X252" s="11"/>
      <c r="Y252" s="11"/>
      <c r="Z252" s="11"/>
    </row>
    <row r="253">
      <c r="A253" s="5"/>
      <c r="B253" s="4"/>
      <c r="D253" s="4"/>
      <c r="G253" s="4"/>
      <c r="H253" s="4"/>
      <c r="I253" s="5"/>
      <c r="J253" s="4"/>
      <c r="L253" s="4"/>
      <c r="O253" s="4"/>
      <c r="Q253" s="4"/>
      <c r="R253" s="4"/>
      <c r="S253" s="4"/>
      <c r="T253" s="4"/>
      <c r="V253" s="11"/>
      <c r="W253" s="11"/>
      <c r="X253" s="11"/>
      <c r="Y253" s="11"/>
      <c r="Z253" s="11"/>
    </row>
    <row r="254">
      <c r="A254" s="5"/>
      <c r="B254" s="4"/>
      <c r="D254" s="4"/>
      <c r="G254" s="4"/>
      <c r="H254" s="4"/>
      <c r="I254" s="5"/>
      <c r="J254" s="4"/>
      <c r="L254" s="4"/>
      <c r="O254" s="4"/>
      <c r="Q254" s="4"/>
      <c r="R254" s="4"/>
      <c r="S254" s="4"/>
      <c r="T254" s="4"/>
      <c r="V254" s="11"/>
      <c r="W254" s="11"/>
      <c r="X254" s="11"/>
      <c r="Y254" s="11"/>
      <c r="Z254" s="11"/>
    </row>
    <row r="255">
      <c r="A255" s="5"/>
      <c r="B255" s="4"/>
      <c r="D255" s="4"/>
      <c r="G255" s="4"/>
      <c r="H255" s="4"/>
      <c r="I255" s="5"/>
      <c r="J255" s="4"/>
      <c r="L255" s="4"/>
      <c r="O255" s="4"/>
      <c r="Q255" s="4"/>
      <c r="R255" s="4"/>
      <c r="S255" s="4"/>
      <c r="T255" s="4"/>
      <c r="V255" s="11"/>
      <c r="W255" s="11"/>
      <c r="X255" s="11"/>
      <c r="Y255" s="11"/>
      <c r="Z255" s="11"/>
    </row>
    <row r="256">
      <c r="A256" s="5"/>
      <c r="B256" s="4"/>
      <c r="D256" s="4"/>
      <c r="G256" s="4"/>
      <c r="H256" s="4"/>
      <c r="I256" s="5"/>
      <c r="J256" s="4"/>
      <c r="L256" s="4"/>
      <c r="O256" s="4"/>
      <c r="Q256" s="4"/>
      <c r="R256" s="4"/>
      <c r="S256" s="4"/>
      <c r="T256" s="4"/>
      <c r="V256" s="11"/>
      <c r="W256" s="11"/>
      <c r="X256" s="11"/>
      <c r="Y256" s="11"/>
      <c r="Z256" s="11"/>
    </row>
    <row r="257">
      <c r="A257" s="5"/>
      <c r="B257" s="4"/>
      <c r="D257" s="4"/>
      <c r="G257" s="4"/>
      <c r="H257" s="4"/>
      <c r="I257" s="5"/>
      <c r="J257" s="4"/>
      <c r="L257" s="4"/>
      <c r="O257" s="4"/>
      <c r="Q257" s="4"/>
      <c r="R257" s="4"/>
      <c r="S257" s="4"/>
      <c r="T257" s="4"/>
      <c r="V257" s="11"/>
      <c r="W257" s="11"/>
      <c r="X257" s="11"/>
      <c r="Y257" s="11"/>
      <c r="Z257" s="11"/>
    </row>
    <row r="258">
      <c r="A258" s="5"/>
      <c r="B258" s="4"/>
      <c r="D258" s="4"/>
      <c r="G258" s="4"/>
      <c r="H258" s="4"/>
      <c r="I258" s="5"/>
      <c r="J258" s="4"/>
      <c r="L258" s="4"/>
      <c r="O258" s="4"/>
      <c r="Q258" s="4"/>
      <c r="R258" s="4"/>
      <c r="S258" s="4"/>
      <c r="T258" s="4"/>
      <c r="V258" s="11"/>
      <c r="W258" s="11"/>
      <c r="X258" s="11"/>
      <c r="Y258" s="11"/>
      <c r="Z258" s="11"/>
    </row>
    <row r="259">
      <c r="A259" s="5"/>
      <c r="B259" s="4"/>
      <c r="D259" s="4"/>
      <c r="G259" s="4"/>
      <c r="H259" s="4"/>
      <c r="I259" s="5"/>
      <c r="J259" s="4"/>
      <c r="L259" s="4"/>
      <c r="O259" s="4"/>
      <c r="Q259" s="4"/>
      <c r="R259" s="4"/>
      <c r="S259" s="4"/>
      <c r="T259" s="4"/>
      <c r="V259" s="11"/>
      <c r="W259" s="11"/>
      <c r="X259" s="11"/>
      <c r="Y259" s="11"/>
      <c r="Z259" s="11"/>
    </row>
    <row r="260">
      <c r="A260" s="5"/>
      <c r="B260" s="4"/>
      <c r="D260" s="4"/>
      <c r="G260" s="4"/>
      <c r="H260" s="4"/>
      <c r="I260" s="5"/>
      <c r="J260" s="4"/>
      <c r="L260" s="4"/>
      <c r="O260" s="4"/>
      <c r="Q260" s="4"/>
      <c r="R260" s="4"/>
      <c r="S260" s="4"/>
      <c r="T260" s="4"/>
      <c r="V260" s="11"/>
      <c r="W260" s="11"/>
      <c r="X260" s="11"/>
      <c r="Y260" s="11"/>
      <c r="Z260" s="11"/>
    </row>
    <row r="261">
      <c r="A261" s="5"/>
      <c r="B261" s="4"/>
      <c r="D261" s="4"/>
      <c r="G261" s="4"/>
      <c r="H261" s="4"/>
      <c r="I261" s="5"/>
      <c r="J261" s="4"/>
      <c r="L261" s="4"/>
      <c r="O261" s="4"/>
      <c r="Q261" s="4"/>
      <c r="R261" s="4"/>
      <c r="S261" s="4"/>
      <c r="T261" s="4"/>
      <c r="V261" s="11"/>
      <c r="W261" s="11"/>
      <c r="X261" s="11"/>
      <c r="Y261" s="11"/>
      <c r="Z261" s="11"/>
    </row>
    <row r="262">
      <c r="A262" s="5"/>
      <c r="B262" s="4"/>
      <c r="D262" s="4"/>
      <c r="G262" s="4"/>
      <c r="H262" s="4"/>
      <c r="I262" s="5"/>
      <c r="J262" s="4"/>
      <c r="L262" s="4"/>
      <c r="O262" s="4"/>
      <c r="Q262" s="4"/>
      <c r="R262" s="4"/>
      <c r="S262" s="4"/>
      <c r="T262" s="4"/>
      <c r="V262" s="11"/>
      <c r="W262" s="11"/>
      <c r="X262" s="11"/>
      <c r="Y262" s="11"/>
      <c r="Z262" s="11"/>
    </row>
    <row r="263">
      <c r="A263" s="5"/>
      <c r="B263" s="4"/>
      <c r="D263" s="4"/>
      <c r="G263" s="4"/>
      <c r="H263" s="4"/>
      <c r="I263" s="5"/>
      <c r="J263" s="4"/>
      <c r="L263" s="4"/>
      <c r="O263" s="4"/>
      <c r="Q263" s="4"/>
      <c r="R263" s="4"/>
      <c r="S263" s="4"/>
      <c r="T263" s="4"/>
      <c r="V263" s="11"/>
      <c r="W263" s="11"/>
      <c r="X263" s="11"/>
      <c r="Y263" s="11"/>
      <c r="Z263" s="11"/>
    </row>
    <row r="264">
      <c r="A264" s="5"/>
      <c r="B264" s="4"/>
      <c r="D264" s="4"/>
      <c r="G264" s="4"/>
      <c r="H264" s="4"/>
      <c r="I264" s="5"/>
      <c r="J264" s="4"/>
      <c r="L264" s="4"/>
      <c r="O264" s="4"/>
      <c r="Q264" s="4"/>
      <c r="R264" s="4"/>
      <c r="S264" s="4"/>
      <c r="T264" s="4"/>
      <c r="V264" s="11"/>
      <c r="W264" s="11"/>
      <c r="X264" s="11"/>
      <c r="Y264" s="11"/>
      <c r="Z264" s="11"/>
    </row>
    <row r="265">
      <c r="A265" s="5"/>
      <c r="B265" s="4"/>
      <c r="D265" s="4"/>
      <c r="G265" s="4"/>
      <c r="H265" s="4"/>
      <c r="I265" s="5"/>
      <c r="J265" s="4"/>
      <c r="L265" s="4"/>
      <c r="O265" s="4"/>
      <c r="Q265" s="4"/>
      <c r="R265" s="4"/>
      <c r="S265" s="4"/>
      <c r="T265" s="4"/>
      <c r="V265" s="11"/>
      <c r="W265" s="11"/>
      <c r="X265" s="11"/>
      <c r="Y265" s="11"/>
      <c r="Z265" s="11"/>
    </row>
    <row r="266">
      <c r="A266" s="5"/>
      <c r="B266" s="4"/>
      <c r="D266" s="4"/>
      <c r="G266" s="4"/>
      <c r="H266" s="4"/>
      <c r="I266" s="5"/>
      <c r="J266" s="4"/>
      <c r="L266" s="4"/>
      <c r="O266" s="4"/>
      <c r="Q266" s="4"/>
      <c r="R266" s="4"/>
      <c r="S266" s="4"/>
      <c r="T266" s="4"/>
      <c r="V266" s="11"/>
      <c r="W266" s="11"/>
      <c r="X266" s="11"/>
      <c r="Y266" s="11"/>
      <c r="Z266" s="11"/>
    </row>
    <row r="267">
      <c r="A267" s="5"/>
      <c r="B267" s="4"/>
      <c r="D267" s="4"/>
      <c r="G267" s="4"/>
      <c r="H267" s="4"/>
      <c r="I267" s="5"/>
      <c r="J267" s="4"/>
      <c r="L267" s="4"/>
      <c r="O267" s="4"/>
      <c r="Q267" s="4"/>
      <c r="R267" s="4"/>
      <c r="S267" s="4"/>
      <c r="T267" s="4"/>
      <c r="V267" s="11"/>
      <c r="W267" s="11"/>
      <c r="X267" s="11"/>
      <c r="Y267" s="11"/>
      <c r="Z267" s="11"/>
    </row>
    <row r="268">
      <c r="A268" s="5"/>
      <c r="B268" s="4"/>
      <c r="D268" s="4"/>
      <c r="G268" s="4"/>
      <c r="H268" s="4"/>
      <c r="I268" s="5"/>
      <c r="J268" s="4"/>
      <c r="L268" s="4"/>
      <c r="O268" s="4"/>
      <c r="Q268" s="4"/>
      <c r="R268" s="4"/>
      <c r="S268" s="4"/>
      <c r="T268" s="4"/>
      <c r="V268" s="11"/>
      <c r="W268" s="11"/>
      <c r="X268" s="11"/>
      <c r="Y268" s="11"/>
      <c r="Z268" s="11"/>
    </row>
    <row r="269">
      <c r="A269" s="5"/>
      <c r="B269" s="4"/>
      <c r="D269" s="4"/>
      <c r="G269" s="4"/>
      <c r="H269" s="4"/>
      <c r="I269" s="5"/>
      <c r="J269" s="4"/>
      <c r="L269" s="4"/>
      <c r="O269" s="4"/>
      <c r="Q269" s="4"/>
      <c r="R269" s="4"/>
      <c r="S269" s="4"/>
      <c r="T269" s="4"/>
      <c r="V269" s="11"/>
      <c r="W269" s="11"/>
      <c r="X269" s="11"/>
      <c r="Y269" s="11"/>
      <c r="Z269" s="11"/>
    </row>
    <row r="270">
      <c r="A270" s="5"/>
      <c r="B270" s="4"/>
      <c r="D270" s="4"/>
      <c r="G270" s="4"/>
      <c r="H270" s="4"/>
      <c r="I270" s="5"/>
      <c r="J270" s="4"/>
      <c r="L270" s="4"/>
      <c r="O270" s="4"/>
      <c r="Q270" s="4"/>
      <c r="R270" s="4"/>
      <c r="S270" s="4"/>
      <c r="T270" s="4"/>
      <c r="V270" s="11"/>
      <c r="W270" s="11"/>
      <c r="X270" s="11"/>
      <c r="Y270" s="11"/>
      <c r="Z270" s="11"/>
    </row>
    <row r="271">
      <c r="A271" s="5"/>
      <c r="B271" s="4"/>
      <c r="D271" s="4"/>
      <c r="G271" s="4"/>
      <c r="H271" s="4"/>
      <c r="I271" s="5"/>
      <c r="J271" s="4"/>
      <c r="L271" s="4"/>
      <c r="O271" s="4"/>
      <c r="Q271" s="4"/>
      <c r="R271" s="4"/>
      <c r="S271" s="4"/>
      <c r="T271" s="4"/>
      <c r="V271" s="11"/>
      <c r="W271" s="11"/>
      <c r="X271" s="11"/>
      <c r="Y271" s="11"/>
      <c r="Z271" s="11"/>
    </row>
    <row r="272">
      <c r="A272" s="5"/>
      <c r="B272" s="4"/>
      <c r="D272" s="4"/>
      <c r="G272" s="4"/>
      <c r="H272" s="4"/>
      <c r="I272" s="5"/>
      <c r="J272" s="4"/>
      <c r="L272" s="4"/>
      <c r="O272" s="4"/>
      <c r="Q272" s="4"/>
      <c r="R272" s="4"/>
      <c r="S272" s="4"/>
      <c r="T272" s="4"/>
      <c r="V272" s="11"/>
      <c r="W272" s="11"/>
      <c r="X272" s="11"/>
      <c r="Y272" s="11"/>
      <c r="Z272" s="11"/>
    </row>
    <row r="273">
      <c r="A273" s="5"/>
      <c r="B273" s="4"/>
      <c r="D273" s="4"/>
      <c r="G273" s="4"/>
      <c r="H273" s="4"/>
      <c r="I273" s="5"/>
      <c r="J273" s="4"/>
      <c r="L273" s="4"/>
      <c r="O273" s="4"/>
      <c r="Q273" s="4"/>
      <c r="R273" s="4"/>
      <c r="S273" s="4"/>
      <c r="T273" s="4"/>
      <c r="V273" s="11"/>
      <c r="W273" s="11"/>
      <c r="X273" s="11"/>
      <c r="Y273" s="11"/>
      <c r="Z273" s="11"/>
    </row>
    <row r="274">
      <c r="A274" s="5"/>
      <c r="B274" s="4"/>
      <c r="D274" s="4"/>
      <c r="G274" s="4"/>
      <c r="H274" s="4"/>
      <c r="I274" s="5"/>
      <c r="J274" s="4"/>
      <c r="L274" s="4"/>
      <c r="O274" s="4"/>
      <c r="Q274" s="4"/>
      <c r="R274" s="4"/>
      <c r="S274" s="4"/>
      <c r="T274" s="4"/>
      <c r="V274" s="11"/>
      <c r="W274" s="11"/>
      <c r="X274" s="11"/>
      <c r="Y274" s="11"/>
      <c r="Z274" s="11"/>
    </row>
    <row r="275">
      <c r="A275" s="5"/>
      <c r="B275" s="4"/>
      <c r="D275" s="4"/>
      <c r="G275" s="4"/>
      <c r="H275" s="4"/>
      <c r="I275" s="5"/>
      <c r="J275" s="4"/>
      <c r="L275" s="4"/>
      <c r="O275" s="4"/>
      <c r="Q275" s="4"/>
      <c r="R275" s="4"/>
      <c r="S275" s="4"/>
      <c r="T275" s="4"/>
      <c r="V275" s="11"/>
      <c r="W275" s="11"/>
      <c r="X275" s="11"/>
      <c r="Y275" s="11"/>
      <c r="Z275" s="11"/>
    </row>
    <row r="276">
      <c r="A276" s="5"/>
      <c r="B276" s="4"/>
      <c r="D276" s="4"/>
      <c r="G276" s="4"/>
      <c r="H276" s="4"/>
      <c r="I276" s="5"/>
      <c r="J276" s="4"/>
      <c r="L276" s="4"/>
      <c r="O276" s="4"/>
      <c r="Q276" s="4"/>
      <c r="R276" s="4"/>
      <c r="S276" s="4"/>
      <c r="T276" s="4"/>
      <c r="V276" s="11"/>
      <c r="W276" s="11"/>
      <c r="X276" s="11"/>
      <c r="Y276" s="11"/>
      <c r="Z276" s="11"/>
    </row>
    <row r="277">
      <c r="A277" s="5"/>
      <c r="B277" s="4"/>
      <c r="D277" s="4"/>
      <c r="G277" s="4"/>
      <c r="H277" s="4"/>
      <c r="I277" s="5"/>
      <c r="J277" s="4"/>
      <c r="L277" s="4"/>
      <c r="O277" s="4"/>
      <c r="Q277" s="4"/>
      <c r="R277" s="4"/>
      <c r="S277" s="4"/>
      <c r="T277" s="4"/>
      <c r="V277" s="11"/>
      <c r="W277" s="11"/>
      <c r="X277" s="11"/>
      <c r="Y277" s="11"/>
      <c r="Z277" s="11"/>
    </row>
    <row r="278">
      <c r="A278" s="5"/>
      <c r="B278" s="4"/>
      <c r="D278" s="4"/>
      <c r="G278" s="4"/>
      <c r="H278" s="4"/>
      <c r="I278" s="5"/>
      <c r="J278" s="4"/>
      <c r="L278" s="4"/>
      <c r="O278" s="4"/>
      <c r="Q278" s="4"/>
      <c r="R278" s="4"/>
      <c r="S278" s="4"/>
      <c r="T278" s="4"/>
      <c r="V278" s="11"/>
      <c r="W278" s="11"/>
      <c r="X278" s="11"/>
      <c r="Y278" s="11"/>
      <c r="Z278" s="11"/>
    </row>
    <row r="279">
      <c r="A279" s="5"/>
      <c r="B279" s="4"/>
      <c r="D279" s="4"/>
      <c r="G279" s="4"/>
      <c r="H279" s="4"/>
      <c r="I279" s="5"/>
      <c r="J279" s="4"/>
      <c r="L279" s="4"/>
      <c r="O279" s="4"/>
      <c r="Q279" s="4"/>
      <c r="R279" s="4"/>
      <c r="S279" s="4"/>
      <c r="T279" s="4"/>
      <c r="V279" s="11"/>
      <c r="W279" s="11"/>
      <c r="X279" s="11"/>
      <c r="Y279" s="11"/>
      <c r="Z279" s="11"/>
    </row>
    <row r="280">
      <c r="A280" s="5"/>
      <c r="B280" s="4"/>
      <c r="D280" s="4"/>
      <c r="G280" s="4"/>
      <c r="H280" s="4"/>
      <c r="I280" s="5"/>
      <c r="J280" s="4"/>
      <c r="L280" s="4"/>
      <c r="O280" s="4"/>
      <c r="Q280" s="4"/>
      <c r="R280" s="4"/>
      <c r="S280" s="4"/>
      <c r="T280" s="4"/>
      <c r="V280" s="11"/>
      <c r="W280" s="11"/>
      <c r="X280" s="11"/>
      <c r="Y280" s="11"/>
      <c r="Z280" s="11"/>
    </row>
    <row r="281">
      <c r="A281" s="5"/>
      <c r="B281" s="4"/>
      <c r="D281" s="4"/>
      <c r="G281" s="4"/>
      <c r="H281" s="4"/>
      <c r="I281" s="5"/>
      <c r="J281" s="4"/>
      <c r="L281" s="4"/>
      <c r="O281" s="4"/>
      <c r="Q281" s="4"/>
      <c r="R281" s="4"/>
      <c r="S281" s="4"/>
      <c r="T281" s="4"/>
      <c r="V281" s="11"/>
      <c r="W281" s="11"/>
      <c r="X281" s="11"/>
      <c r="Y281" s="11"/>
      <c r="Z281" s="11"/>
    </row>
    <row r="282">
      <c r="A282" s="5"/>
      <c r="B282" s="4"/>
      <c r="D282" s="4"/>
      <c r="G282" s="4"/>
      <c r="H282" s="4"/>
      <c r="I282" s="5"/>
      <c r="J282" s="4"/>
      <c r="L282" s="4"/>
      <c r="O282" s="4"/>
      <c r="Q282" s="4"/>
      <c r="R282" s="4"/>
      <c r="S282" s="4"/>
      <c r="T282" s="4"/>
      <c r="V282" s="11"/>
      <c r="W282" s="11"/>
      <c r="X282" s="11"/>
      <c r="Y282" s="11"/>
      <c r="Z282" s="11"/>
    </row>
    <row r="283">
      <c r="A283" s="5"/>
      <c r="B283" s="4"/>
      <c r="D283" s="4"/>
      <c r="G283" s="4"/>
      <c r="H283" s="4"/>
      <c r="I283" s="5"/>
      <c r="J283" s="4"/>
      <c r="L283" s="4"/>
      <c r="O283" s="4"/>
      <c r="Q283" s="4"/>
      <c r="R283" s="4"/>
      <c r="S283" s="4"/>
      <c r="T283" s="4"/>
      <c r="V283" s="11"/>
      <c r="W283" s="11"/>
      <c r="X283" s="11"/>
      <c r="Y283" s="11"/>
      <c r="Z283" s="11"/>
    </row>
    <row r="284">
      <c r="A284" s="5"/>
      <c r="B284" s="4"/>
      <c r="D284" s="4"/>
      <c r="G284" s="4"/>
      <c r="H284" s="4"/>
      <c r="I284" s="5"/>
      <c r="J284" s="4"/>
      <c r="L284" s="4"/>
      <c r="O284" s="4"/>
      <c r="Q284" s="4"/>
      <c r="R284" s="4"/>
      <c r="S284" s="4"/>
      <c r="T284" s="4"/>
      <c r="V284" s="11"/>
      <c r="W284" s="11"/>
      <c r="X284" s="11"/>
      <c r="Y284" s="11"/>
      <c r="Z284" s="11"/>
    </row>
    <row r="285">
      <c r="A285" s="5"/>
      <c r="B285" s="4"/>
      <c r="D285" s="4"/>
      <c r="G285" s="4"/>
      <c r="H285" s="4"/>
      <c r="I285" s="5"/>
      <c r="J285" s="4"/>
      <c r="L285" s="4"/>
      <c r="O285" s="4"/>
      <c r="Q285" s="4"/>
      <c r="R285" s="4"/>
      <c r="S285" s="4"/>
      <c r="T285" s="4"/>
      <c r="V285" s="11"/>
      <c r="W285" s="11"/>
      <c r="X285" s="11"/>
      <c r="Y285" s="11"/>
      <c r="Z285" s="11"/>
    </row>
    <row r="286">
      <c r="A286" s="5"/>
      <c r="B286" s="4"/>
      <c r="D286" s="4"/>
      <c r="G286" s="4"/>
      <c r="H286" s="4"/>
      <c r="I286" s="5"/>
      <c r="J286" s="4"/>
      <c r="L286" s="4"/>
      <c r="O286" s="4"/>
      <c r="Q286" s="4"/>
      <c r="R286" s="4"/>
      <c r="S286" s="4"/>
      <c r="T286" s="4"/>
      <c r="V286" s="11"/>
      <c r="W286" s="11"/>
      <c r="X286" s="11"/>
      <c r="Y286" s="11"/>
      <c r="Z286" s="11"/>
    </row>
    <row r="287">
      <c r="A287" s="5"/>
      <c r="B287" s="4"/>
      <c r="D287" s="4"/>
      <c r="G287" s="4"/>
      <c r="H287" s="4"/>
      <c r="I287" s="5"/>
      <c r="J287" s="4"/>
      <c r="L287" s="4"/>
      <c r="O287" s="4"/>
      <c r="Q287" s="4"/>
      <c r="R287" s="4"/>
      <c r="S287" s="4"/>
      <c r="T287" s="4"/>
      <c r="V287" s="11"/>
      <c r="W287" s="11"/>
      <c r="X287" s="11"/>
      <c r="Y287" s="11"/>
      <c r="Z287" s="11"/>
    </row>
    <row r="288">
      <c r="A288" s="5"/>
      <c r="B288" s="4"/>
      <c r="D288" s="4"/>
      <c r="G288" s="4"/>
      <c r="H288" s="4"/>
      <c r="I288" s="5"/>
      <c r="J288" s="4"/>
      <c r="L288" s="4"/>
      <c r="O288" s="4"/>
      <c r="Q288" s="4"/>
      <c r="R288" s="4"/>
      <c r="S288" s="4"/>
      <c r="T288" s="4"/>
      <c r="V288" s="11"/>
      <c r="W288" s="11"/>
      <c r="X288" s="11"/>
      <c r="Y288" s="11"/>
      <c r="Z288" s="11"/>
    </row>
    <row r="289">
      <c r="A289" s="5"/>
      <c r="B289" s="4"/>
      <c r="D289" s="4"/>
      <c r="G289" s="4"/>
      <c r="H289" s="4"/>
      <c r="I289" s="5"/>
      <c r="J289" s="4"/>
      <c r="L289" s="4"/>
      <c r="O289" s="4"/>
      <c r="Q289" s="4"/>
      <c r="R289" s="4"/>
      <c r="S289" s="4"/>
      <c r="T289" s="4"/>
      <c r="V289" s="11"/>
      <c r="W289" s="11"/>
      <c r="X289" s="11"/>
      <c r="Y289" s="11"/>
      <c r="Z289" s="11"/>
    </row>
    <row r="290">
      <c r="A290" s="5"/>
      <c r="B290" s="4"/>
      <c r="D290" s="4"/>
      <c r="G290" s="4"/>
      <c r="H290" s="4"/>
      <c r="I290" s="5"/>
      <c r="J290" s="4"/>
      <c r="L290" s="4"/>
      <c r="O290" s="4"/>
      <c r="Q290" s="4"/>
      <c r="R290" s="4"/>
      <c r="S290" s="4"/>
      <c r="T290" s="4"/>
      <c r="V290" s="11"/>
      <c r="W290" s="11"/>
      <c r="X290" s="11"/>
      <c r="Y290" s="11"/>
      <c r="Z290" s="11"/>
    </row>
    <row r="291">
      <c r="A291" s="5"/>
      <c r="B291" s="4"/>
      <c r="D291" s="4"/>
      <c r="G291" s="4"/>
      <c r="H291" s="4"/>
      <c r="I291" s="5"/>
      <c r="J291" s="4"/>
      <c r="L291" s="4"/>
      <c r="O291" s="4"/>
      <c r="Q291" s="4"/>
      <c r="R291" s="4"/>
      <c r="S291" s="4"/>
      <c r="T291" s="4"/>
      <c r="V291" s="11"/>
      <c r="W291" s="11"/>
      <c r="X291" s="11"/>
      <c r="Y291" s="11"/>
      <c r="Z291" s="11"/>
    </row>
    <row r="292">
      <c r="A292" s="5"/>
      <c r="B292" s="4"/>
      <c r="D292" s="4"/>
      <c r="G292" s="4"/>
      <c r="H292" s="4"/>
      <c r="I292" s="5"/>
      <c r="J292" s="4"/>
      <c r="L292" s="4"/>
      <c r="O292" s="4"/>
      <c r="Q292" s="4"/>
      <c r="R292" s="4"/>
      <c r="S292" s="4"/>
      <c r="T292" s="4"/>
      <c r="V292" s="11"/>
      <c r="W292" s="11"/>
      <c r="X292" s="11"/>
      <c r="Y292" s="11"/>
      <c r="Z292" s="11"/>
    </row>
    <row r="293">
      <c r="A293" s="5"/>
      <c r="B293" s="4"/>
      <c r="D293" s="4"/>
      <c r="G293" s="4"/>
      <c r="H293" s="4"/>
      <c r="I293" s="5"/>
      <c r="J293" s="4"/>
      <c r="L293" s="4"/>
      <c r="O293" s="4"/>
      <c r="Q293" s="4"/>
      <c r="R293" s="4"/>
      <c r="S293" s="4"/>
      <c r="T293" s="4"/>
      <c r="V293" s="11"/>
      <c r="W293" s="11"/>
      <c r="X293" s="11"/>
      <c r="Y293" s="11"/>
      <c r="Z293" s="11"/>
    </row>
    <row r="294">
      <c r="A294" s="5"/>
      <c r="B294" s="4"/>
      <c r="D294" s="4"/>
      <c r="G294" s="4"/>
      <c r="H294" s="4"/>
      <c r="I294" s="5"/>
      <c r="J294" s="4"/>
      <c r="L294" s="4"/>
      <c r="O294" s="4"/>
      <c r="Q294" s="4"/>
      <c r="R294" s="4"/>
      <c r="S294" s="4"/>
      <c r="T294" s="4"/>
      <c r="V294" s="11"/>
      <c r="W294" s="11"/>
      <c r="X294" s="11"/>
      <c r="Y294" s="11"/>
      <c r="Z294" s="11"/>
    </row>
    <row r="295">
      <c r="A295" s="5"/>
      <c r="B295" s="4"/>
      <c r="D295" s="4"/>
      <c r="G295" s="4"/>
      <c r="H295" s="4"/>
      <c r="I295" s="5"/>
      <c r="J295" s="4"/>
      <c r="L295" s="4"/>
      <c r="O295" s="4"/>
      <c r="Q295" s="4"/>
      <c r="R295" s="4"/>
      <c r="S295" s="4"/>
      <c r="T295" s="4"/>
      <c r="V295" s="11"/>
      <c r="W295" s="11"/>
      <c r="X295" s="11"/>
      <c r="Y295" s="11"/>
      <c r="Z295" s="11"/>
    </row>
    <row r="296">
      <c r="A296" s="5"/>
      <c r="B296" s="4"/>
      <c r="D296" s="4"/>
      <c r="G296" s="4"/>
      <c r="H296" s="4"/>
      <c r="I296" s="5"/>
      <c r="J296" s="4"/>
      <c r="L296" s="4"/>
      <c r="O296" s="4"/>
      <c r="Q296" s="4"/>
      <c r="R296" s="4"/>
      <c r="S296" s="4"/>
      <c r="T296" s="4"/>
      <c r="V296" s="11"/>
      <c r="W296" s="11"/>
      <c r="X296" s="11"/>
      <c r="Y296" s="11"/>
      <c r="Z296" s="11"/>
    </row>
    <row r="297">
      <c r="A297" s="5"/>
      <c r="B297" s="4"/>
      <c r="D297" s="4"/>
      <c r="G297" s="4"/>
      <c r="H297" s="4"/>
      <c r="I297" s="5"/>
      <c r="J297" s="4"/>
      <c r="L297" s="4"/>
      <c r="O297" s="4"/>
      <c r="Q297" s="4"/>
      <c r="R297" s="4"/>
      <c r="S297" s="4"/>
      <c r="T297" s="4"/>
      <c r="V297" s="11"/>
      <c r="W297" s="11"/>
      <c r="X297" s="11"/>
      <c r="Y297" s="11"/>
      <c r="Z297" s="11"/>
    </row>
    <row r="298">
      <c r="A298" s="5"/>
      <c r="B298" s="4"/>
      <c r="D298" s="4"/>
      <c r="G298" s="4"/>
      <c r="H298" s="4"/>
      <c r="I298" s="5"/>
      <c r="J298" s="4"/>
      <c r="L298" s="4"/>
      <c r="O298" s="4"/>
      <c r="Q298" s="4"/>
      <c r="R298" s="4"/>
      <c r="S298" s="4"/>
      <c r="T298" s="4"/>
      <c r="V298" s="11"/>
      <c r="W298" s="11"/>
      <c r="X298" s="11"/>
      <c r="Y298" s="11"/>
      <c r="Z298" s="11"/>
    </row>
    <row r="299">
      <c r="A299" s="5"/>
      <c r="B299" s="4"/>
      <c r="D299" s="4"/>
      <c r="G299" s="4"/>
      <c r="H299" s="4"/>
      <c r="I299" s="5"/>
      <c r="J299" s="4"/>
      <c r="L299" s="4"/>
      <c r="O299" s="4"/>
      <c r="Q299" s="4"/>
      <c r="R299" s="4"/>
      <c r="S299" s="4"/>
      <c r="T299" s="4"/>
      <c r="V299" s="11"/>
      <c r="W299" s="11"/>
      <c r="X299" s="11"/>
      <c r="Y299" s="11"/>
      <c r="Z299" s="11"/>
    </row>
    <row r="300">
      <c r="A300" s="5"/>
      <c r="B300" s="4"/>
      <c r="D300" s="4"/>
      <c r="G300" s="4"/>
      <c r="H300" s="4"/>
      <c r="I300" s="5"/>
      <c r="J300" s="4"/>
      <c r="L300" s="4"/>
      <c r="O300" s="4"/>
      <c r="Q300" s="4"/>
      <c r="R300" s="4"/>
      <c r="S300" s="4"/>
      <c r="T300" s="4"/>
      <c r="V300" s="11"/>
      <c r="W300" s="11"/>
      <c r="X300" s="11"/>
      <c r="Y300" s="11"/>
      <c r="Z300" s="11"/>
    </row>
    <row r="301">
      <c r="A301" s="5"/>
      <c r="B301" s="4"/>
      <c r="D301" s="4"/>
      <c r="G301" s="4"/>
      <c r="H301" s="4"/>
      <c r="I301" s="5"/>
      <c r="J301" s="4"/>
      <c r="L301" s="4"/>
      <c r="O301" s="4"/>
      <c r="Q301" s="4"/>
      <c r="R301" s="4"/>
      <c r="S301" s="4"/>
      <c r="T301" s="4"/>
      <c r="V301" s="11"/>
      <c r="W301" s="11"/>
      <c r="X301" s="11"/>
      <c r="Y301" s="11"/>
      <c r="Z301" s="11"/>
    </row>
    <row r="302">
      <c r="A302" s="5"/>
      <c r="B302" s="4"/>
      <c r="D302" s="4"/>
      <c r="G302" s="4"/>
      <c r="H302" s="4"/>
      <c r="I302" s="5"/>
      <c r="J302" s="4"/>
      <c r="L302" s="4"/>
      <c r="O302" s="4"/>
      <c r="Q302" s="4"/>
      <c r="R302" s="4"/>
      <c r="S302" s="4"/>
      <c r="T302" s="4"/>
      <c r="V302" s="11"/>
      <c r="W302" s="11"/>
      <c r="X302" s="11"/>
      <c r="Y302" s="11"/>
      <c r="Z302" s="11"/>
    </row>
    <row r="303">
      <c r="A303" s="5"/>
      <c r="B303" s="4"/>
      <c r="D303" s="4"/>
      <c r="G303" s="4"/>
      <c r="H303" s="4"/>
      <c r="I303" s="5"/>
      <c r="J303" s="4"/>
      <c r="L303" s="4"/>
      <c r="O303" s="4"/>
      <c r="Q303" s="4"/>
      <c r="R303" s="4"/>
      <c r="S303" s="4"/>
      <c r="T303" s="4"/>
      <c r="V303" s="11"/>
      <c r="W303" s="11"/>
      <c r="X303" s="11"/>
      <c r="Y303" s="11"/>
      <c r="Z303" s="11"/>
    </row>
    <row r="304">
      <c r="A304" s="5"/>
      <c r="B304" s="4"/>
      <c r="D304" s="4"/>
      <c r="G304" s="4"/>
      <c r="H304" s="4"/>
      <c r="I304" s="5"/>
      <c r="J304" s="4"/>
      <c r="L304" s="4"/>
      <c r="O304" s="4"/>
      <c r="Q304" s="4"/>
      <c r="R304" s="4"/>
      <c r="S304" s="4"/>
      <c r="T304" s="4"/>
      <c r="V304" s="11"/>
      <c r="W304" s="11"/>
      <c r="X304" s="11"/>
      <c r="Y304" s="11"/>
      <c r="Z304" s="11"/>
    </row>
    <row r="305">
      <c r="A305" s="5"/>
      <c r="B305" s="4"/>
      <c r="D305" s="4"/>
      <c r="G305" s="4"/>
      <c r="H305" s="4"/>
      <c r="I305" s="5"/>
      <c r="J305" s="4"/>
      <c r="L305" s="4"/>
      <c r="O305" s="4"/>
      <c r="Q305" s="4"/>
      <c r="R305" s="4"/>
      <c r="S305" s="4"/>
      <c r="T305" s="4"/>
      <c r="V305" s="11"/>
      <c r="W305" s="11"/>
      <c r="X305" s="11"/>
      <c r="Y305" s="11"/>
      <c r="Z305" s="11"/>
    </row>
    <row r="306">
      <c r="A306" s="5"/>
      <c r="B306" s="4"/>
      <c r="D306" s="4"/>
      <c r="G306" s="4"/>
      <c r="H306" s="4"/>
      <c r="I306" s="5"/>
      <c r="J306" s="4"/>
      <c r="L306" s="4"/>
      <c r="O306" s="4"/>
      <c r="Q306" s="4"/>
      <c r="R306" s="4"/>
      <c r="S306" s="4"/>
      <c r="T306" s="4"/>
      <c r="V306" s="11"/>
      <c r="W306" s="11"/>
      <c r="X306" s="11"/>
      <c r="Y306" s="11"/>
      <c r="Z306" s="11"/>
    </row>
    <row r="307">
      <c r="A307" s="5"/>
      <c r="B307" s="4"/>
      <c r="D307" s="4"/>
      <c r="G307" s="4"/>
      <c r="H307" s="4"/>
      <c r="I307" s="5"/>
      <c r="J307" s="4"/>
      <c r="L307" s="4"/>
      <c r="O307" s="4"/>
      <c r="Q307" s="4"/>
      <c r="R307" s="4"/>
      <c r="S307" s="4"/>
      <c r="T307" s="4"/>
      <c r="V307" s="11"/>
      <c r="W307" s="11"/>
      <c r="X307" s="11"/>
      <c r="Y307" s="11"/>
      <c r="Z307" s="11"/>
    </row>
    <row r="308">
      <c r="A308" s="5"/>
      <c r="B308" s="4"/>
      <c r="D308" s="4"/>
      <c r="G308" s="4"/>
      <c r="H308" s="4"/>
      <c r="I308" s="5"/>
      <c r="J308" s="4"/>
      <c r="L308" s="4"/>
      <c r="O308" s="4"/>
      <c r="Q308" s="4"/>
      <c r="R308" s="4"/>
      <c r="S308" s="4"/>
      <c r="T308" s="4"/>
      <c r="V308" s="11"/>
      <c r="W308" s="11"/>
      <c r="X308" s="11"/>
      <c r="Y308" s="11"/>
      <c r="Z308" s="11"/>
    </row>
    <row r="309">
      <c r="A309" s="5"/>
      <c r="B309" s="4"/>
      <c r="D309" s="4"/>
      <c r="G309" s="4"/>
      <c r="H309" s="4"/>
      <c r="I309" s="5"/>
      <c r="J309" s="4"/>
      <c r="L309" s="4"/>
      <c r="O309" s="4"/>
      <c r="Q309" s="4"/>
      <c r="R309" s="4"/>
      <c r="S309" s="4"/>
      <c r="T309" s="4"/>
      <c r="V309" s="11"/>
      <c r="W309" s="11"/>
      <c r="X309" s="11"/>
      <c r="Y309" s="11"/>
      <c r="Z309" s="11"/>
    </row>
    <row r="310">
      <c r="A310" s="5"/>
      <c r="B310" s="4"/>
      <c r="D310" s="4"/>
      <c r="G310" s="4"/>
      <c r="H310" s="4"/>
      <c r="I310" s="5"/>
      <c r="J310" s="4"/>
      <c r="L310" s="4"/>
      <c r="O310" s="4"/>
      <c r="Q310" s="4"/>
      <c r="R310" s="4"/>
      <c r="S310" s="4"/>
      <c r="T310" s="4"/>
      <c r="V310" s="11"/>
      <c r="W310" s="11"/>
      <c r="X310" s="11"/>
      <c r="Y310" s="11"/>
      <c r="Z310" s="11"/>
    </row>
    <row r="311">
      <c r="A311" s="5"/>
      <c r="B311" s="4"/>
      <c r="D311" s="4"/>
      <c r="G311" s="4"/>
      <c r="H311" s="4"/>
      <c r="I311" s="5"/>
      <c r="J311" s="4"/>
      <c r="L311" s="4"/>
      <c r="O311" s="4"/>
      <c r="Q311" s="4"/>
      <c r="R311" s="4"/>
      <c r="S311" s="4"/>
      <c r="T311" s="4"/>
      <c r="V311" s="11"/>
      <c r="W311" s="11"/>
      <c r="X311" s="11"/>
      <c r="Y311" s="11"/>
      <c r="Z311" s="11"/>
    </row>
    <row r="312">
      <c r="A312" s="5"/>
      <c r="B312" s="4"/>
      <c r="D312" s="4"/>
      <c r="G312" s="4"/>
      <c r="H312" s="4"/>
      <c r="I312" s="5"/>
      <c r="J312" s="4"/>
      <c r="L312" s="4"/>
      <c r="O312" s="4"/>
      <c r="Q312" s="4"/>
      <c r="R312" s="4"/>
      <c r="S312" s="4"/>
      <c r="T312" s="4"/>
      <c r="V312" s="11"/>
      <c r="W312" s="11"/>
      <c r="X312" s="11"/>
      <c r="Y312" s="11"/>
      <c r="Z312" s="11"/>
    </row>
    <row r="313">
      <c r="A313" s="5"/>
      <c r="B313" s="4"/>
      <c r="D313" s="4"/>
      <c r="G313" s="4"/>
      <c r="H313" s="4"/>
      <c r="I313" s="5"/>
      <c r="J313" s="4"/>
      <c r="L313" s="4"/>
      <c r="O313" s="4"/>
      <c r="Q313" s="4"/>
      <c r="R313" s="4"/>
      <c r="S313" s="4"/>
      <c r="T313" s="4"/>
      <c r="V313" s="11"/>
      <c r="W313" s="11"/>
      <c r="X313" s="11"/>
      <c r="Y313" s="11"/>
      <c r="Z313" s="11"/>
    </row>
    <row r="314">
      <c r="A314" s="5"/>
      <c r="B314" s="4"/>
      <c r="D314" s="4"/>
      <c r="G314" s="4"/>
      <c r="H314" s="4"/>
      <c r="I314" s="5"/>
      <c r="J314" s="4"/>
      <c r="L314" s="4"/>
      <c r="O314" s="4"/>
      <c r="Q314" s="4"/>
      <c r="R314" s="4"/>
      <c r="S314" s="4"/>
      <c r="T314" s="4"/>
      <c r="V314" s="11"/>
      <c r="W314" s="11"/>
      <c r="X314" s="11"/>
      <c r="Y314" s="11"/>
      <c r="Z314" s="11"/>
    </row>
    <row r="315">
      <c r="A315" s="5"/>
      <c r="B315" s="4"/>
      <c r="D315" s="4"/>
      <c r="G315" s="4"/>
      <c r="H315" s="4"/>
      <c r="I315" s="5"/>
      <c r="J315" s="4"/>
      <c r="L315" s="4"/>
      <c r="O315" s="4"/>
      <c r="Q315" s="4"/>
      <c r="R315" s="4"/>
      <c r="S315" s="4"/>
      <c r="T315" s="4"/>
      <c r="V315" s="11"/>
      <c r="W315" s="11"/>
      <c r="X315" s="11"/>
      <c r="Y315" s="11"/>
      <c r="Z315" s="11"/>
    </row>
    <row r="316">
      <c r="A316" s="5"/>
      <c r="B316" s="4"/>
      <c r="D316" s="4"/>
      <c r="G316" s="4"/>
      <c r="H316" s="4"/>
      <c r="I316" s="5"/>
      <c r="J316" s="4"/>
      <c r="L316" s="4"/>
      <c r="O316" s="4"/>
      <c r="Q316" s="4"/>
      <c r="R316" s="4"/>
      <c r="S316" s="4"/>
      <c r="T316" s="4"/>
      <c r="V316" s="11"/>
      <c r="W316" s="11"/>
      <c r="X316" s="11"/>
      <c r="Y316" s="11"/>
      <c r="Z316" s="11"/>
    </row>
    <row r="317">
      <c r="A317" s="5"/>
      <c r="B317" s="4"/>
      <c r="D317" s="4"/>
      <c r="G317" s="4"/>
      <c r="H317" s="4"/>
      <c r="I317" s="5"/>
      <c r="J317" s="4"/>
      <c r="L317" s="4"/>
      <c r="O317" s="4"/>
      <c r="Q317" s="4"/>
      <c r="R317" s="4"/>
      <c r="S317" s="4"/>
      <c r="T317" s="4"/>
      <c r="V317" s="11"/>
      <c r="W317" s="11"/>
      <c r="X317" s="11"/>
      <c r="Y317" s="11"/>
      <c r="Z317" s="11"/>
    </row>
    <row r="318">
      <c r="A318" s="5"/>
      <c r="B318" s="4"/>
      <c r="D318" s="4"/>
      <c r="G318" s="4"/>
      <c r="H318" s="4"/>
      <c r="I318" s="5"/>
      <c r="J318" s="4"/>
      <c r="L318" s="4"/>
      <c r="O318" s="4"/>
      <c r="Q318" s="4"/>
      <c r="R318" s="4"/>
      <c r="S318" s="4"/>
      <c r="T318" s="4"/>
      <c r="V318" s="11"/>
      <c r="W318" s="11"/>
      <c r="X318" s="11"/>
      <c r="Y318" s="11"/>
      <c r="Z318" s="11"/>
    </row>
    <row r="319">
      <c r="A319" s="5"/>
      <c r="B319" s="4"/>
      <c r="D319" s="4"/>
      <c r="G319" s="4"/>
      <c r="H319" s="4"/>
      <c r="I319" s="5"/>
      <c r="J319" s="4"/>
      <c r="L319" s="4"/>
      <c r="O319" s="4"/>
      <c r="Q319" s="4"/>
      <c r="R319" s="4"/>
      <c r="S319" s="4"/>
      <c r="T319" s="4"/>
      <c r="V319" s="11"/>
      <c r="W319" s="11"/>
      <c r="X319" s="11"/>
      <c r="Y319" s="11"/>
      <c r="Z319" s="11"/>
    </row>
    <row r="320">
      <c r="A320" s="5"/>
      <c r="B320" s="4"/>
      <c r="D320" s="4"/>
      <c r="G320" s="4"/>
      <c r="H320" s="4"/>
      <c r="I320" s="5"/>
      <c r="J320" s="4"/>
      <c r="L320" s="4"/>
      <c r="O320" s="4"/>
      <c r="Q320" s="4"/>
      <c r="R320" s="4"/>
      <c r="S320" s="4"/>
      <c r="T320" s="4"/>
      <c r="V320" s="11"/>
      <c r="W320" s="11"/>
      <c r="X320" s="11"/>
      <c r="Y320" s="11"/>
      <c r="Z320" s="11"/>
    </row>
    <row r="321">
      <c r="A321" s="5"/>
      <c r="B321" s="4"/>
      <c r="D321" s="4"/>
      <c r="G321" s="4"/>
      <c r="H321" s="4"/>
      <c r="I321" s="5"/>
      <c r="J321" s="4"/>
      <c r="L321" s="4"/>
      <c r="O321" s="4"/>
      <c r="Q321" s="4"/>
      <c r="R321" s="4"/>
      <c r="S321" s="4"/>
      <c r="T321" s="4"/>
      <c r="V321" s="11"/>
      <c r="W321" s="11"/>
      <c r="X321" s="11"/>
      <c r="Y321" s="11"/>
      <c r="Z321" s="11"/>
    </row>
    <row r="322">
      <c r="A322" s="5"/>
      <c r="B322" s="4"/>
      <c r="D322" s="4"/>
      <c r="G322" s="4"/>
      <c r="H322" s="4"/>
      <c r="I322" s="5"/>
      <c r="J322" s="4"/>
      <c r="L322" s="4"/>
      <c r="O322" s="4"/>
      <c r="Q322" s="4"/>
      <c r="R322" s="4"/>
      <c r="S322" s="4"/>
      <c r="T322" s="4"/>
      <c r="V322" s="11"/>
      <c r="W322" s="11"/>
      <c r="X322" s="11"/>
      <c r="Y322" s="11"/>
      <c r="Z322" s="11"/>
    </row>
    <row r="323">
      <c r="A323" s="5"/>
      <c r="B323" s="4"/>
      <c r="D323" s="4"/>
      <c r="G323" s="4"/>
      <c r="H323" s="4"/>
      <c r="I323" s="5"/>
      <c r="J323" s="4"/>
      <c r="L323" s="4"/>
      <c r="O323" s="4"/>
      <c r="Q323" s="4"/>
      <c r="R323" s="4"/>
      <c r="S323" s="4"/>
      <c r="T323" s="4"/>
      <c r="V323" s="11"/>
      <c r="W323" s="11"/>
      <c r="X323" s="11"/>
      <c r="Y323" s="11"/>
      <c r="Z323" s="11"/>
    </row>
    <row r="324">
      <c r="A324" s="5"/>
      <c r="B324" s="4"/>
      <c r="D324" s="4"/>
      <c r="G324" s="4"/>
      <c r="H324" s="4"/>
      <c r="I324" s="5"/>
      <c r="J324" s="4"/>
      <c r="L324" s="4"/>
      <c r="O324" s="4"/>
      <c r="Q324" s="4"/>
      <c r="R324" s="4"/>
      <c r="S324" s="4"/>
      <c r="T324" s="4"/>
      <c r="V324" s="11"/>
      <c r="W324" s="11"/>
      <c r="X324" s="11"/>
      <c r="Y324" s="11"/>
      <c r="Z324" s="11"/>
    </row>
    <row r="325">
      <c r="A325" s="5"/>
      <c r="B325" s="4"/>
      <c r="D325" s="4"/>
      <c r="G325" s="4"/>
      <c r="H325" s="4"/>
      <c r="I325" s="5"/>
      <c r="J325" s="4"/>
      <c r="L325" s="4"/>
      <c r="O325" s="4"/>
      <c r="Q325" s="4"/>
      <c r="R325" s="4"/>
      <c r="S325" s="4"/>
      <c r="T325" s="4"/>
      <c r="V325" s="11"/>
      <c r="W325" s="11"/>
      <c r="X325" s="11"/>
      <c r="Y325" s="11"/>
      <c r="Z325" s="11"/>
    </row>
    <row r="326">
      <c r="A326" s="5"/>
      <c r="B326" s="4"/>
      <c r="D326" s="4"/>
      <c r="G326" s="4"/>
      <c r="H326" s="4"/>
      <c r="I326" s="5"/>
      <c r="J326" s="4"/>
      <c r="L326" s="4"/>
      <c r="O326" s="4"/>
      <c r="Q326" s="4"/>
      <c r="R326" s="4"/>
      <c r="S326" s="4"/>
      <c r="T326" s="4"/>
      <c r="V326" s="11"/>
      <c r="W326" s="11"/>
      <c r="X326" s="11"/>
      <c r="Y326" s="11"/>
      <c r="Z326" s="11"/>
    </row>
    <row r="327">
      <c r="A327" s="5"/>
      <c r="B327" s="4"/>
      <c r="D327" s="4"/>
      <c r="G327" s="4"/>
      <c r="H327" s="4"/>
      <c r="I327" s="5"/>
      <c r="J327" s="4"/>
      <c r="L327" s="4"/>
      <c r="O327" s="4"/>
      <c r="Q327" s="4"/>
      <c r="R327" s="4"/>
      <c r="S327" s="4"/>
      <c r="T327" s="4"/>
      <c r="V327" s="11"/>
      <c r="W327" s="11"/>
      <c r="X327" s="11"/>
      <c r="Y327" s="11"/>
      <c r="Z327" s="11"/>
    </row>
    <row r="328">
      <c r="A328" s="5"/>
      <c r="B328" s="4"/>
      <c r="D328" s="4"/>
      <c r="G328" s="4"/>
      <c r="H328" s="4"/>
      <c r="I328" s="5"/>
      <c r="J328" s="4"/>
      <c r="L328" s="4"/>
      <c r="O328" s="4"/>
      <c r="Q328" s="4"/>
      <c r="R328" s="4"/>
      <c r="S328" s="4"/>
      <c r="T328" s="4"/>
      <c r="V328" s="11"/>
      <c r="W328" s="11"/>
      <c r="X328" s="11"/>
      <c r="Y328" s="11"/>
      <c r="Z328" s="11"/>
    </row>
    <row r="329">
      <c r="A329" s="5"/>
      <c r="B329" s="4"/>
      <c r="D329" s="4"/>
      <c r="G329" s="4"/>
      <c r="H329" s="4"/>
      <c r="I329" s="5"/>
      <c r="J329" s="4"/>
      <c r="L329" s="4"/>
      <c r="O329" s="4"/>
      <c r="Q329" s="4"/>
      <c r="R329" s="4"/>
      <c r="S329" s="4"/>
      <c r="T329" s="4"/>
      <c r="V329" s="11"/>
      <c r="W329" s="11"/>
      <c r="X329" s="11"/>
      <c r="Y329" s="11"/>
      <c r="Z329" s="11"/>
    </row>
    <row r="330">
      <c r="A330" s="5"/>
      <c r="B330" s="4"/>
      <c r="D330" s="4"/>
      <c r="G330" s="4"/>
      <c r="H330" s="4"/>
      <c r="I330" s="5"/>
      <c r="J330" s="4"/>
      <c r="L330" s="4"/>
      <c r="O330" s="4"/>
      <c r="Q330" s="4"/>
      <c r="R330" s="4"/>
      <c r="S330" s="4"/>
      <c r="T330" s="4"/>
      <c r="V330" s="11"/>
      <c r="W330" s="11"/>
      <c r="X330" s="11"/>
      <c r="Y330" s="11"/>
      <c r="Z330" s="11"/>
    </row>
    <row r="331">
      <c r="A331" s="5"/>
      <c r="B331" s="4"/>
      <c r="D331" s="4"/>
      <c r="G331" s="4"/>
      <c r="H331" s="4"/>
      <c r="I331" s="5"/>
      <c r="J331" s="4"/>
      <c r="L331" s="4"/>
      <c r="O331" s="4"/>
      <c r="Q331" s="4"/>
      <c r="R331" s="4"/>
      <c r="S331" s="4"/>
      <c r="T331" s="4"/>
      <c r="V331" s="11"/>
      <c r="W331" s="11"/>
      <c r="X331" s="11"/>
      <c r="Y331" s="11"/>
      <c r="Z331" s="11"/>
    </row>
    <row r="332">
      <c r="A332" s="5"/>
      <c r="B332" s="4"/>
      <c r="D332" s="4"/>
      <c r="G332" s="4"/>
      <c r="H332" s="4"/>
      <c r="I332" s="5"/>
      <c r="J332" s="4"/>
      <c r="L332" s="4"/>
      <c r="O332" s="4"/>
      <c r="Q332" s="4"/>
      <c r="R332" s="4"/>
      <c r="S332" s="4"/>
      <c r="T332" s="4"/>
      <c r="V332" s="11"/>
      <c r="W332" s="11"/>
      <c r="X332" s="11"/>
      <c r="Y332" s="11"/>
      <c r="Z332" s="11"/>
    </row>
    <row r="333">
      <c r="A333" s="5"/>
      <c r="B333" s="4"/>
      <c r="D333" s="4"/>
      <c r="G333" s="4"/>
      <c r="H333" s="4"/>
      <c r="I333" s="5"/>
      <c r="J333" s="4"/>
      <c r="L333" s="4"/>
      <c r="O333" s="4"/>
      <c r="Q333" s="4"/>
      <c r="R333" s="4"/>
      <c r="S333" s="4"/>
      <c r="T333" s="4"/>
      <c r="V333" s="11"/>
      <c r="W333" s="11"/>
      <c r="X333" s="11"/>
      <c r="Y333" s="11"/>
      <c r="Z333" s="11"/>
    </row>
    <row r="334">
      <c r="A334" s="5"/>
      <c r="B334" s="4"/>
      <c r="D334" s="4"/>
      <c r="G334" s="4"/>
      <c r="H334" s="4"/>
      <c r="I334" s="5"/>
      <c r="J334" s="4"/>
      <c r="L334" s="4"/>
      <c r="O334" s="4"/>
      <c r="Q334" s="4"/>
      <c r="R334" s="4"/>
      <c r="S334" s="4"/>
      <c r="T334" s="4"/>
      <c r="V334" s="11"/>
      <c r="W334" s="11"/>
      <c r="X334" s="11"/>
      <c r="Y334" s="11"/>
      <c r="Z334" s="11"/>
    </row>
    <row r="335">
      <c r="A335" s="5"/>
      <c r="B335" s="4"/>
      <c r="D335" s="4"/>
      <c r="G335" s="4"/>
      <c r="H335" s="4"/>
      <c r="I335" s="5"/>
      <c r="J335" s="4"/>
      <c r="L335" s="4"/>
      <c r="O335" s="4"/>
      <c r="Q335" s="4"/>
      <c r="R335" s="4"/>
      <c r="S335" s="4"/>
      <c r="T335" s="4"/>
      <c r="V335" s="11"/>
      <c r="W335" s="11"/>
      <c r="X335" s="11"/>
      <c r="Y335" s="11"/>
      <c r="Z335" s="11"/>
    </row>
    <row r="336">
      <c r="A336" s="5"/>
      <c r="B336" s="4"/>
      <c r="D336" s="4"/>
      <c r="G336" s="4"/>
      <c r="H336" s="4"/>
      <c r="I336" s="5"/>
      <c r="J336" s="4"/>
      <c r="L336" s="4"/>
      <c r="O336" s="4"/>
      <c r="Q336" s="4"/>
      <c r="R336" s="4"/>
      <c r="S336" s="4"/>
      <c r="T336" s="4"/>
      <c r="V336" s="11"/>
      <c r="W336" s="11"/>
      <c r="X336" s="11"/>
      <c r="Y336" s="11"/>
      <c r="Z336" s="11"/>
    </row>
    <row r="337">
      <c r="A337" s="5"/>
      <c r="B337" s="4"/>
      <c r="D337" s="4"/>
      <c r="G337" s="4"/>
      <c r="H337" s="4"/>
      <c r="I337" s="5"/>
      <c r="J337" s="4"/>
      <c r="L337" s="4"/>
      <c r="O337" s="4"/>
      <c r="Q337" s="4"/>
      <c r="R337" s="4"/>
      <c r="S337" s="4"/>
      <c r="T337" s="4"/>
      <c r="V337" s="11"/>
      <c r="W337" s="11"/>
      <c r="X337" s="11"/>
      <c r="Y337" s="11"/>
      <c r="Z337" s="11"/>
    </row>
    <row r="338">
      <c r="A338" s="5"/>
      <c r="B338" s="4"/>
      <c r="D338" s="4"/>
      <c r="G338" s="4"/>
      <c r="H338" s="4"/>
      <c r="I338" s="5"/>
      <c r="J338" s="4"/>
      <c r="L338" s="4"/>
      <c r="O338" s="4"/>
      <c r="Q338" s="4"/>
      <c r="R338" s="4"/>
      <c r="S338" s="4"/>
      <c r="T338" s="4"/>
      <c r="V338" s="11"/>
      <c r="W338" s="11"/>
      <c r="X338" s="11"/>
      <c r="Y338" s="11"/>
      <c r="Z338" s="11"/>
    </row>
    <row r="339">
      <c r="A339" s="5"/>
      <c r="B339" s="4"/>
      <c r="D339" s="4"/>
      <c r="G339" s="4"/>
      <c r="H339" s="4"/>
      <c r="I339" s="5"/>
      <c r="J339" s="4"/>
      <c r="L339" s="4"/>
      <c r="O339" s="4"/>
      <c r="Q339" s="4"/>
      <c r="R339" s="4"/>
      <c r="S339" s="4"/>
      <c r="T339" s="4"/>
      <c r="V339" s="11"/>
      <c r="W339" s="11"/>
      <c r="X339" s="11"/>
      <c r="Y339" s="11"/>
      <c r="Z339" s="11"/>
    </row>
    <row r="340">
      <c r="A340" s="5"/>
      <c r="B340" s="4"/>
      <c r="D340" s="4"/>
      <c r="G340" s="4"/>
      <c r="H340" s="4"/>
      <c r="I340" s="5"/>
      <c r="J340" s="4"/>
      <c r="L340" s="4"/>
      <c r="O340" s="4"/>
      <c r="Q340" s="4"/>
      <c r="R340" s="4"/>
      <c r="S340" s="4"/>
      <c r="T340" s="4"/>
      <c r="V340" s="11"/>
      <c r="W340" s="11"/>
      <c r="X340" s="11"/>
      <c r="Y340" s="11"/>
      <c r="Z340" s="11"/>
    </row>
    <row r="341">
      <c r="A341" s="5"/>
      <c r="B341" s="4"/>
      <c r="D341" s="4"/>
      <c r="G341" s="4"/>
      <c r="H341" s="4"/>
      <c r="I341" s="5"/>
      <c r="J341" s="4"/>
      <c r="L341" s="4"/>
      <c r="O341" s="4"/>
      <c r="Q341" s="4"/>
      <c r="R341" s="4"/>
      <c r="S341" s="4"/>
      <c r="T341" s="4"/>
      <c r="V341" s="11"/>
      <c r="W341" s="11"/>
      <c r="X341" s="11"/>
      <c r="Y341" s="11"/>
      <c r="Z341" s="11"/>
    </row>
    <row r="342">
      <c r="A342" s="5"/>
      <c r="B342" s="4"/>
      <c r="D342" s="4"/>
      <c r="G342" s="4"/>
      <c r="H342" s="4"/>
      <c r="I342" s="5"/>
      <c r="J342" s="4"/>
      <c r="L342" s="4"/>
      <c r="O342" s="4"/>
      <c r="Q342" s="4"/>
      <c r="R342" s="4"/>
      <c r="S342" s="4"/>
      <c r="T342" s="4"/>
      <c r="V342" s="11"/>
      <c r="W342" s="11"/>
      <c r="X342" s="11"/>
      <c r="Y342" s="11"/>
      <c r="Z342" s="11"/>
    </row>
    <row r="343">
      <c r="A343" s="5"/>
      <c r="B343" s="4"/>
      <c r="D343" s="4"/>
      <c r="G343" s="4"/>
      <c r="H343" s="4"/>
      <c r="I343" s="5"/>
      <c r="J343" s="4"/>
      <c r="L343" s="4"/>
      <c r="O343" s="4"/>
      <c r="Q343" s="4"/>
      <c r="R343" s="4"/>
      <c r="S343" s="4"/>
      <c r="T343" s="4"/>
      <c r="V343" s="11"/>
      <c r="W343" s="11"/>
      <c r="X343" s="11"/>
      <c r="Y343" s="11"/>
      <c r="Z343" s="11"/>
    </row>
    <row r="344">
      <c r="A344" s="5"/>
      <c r="B344" s="4"/>
      <c r="D344" s="4"/>
      <c r="G344" s="4"/>
      <c r="H344" s="4"/>
      <c r="I344" s="5"/>
      <c r="J344" s="4"/>
      <c r="L344" s="4"/>
      <c r="O344" s="4"/>
      <c r="Q344" s="4"/>
      <c r="R344" s="4"/>
      <c r="S344" s="4"/>
      <c r="T344" s="4"/>
      <c r="V344" s="11"/>
      <c r="W344" s="11"/>
      <c r="X344" s="11"/>
      <c r="Y344" s="11"/>
      <c r="Z344" s="11"/>
    </row>
    <row r="345">
      <c r="A345" s="5"/>
      <c r="B345" s="4"/>
      <c r="D345" s="4"/>
      <c r="G345" s="4"/>
      <c r="H345" s="4"/>
      <c r="I345" s="5"/>
      <c r="J345" s="4"/>
      <c r="L345" s="4"/>
      <c r="O345" s="4"/>
      <c r="Q345" s="4"/>
      <c r="R345" s="4"/>
      <c r="S345" s="4"/>
      <c r="T345" s="4"/>
      <c r="V345" s="11"/>
      <c r="W345" s="11"/>
      <c r="X345" s="11"/>
      <c r="Y345" s="11"/>
      <c r="Z345" s="11"/>
    </row>
    <row r="346">
      <c r="A346" s="5"/>
      <c r="B346" s="4"/>
      <c r="D346" s="4"/>
      <c r="G346" s="4"/>
      <c r="H346" s="4"/>
      <c r="I346" s="5"/>
      <c r="J346" s="4"/>
      <c r="L346" s="4"/>
      <c r="O346" s="4"/>
      <c r="Q346" s="4"/>
      <c r="R346" s="4"/>
      <c r="S346" s="4"/>
      <c r="T346" s="4"/>
      <c r="V346" s="11"/>
      <c r="W346" s="11"/>
      <c r="X346" s="11"/>
      <c r="Y346" s="11"/>
      <c r="Z346" s="11"/>
    </row>
    <row r="347">
      <c r="A347" s="5"/>
      <c r="B347" s="4"/>
      <c r="D347" s="4"/>
      <c r="G347" s="4"/>
      <c r="H347" s="4"/>
      <c r="I347" s="5"/>
      <c r="J347" s="4"/>
      <c r="L347" s="4"/>
      <c r="O347" s="4"/>
      <c r="Q347" s="4"/>
      <c r="R347" s="4"/>
      <c r="S347" s="4"/>
      <c r="T347" s="4"/>
      <c r="V347" s="11"/>
      <c r="W347" s="11"/>
      <c r="X347" s="11"/>
      <c r="Y347" s="11"/>
      <c r="Z347" s="11"/>
    </row>
    <row r="348">
      <c r="A348" s="5"/>
      <c r="B348" s="4"/>
      <c r="D348" s="4"/>
      <c r="G348" s="4"/>
      <c r="H348" s="4"/>
      <c r="I348" s="5"/>
      <c r="J348" s="4"/>
      <c r="L348" s="4"/>
      <c r="O348" s="4"/>
      <c r="Q348" s="4"/>
      <c r="R348" s="4"/>
      <c r="S348" s="4"/>
      <c r="T348" s="4"/>
      <c r="V348" s="11"/>
      <c r="W348" s="11"/>
      <c r="X348" s="11"/>
      <c r="Y348" s="11"/>
      <c r="Z348" s="11"/>
    </row>
    <row r="349">
      <c r="A349" s="5"/>
      <c r="B349" s="4"/>
      <c r="D349" s="4"/>
      <c r="G349" s="4"/>
      <c r="H349" s="4"/>
      <c r="I349" s="5"/>
      <c r="J349" s="4"/>
      <c r="L349" s="4"/>
      <c r="O349" s="4"/>
      <c r="Q349" s="4"/>
      <c r="R349" s="4"/>
      <c r="S349" s="4"/>
      <c r="T349" s="4"/>
      <c r="V349" s="11"/>
      <c r="W349" s="11"/>
      <c r="X349" s="11"/>
      <c r="Y349" s="11"/>
      <c r="Z349" s="11"/>
    </row>
    <row r="350">
      <c r="A350" s="5"/>
      <c r="B350" s="4"/>
      <c r="D350" s="4"/>
      <c r="G350" s="4"/>
      <c r="H350" s="4"/>
      <c r="I350" s="5"/>
      <c r="J350" s="4"/>
      <c r="L350" s="4"/>
      <c r="O350" s="4"/>
      <c r="Q350" s="4"/>
      <c r="R350" s="4"/>
      <c r="S350" s="4"/>
      <c r="T350" s="4"/>
      <c r="V350" s="11"/>
      <c r="W350" s="11"/>
      <c r="X350" s="11"/>
      <c r="Y350" s="11"/>
      <c r="Z350" s="11"/>
    </row>
    <row r="351">
      <c r="A351" s="5"/>
      <c r="B351" s="4"/>
      <c r="D351" s="4"/>
      <c r="G351" s="4"/>
      <c r="H351" s="4"/>
      <c r="I351" s="5"/>
      <c r="J351" s="4"/>
      <c r="L351" s="4"/>
      <c r="O351" s="4"/>
      <c r="Q351" s="4"/>
      <c r="R351" s="4"/>
      <c r="S351" s="4"/>
      <c r="T351" s="4"/>
      <c r="V351" s="11"/>
      <c r="W351" s="11"/>
      <c r="X351" s="11"/>
      <c r="Y351" s="11"/>
      <c r="Z351" s="11"/>
    </row>
    <row r="352">
      <c r="A352" s="5"/>
      <c r="B352" s="4"/>
      <c r="D352" s="4"/>
      <c r="G352" s="4"/>
      <c r="H352" s="4"/>
      <c r="I352" s="5"/>
      <c r="J352" s="4"/>
      <c r="L352" s="4"/>
      <c r="O352" s="4"/>
      <c r="Q352" s="4"/>
      <c r="R352" s="4"/>
      <c r="S352" s="4"/>
      <c r="T352" s="4"/>
      <c r="V352" s="11"/>
      <c r="W352" s="11"/>
      <c r="X352" s="11"/>
      <c r="Y352" s="11"/>
      <c r="Z352" s="11"/>
    </row>
    <row r="353">
      <c r="A353" s="5"/>
      <c r="B353" s="4"/>
      <c r="D353" s="4"/>
      <c r="G353" s="4"/>
      <c r="H353" s="4"/>
      <c r="I353" s="5"/>
      <c r="J353" s="4"/>
      <c r="L353" s="4"/>
      <c r="O353" s="4"/>
      <c r="Q353" s="4"/>
      <c r="R353" s="4"/>
      <c r="S353" s="4"/>
      <c r="T353" s="4"/>
      <c r="V353" s="11"/>
      <c r="W353" s="11"/>
      <c r="X353" s="11"/>
      <c r="Y353" s="11"/>
      <c r="Z353" s="11"/>
    </row>
    <row r="354">
      <c r="A354" s="5"/>
      <c r="B354" s="4"/>
      <c r="D354" s="4"/>
      <c r="G354" s="4"/>
      <c r="H354" s="4"/>
      <c r="I354" s="5"/>
      <c r="J354" s="4"/>
      <c r="L354" s="4"/>
      <c r="O354" s="4"/>
      <c r="Q354" s="4"/>
      <c r="R354" s="4"/>
      <c r="S354" s="4"/>
      <c r="T354" s="4"/>
      <c r="V354" s="11"/>
      <c r="W354" s="11"/>
      <c r="X354" s="11"/>
      <c r="Y354" s="11"/>
      <c r="Z354" s="11"/>
    </row>
    <row r="355">
      <c r="A355" s="5"/>
      <c r="B355" s="4"/>
      <c r="D355" s="4"/>
      <c r="G355" s="4"/>
      <c r="H355" s="4"/>
      <c r="I355" s="5"/>
      <c r="J355" s="4"/>
      <c r="L355" s="4"/>
      <c r="O355" s="4"/>
      <c r="Q355" s="4"/>
      <c r="R355" s="4"/>
      <c r="S355" s="4"/>
      <c r="T355" s="4"/>
      <c r="V355" s="11"/>
      <c r="W355" s="11"/>
      <c r="X355" s="11"/>
      <c r="Y355" s="11"/>
      <c r="Z355" s="11"/>
    </row>
    <row r="356">
      <c r="A356" s="5"/>
      <c r="B356" s="4"/>
      <c r="D356" s="4"/>
      <c r="G356" s="4"/>
      <c r="H356" s="4"/>
      <c r="I356" s="5"/>
      <c r="J356" s="4"/>
      <c r="L356" s="4"/>
      <c r="O356" s="4"/>
      <c r="Q356" s="4"/>
      <c r="R356" s="4"/>
      <c r="S356" s="4"/>
      <c r="T356" s="4"/>
      <c r="V356" s="11"/>
      <c r="W356" s="11"/>
      <c r="X356" s="11"/>
      <c r="Y356" s="11"/>
      <c r="Z356" s="11"/>
    </row>
    <row r="357">
      <c r="A357" s="5"/>
      <c r="B357" s="4"/>
      <c r="D357" s="4"/>
      <c r="G357" s="4"/>
      <c r="H357" s="4"/>
      <c r="I357" s="5"/>
      <c r="J357" s="4"/>
      <c r="L357" s="4"/>
      <c r="O357" s="4"/>
      <c r="Q357" s="4"/>
      <c r="R357" s="4"/>
      <c r="S357" s="4"/>
      <c r="T357" s="4"/>
      <c r="V357" s="11"/>
      <c r="W357" s="11"/>
      <c r="X357" s="11"/>
      <c r="Y357" s="11"/>
      <c r="Z357" s="11"/>
    </row>
    <row r="358">
      <c r="A358" s="5"/>
      <c r="B358" s="4"/>
      <c r="D358" s="4"/>
      <c r="G358" s="4"/>
      <c r="H358" s="4"/>
      <c r="I358" s="5"/>
      <c r="J358" s="4"/>
      <c r="L358" s="4"/>
      <c r="O358" s="4"/>
      <c r="Q358" s="4"/>
      <c r="R358" s="4"/>
      <c r="S358" s="4"/>
      <c r="T358" s="4"/>
      <c r="V358" s="11"/>
      <c r="W358" s="11"/>
      <c r="X358" s="11"/>
      <c r="Y358" s="11"/>
      <c r="Z358" s="11"/>
    </row>
    <row r="359">
      <c r="A359" s="5"/>
      <c r="B359" s="4"/>
      <c r="D359" s="4"/>
      <c r="G359" s="4"/>
      <c r="H359" s="4"/>
      <c r="I359" s="5"/>
      <c r="J359" s="4"/>
      <c r="L359" s="4"/>
      <c r="O359" s="4"/>
      <c r="Q359" s="4"/>
      <c r="R359" s="4"/>
      <c r="S359" s="4"/>
      <c r="T359" s="4"/>
      <c r="V359" s="11"/>
      <c r="W359" s="11"/>
      <c r="X359" s="11"/>
      <c r="Y359" s="11"/>
      <c r="Z359" s="11"/>
    </row>
    <row r="360">
      <c r="A360" s="5"/>
      <c r="B360" s="4"/>
      <c r="D360" s="4"/>
      <c r="G360" s="4"/>
      <c r="H360" s="4"/>
      <c r="I360" s="5"/>
      <c r="J360" s="4"/>
      <c r="L360" s="4"/>
      <c r="O360" s="4"/>
      <c r="Q360" s="4"/>
      <c r="R360" s="4"/>
      <c r="S360" s="4"/>
      <c r="T360" s="4"/>
      <c r="V360" s="11"/>
      <c r="W360" s="11"/>
      <c r="X360" s="11"/>
      <c r="Y360" s="11"/>
      <c r="Z360" s="11"/>
    </row>
    <row r="361">
      <c r="A361" s="5"/>
      <c r="B361" s="4"/>
      <c r="D361" s="4"/>
      <c r="G361" s="4"/>
      <c r="H361" s="4"/>
      <c r="I361" s="5"/>
      <c r="J361" s="4"/>
      <c r="L361" s="4"/>
      <c r="O361" s="4"/>
      <c r="Q361" s="4"/>
      <c r="R361" s="4"/>
      <c r="S361" s="4"/>
      <c r="T361" s="4"/>
      <c r="V361" s="11"/>
      <c r="W361" s="11"/>
      <c r="X361" s="11"/>
      <c r="Y361" s="11"/>
      <c r="Z361" s="11"/>
    </row>
    <row r="362">
      <c r="A362" s="5"/>
      <c r="B362" s="4"/>
      <c r="D362" s="4"/>
      <c r="G362" s="4"/>
      <c r="H362" s="4"/>
      <c r="I362" s="5"/>
      <c r="J362" s="4"/>
      <c r="L362" s="4"/>
      <c r="O362" s="4"/>
      <c r="Q362" s="4"/>
      <c r="R362" s="4"/>
      <c r="S362" s="4"/>
      <c r="T362" s="4"/>
      <c r="V362" s="11"/>
      <c r="W362" s="11"/>
      <c r="X362" s="11"/>
      <c r="Y362" s="11"/>
      <c r="Z362" s="11"/>
    </row>
    <row r="363">
      <c r="A363" s="5"/>
      <c r="B363" s="4"/>
      <c r="D363" s="4"/>
      <c r="G363" s="4"/>
      <c r="H363" s="4"/>
      <c r="I363" s="5"/>
      <c r="J363" s="4"/>
      <c r="L363" s="4"/>
      <c r="O363" s="4"/>
      <c r="Q363" s="4"/>
      <c r="R363" s="4"/>
      <c r="S363" s="4"/>
      <c r="T363" s="4"/>
      <c r="V363" s="11"/>
      <c r="W363" s="11"/>
      <c r="X363" s="11"/>
      <c r="Y363" s="11"/>
      <c r="Z363" s="11"/>
    </row>
    <row r="364">
      <c r="A364" s="5"/>
      <c r="B364" s="4"/>
      <c r="D364" s="4"/>
      <c r="G364" s="4"/>
      <c r="H364" s="4"/>
      <c r="I364" s="5"/>
      <c r="J364" s="4"/>
      <c r="L364" s="4"/>
      <c r="O364" s="4"/>
      <c r="Q364" s="4"/>
      <c r="R364" s="4"/>
      <c r="S364" s="4"/>
      <c r="T364" s="4"/>
      <c r="V364" s="11"/>
      <c r="W364" s="11"/>
      <c r="X364" s="11"/>
      <c r="Y364" s="11"/>
      <c r="Z364" s="11"/>
    </row>
    <row r="365">
      <c r="A365" s="5"/>
      <c r="B365" s="4"/>
      <c r="D365" s="4"/>
      <c r="G365" s="4"/>
      <c r="H365" s="4"/>
      <c r="I365" s="5"/>
      <c r="J365" s="4"/>
      <c r="L365" s="4"/>
      <c r="O365" s="4"/>
      <c r="Q365" s="4"/>
      <c r="R365" s="4"/>
      <c r="S365" s="4"/>
      <c r="T365" s="4"/>
      <c r="V365" s="11"/>
      <c r="W365" s="11"/>
      <c r="X365" s="11"/>
      <c r="Y365" s="11"/>
      <c r="Z365" s="11"/>
    </row>
    <row r="366">
      <c r="A366" s="5"/>
      <c r="B366" s="4"/>
      <c r="D366" s="4"/>
      <c r="G366" s="4"/>
      <c r="H366" s="4"/>
      <c r="I366" s="5"/>
      <c r="J366" s="4"/>
      <c r="L366" s="4"/>
      <c r="O366" s="4"/>
      <c r="Q366" s="4"/>
      <c r="R366" s="4"/>
      <c r="S366" s="4"/>
      <c r="T366" s="4"/>
      <c r="V366" s="11"/>
      <c r="W366" s="11"/>
      <c r="X366" s="11"/>
      <c r="Y366" s="11"/>
      <c r="Z366" s="11"/>
    </row>
    <row r="367">
      <c r="A367" s="5"/>
      <c r="B367" s="4"/>
      <c r="D367" s="4"/>
      <c r="G367" s="4"/>
      <c r="H367" s="4"/>
      <c r="I367" s="5"/>
      <c r="J367" s="4"/>
      <c r="L367" s="4"/>
      <c r="O367" s="4"/>
      <c r="Q367" s="4"/>
      <c r="R367" s="4"/>
      <c r="S367" s="4"/>
      <c r="T367" s="4"/>
      <c r="V367" s="11"/>
      <c r="W367" s="11"/>
      <c r="X367" s="11"/>
      <c r="Y367" s="11"/>
      <c r="Z367" s="11"/>
    </row>
    <row r="368">
      <c r="A368" s="5"/>
      <c r="B368" s="4"/>
      <c r="D368" s="4"/>
      <c r="G368" s="4"/>
      <c r="H368" s="4"/>
      <c r="I368" s="5"/>
      <c r="J368" s="4"/>
      <c r="L368" s="4"/>
      <c r="O368" s="4"/>
      <c r="Q368" s="4"/>
      <c r="R368" s="4"/>
      <c r="S368" s="4"/>
      <c r="T368" s="4"/>
      <c r="V368" s="11"/>
      <c r="W368" s="11"/>
      <c r="X368" s="11"/>
      <c r="Y368" s="11"/>
      <c r="Z368" s="11"/>
    </row>
    <row r="369">
      <c r="A369" s="5"/>
      <c r="B369" s="4"/>
      <c r="D369" s="4"/>
      <c r="G369" s="4"/>
      <c r="H369" s="4"/>
      <c r="I369" s="5"/>
      <c r="J369" s="4"/>
      <c r="L369" s="4"/>
      <c r="O369" s="4"/>
      <c r="Q369" s="4"/>
      <c r="R369" s="4"/>
      <c r="S369" s="4"/>
      <c r="T369" s="4"/>
      <c r="V369" s="11"/>
      <c r="W369" s="11"/>
      <c r="X369" s="11"/>
      <c r="Y369" s="11"/>
      <c r="Z369" s="11"/>
    </row>
    <row r="370">
      <c r="A370" s="5"/>
      <c r="B370" s="4"/>
      <c r="D370" s="4"/>
      <c r="G370" s="4"/>
      <c r="H370" s="4"/>
      <c r="I370" s="5"/>
      <c r="J370" s="4"/>
      <c r="L370" s="4"/>
      <c r="O370" s="4"/>
      <c r="Q370" s="4"/>
      <c r="R370" s="4"/>
      <c r="S370" s="4"/>
      <c r="T370" s="4"/>
      <c r="V370" s="11"/>
      <c r="W370" s="11"/>
      <c r="X370" s="11"/>
      <c r="Y370" s="11"/>
      <c r="Z370" s="11"/>
    </row>
    <row r="371">
      <c r="A371" s="5"/>
      <c r="B371" s="4"/>
      <c r="D371" s="4"/>
      <c r="G371" s="4"/>
      <c r="H371" s="4"/>
      <c r="I371" s="5"/>
      <c r="J371" s="4"/>
      <c r="L371" s="4"/>
      <c r="O371" s="4"/>
      <c r="Q371" s="4"/>
      <c r="R371" s="4"/>
      <c r="S371" s="4"/>
      <c r="T371" s="4"/>
      <c r="V371" s="11"/>
      <c r="W371" s="11"/>
      <c r="X371" s="11"/>
      <c r="Y371" s="11"/>
      <c r="Z371" s="11"/>
    </row>
    <row r="372">
      <c r="A372" s="5"/>
      <c r="B372" s="4"/>
      <c r="D372" s="4"/>
      <c r="G372" s="4"/>
      <c r="H372" s="4"/>
      <c r="I372" s="5"/>
      <c r="J372" s="4"/>
      <c r="L372" s="4"/>
      <c r="O372" s="4"/>
      <c r="Q372" s="4"/>
      <c r="R372" s="4"/>
      <c r="S372" s="4"/>
      <c r="T372" s="4"/>
      <c r="V372" s="11"/>
      <c r="W372" s="11"/>
      <c r="X372" s="11"/>
      <c r="Y372" s="11"/>
      <c r="Z372" s="11"/>
    </row>
    <row r="373">
      <c r="A373" s="5"/>
      <c r="B373" s="4"/>
      <c r="D373" s="4"/>
      <c r="G373" s="4"/>
      <c r="H373" s="4"/>
      <c r="I373" s="5"/>
      <c r="J373" s="4"/>
      <c r="L373" s="4"/>
      <c r="O373" s="4"/>
      <c r="Q373" s="4"/>
      <c r="R373" s="4"/>
      <c r="S373" s="4"/>
      <c r="T373" s="4"/>
      <c r="V373" s="11"/>
      <c r="W373" s="11"/>
      <c r="X373" s="11"/>
      <c r="Y373" s="11"/>
      <c r="Z373" s="11"/>
    </row>
    <row r="374">
      <c r="A374" s="5"/>
      <c r="B374" s="4"/>
      <c r="D374" s="4"/>
      <c r="G374" s="4"/>
      <c r="H374" s="4"/>
      <c r="I374" s="5"/>
      <c r="J374" s="4"/>
      <c r="L374" s="4"/>
      <c r="O374" s="4"/>
      <c r="Q374" s="4"/>
      <c r="R374" s="4"/>
      <c r="S374" s="4"/>
      <c r="T374" s="4"/>
      <c r="V374" s="11"/>
      <c r="W374" s="11"/>
      <c r="X374" s="11"/>
      <c r="Y374" s="11"/>
      <c r="Z374" s="11"/>
    </row>
    <row r="375">
      <c r="A375" s="5"/>
      <c r="B375" s="4"/>
      <c r="D375" s="4"/>
      <c r="G375" s="4"/>
      <c r="H375" s="4"/>
      <c r="I375" s="5"/>
      <c r="J375" s="4"/>
      <c r="L375" s="4"/>
      <c r="O375" s="4"/>
      <c r="Q375" s="4"/>
      <c r="R375" s="4"/>
      <c r="S375" s="4"/>
      <c r="T375" s="4"/>
      <c r="V375" s="11"/>
      <c r="W375" s="11"/>
      <c r="X375" s="11"/>
      <c r="Y375" s="11"/>
      <c r="Z375" s="11"/>
    </row>
    <row r="376">
      <c r="A376" s="5"/>
      <c r="B376" s="4"/>
      <c r="D376" s="4"/>
      <c r="G376" s="4"/>
      <c r="H376" s="4"/>
      <c r="I376" s="5"/>
      <c r="J376" s="4"/>
      <c r="L376" s="4"/>
      <c r="O376" s="4"/>
      <c r="Q376" s="4"/>
      <c r="R376" s="4"/>
      <c r="S376" s="4"/>
      <c r="T376" s="4"/>
      <c r="V376" s="11"/>
      <c r="W376" s="11"/>
      <c r="X376" s="11"/>
      <c r="Y376" s="11"/>
      <c r="Z376" s="11"/>
    </row>
    <row r="377">
      <c r="A377" s="5"/>
      <c r="B377" s="4"/>
      <c r="D377" s="4"/>
      <c r="G377" s="4"/>
      <c r="H377" s="4"/>
      <c r="I377" s="5"/>
      <c r="J377" s="4"/>
      <c r="L377" s="4"/>
      <c r="O377" s="4"/>
      <c r="Q377" s="4"/>
      <c r="R377" s="4"/>
      <c r="S377" s="4"/>
      <c r="T377" s="4"/>
      <c r="V377" s="11"/>
      <c r="W377" s="11"/>
      <c r="X377" s="11"/>
      <c r="Y377" s="11"/>
      <c r="Z377" s="11"/>
    </row>
    <row r="378">
      <c r="A378" s="5"/>
      <c r="B378" s="4"/>
      <c r="D378" s="4"/>
      <c r="G378" s="4"/>
      <c r="H378" s="4"/>
      <c r="I378" s="5"/>
      <c r="J378" s="4"/>
      <c r="L378" s="4"/>
      <c r="O378" s="4"/>
      <c r="Q378" s="4"/>
      <c r="R378" s="4"/>
      <c r="S378" s="4"/>
      <c r="T378" s="4"/>
      <c r="V378" s="11"/>
      <c r="W378" s="11"/>
      <c r="X378" s="11"/>
      <c r="Y378" s="11"/>
      <c r="Z378" s="11"/>
    </row>
    <row r="379">
      <c r="A379" s="5"/>
      <c r="B379" s="4"/>
      <c r="D379" s="4"/>
      <c r="G379" s="4"/>
      <c r="H379" s="4"/>
      <c r="I379" s="5"/>
      <c r="J379" s="4"/>
      <c r="L379" s="4"/>
      <c r="O379" s="4"/>
      <c r="Q379" s="4"/>
      <c r="R379" s="4"/>
      <c r="S379" s="4"/>
      <c r="T379" s="4"/>
      <c r="V379" s="11"/>
      <c r="W379" s="11"/>
      <c r="X379" s="11"/>
      <c r="Y379" s="11"/>
      <c r="Z379" s="11"/>
    </row>
    <row r="380">
      <c r="A380" s="5"/>
      <c r="B380" s="4"/>
      <c r="D380" s="4"/>
      <c r="G380" s="4"/>
      <c r="H380" s="4"/>
      <c r="I380" s="5"/>
      <c r="J380" s="4"/>
      <c r="L380" s="4"/>
      <c r="O380" s="4"/>
      <c r="Q380" s="4"/>
      <c r="R380" s="4"/>
      <c r="S380" s="4"/>
      <c r="T380" s="4"/>
      <c r="V380" s="11"/>
      <c r="W380" s="11"/>
      <c r="X380" s="11"/>
      <c r="Y380" s="11"/>
      <c r="Z380" s="11"/>
    </row>
    <row r="381">
      <c r="A381" s="5"/>
      <c r="B381" s="4"/>
      <c r="D381" s="4"/>
      <c r="G381" s="4"/>
      <c r="H381" s="4"/>
      <c r="I381" s="5"/>
      <c r="J381" s="4"/>
      <c r="L381" s="4"/>
      <c r="O381" s="4"/>
      <c r="Q381" s="4"/>
      <c r="R381" s="4"/>
      <c r="S381" s="4"/>
      <c r="T381" s="4"/>
      <c r="V381" s="11"/>
      <c r="W381" s="11"/>
      <c r="X381" s="11"/>
      <c r="Y381" s="11"/>
      <c r="Z381" s="11"/>
    </row>
    <row r="382">
      <c r="A382" s="5"/>
      <c r="B382" s="4"/>
      <c r="D382" s="4"/>
      <c r="G382" s="4"/>
      <c r="H382" s="4"/>
      <c r="I382" s="5"/>
      <c r="J382" s="4"/>
      <c r="L382" s="4"/>
      <c r="O382" s="4"/>
      <c r="Q382" s="4"/>
      <c r="R382" s="4"/>
      <c r="S382" s="4"/>
      <c r="T382" s="4"/>
      <c r="V382" s="11"/>
      <c r="W382" s="11"/>
      <c r="X382" s="11"/>
      <c r="Y382" s="11"/>
      <c r="Z382" s="11"/>
    </row>
    <row r="383">
      <c r="A383" s="5"/>
      <c r="B383" s="4"/>
      <c r="D383" s="4"/>
      <c r="G383" s="4"/>
      <c r="H383" s="4"/>
      <c r="I383" s="5"/>
      <c r="J383" s="4"/>
      <c r="L383" s="4"/>
      <c r="O383" s="4"/>
      <c r="Q383" s="4"/>
      <c r="R383" s="4"/>
      <c r="S383" s="4"/>
      <c r="T383" s="4"/>
      <c r="V383" s="11"/>
      <c r="W383" s="11"/>
      <c r="X383" s="11"/>
      <c r="Y383" s="11"/>
      <c r="Z383" s="11"/>
    </row>
    <row r="384">
      <c r="A384" s="5"/>
      <c r="B384" s="4"/>
      <c r="D384" s="4"/>
      <c r="G384" s="4"/>
      <c r="H384" s="4"/>
      <c r="I384" s="5"/>
      <c r="J384" s="4"/>
      <c r="L384" s="4"/>
      <c r="O384" s="4"/>
      <c r="Q384" s="4"/>
      <c r="R384" s="4"/>
      <c r="S384" s="4"/>
      <c r="T384" s="4"/>
      <c r="V384" s="11"/>
      <c r="W384" s="11"/>
      <c r="X384" s="11"/>
      <c r="Y384" s="11"/>
      <c r="Z384" s="11"/>
    </row>
    <row r="385">
      <c r="A385" s="5"/>
      <c r="B385" s="4"/>
      <c r="D385" s="4"/>
      <c r="G385" s="4"/>
      <c r="H385" s="4"/>
      <c r="I385" s="5"/>
      <c r="J385" s="4"/>
      <c r="L385" s="4"/>
      <c r="O385" s="4"/>
      <c r="Q385" s="4"/>
      <c r="R385" s="4"/>
      <c r="S385" s="4"/>
      <c r="T385" s="4"/>
      <c r="V385" s="11"/>
      <c r="W385" s="11"/>
      <c r="X385" s="11"/>
      <c r="Y385" s="11"/>
      <c r="Z385" s="11"/>
    </row>
    <row r="386">
      <c r="A386" s="5"/>
      <c r="B386" s="4"/>
      <c r="D386" s="4"/>
      <c r="G386" s="4"/>
      <c r="H386" s="4"/>
      <c r="I386" s="5"/>
      <c r="J386" s="4"/>
      <c r="L386" s="4"/>
      <c r="O386" s="4"/>
      <c r="Q386" s="4"/>
      <c r="R386" s="4"/>
      <c r="S386" s="4"/>
      <c r="T386" s="4"/>
      <c r="V386" s="11"/>
      <c r="W386" s="11"/>
      <c r="X386" s="11"/>
      <c r="Y386" s="11"/>
      <c r="Z386" s="11"/>
    </row>
    <row r="387">
      <c r="A387" s="5"/>
      <c r="B387" s="4"/>
      <c r="D387" s="4"/>
      <c r="G387" s="4"/>
      <c r="H387" s="4"/>
      <c r="I387" s="5"/>
      <c r="J387" s="4"/>
      <c r="L387" s="4"/>
      <c r="O387" s="4"/>
      <c r="Q387" s="4"/>
      <c r="R387" s="4"/>
      <c r="S387" s="4"/>
      <c r="T387" s="4"/>
      <c r="V387" s="11"/>
      <c r="W387" s="11"/>
      <c r="X387" s="11"/>
      <c r="Y387" s="11"/>
      <c r="Z387" s="11"/>
    </row>
    <row r="388">
      <c r="A388" s="5"/>
      <c r="B388" s="4"/>
      <c r="D388" s="4"/>
      <c r="G388" s="4"/>
      <c r="H388" s="4"/>
      <c r="I388" s="5"/>
      <c r="J388" s="4"/>
      <c r="L388" s="4"/>
      <c r="O388" s="4"/>
      <c r="Q388" s="4"/>
      <c r="R388" s="4"/>
      <c r="S388" s="4"/>
      <c r="T388" s="4"/>
      <c r="V388" s="11"/>
      <c r="W388" s="11"/>
      <c r="X388" s="11"/>
      <c r="Y388" s="11"/>
      <c r="Z388" s="11"/>
    </row>
    <row r="389">
      <c r="A389" s="5"/>
      <c r="B389" s="4"/>
      <c r="D389" s="4"/>
      <c r="G389" s="4"/>
      <c r="H389" s="4"/>
      <c r="I389" s="5"/>
      <c r="J389" s="4"/>
      <c r="L389" s="4"/>
      <c r="O389" s="4"/>
      <c r="Q389" s="4"/>
      <c r="R389" s="4"/>
      <c r="S389" s="4"/>
      <c r="T389" s="4"/>
      <c r="V389" s="11"/>
      <c r="W389" s="11"/>
      <c r="X389" s="11"/>
      <c r="Y389" s="11"/>
      <c r="Z389" s="11"/>
    </row>
    <row r="390">
      <c r="A390" s="5"/>
      <c r="B390" s="4"/>
      <c r="D390" s="4"/>
      <c r="G390" s="4"/>
      <c r="H390" s="4"/>
      <c r="I390" s="5"/>
      <c r="J390" s="4"/>
      <c r="L390" s="4"/>
      <c r="O390" s="4"/>
      <c r="Q390" s="4"/>
      <c r="R390" s="4"/>
      <c r="S390" s="4"/>
      <c r="T390" s="4"/>
      <c r="V390" s="11"/>
      <c r="W390" s="11"/>
      <c r="X390" s="11"/>
      <c r="Y390" s="11"/>
      <c r="Z390" s="11"/>
    </row>
    <row r="391">
      <c r="A391" s="5"/>
      <c r="B391" s="4"/>
      <c r="D391" s="4"/>
      <c r="G391" s="4"/>
      <c r="H391" s="4"/>
      <c r="I391" s="5"/>
      <c r="J391" s="4"/>
      <c r="L391" s="4"/>
      <c r="O391" s="4"/>
      <c r="Q391" s="4"/>
      <c r="R391" s="4"/>
      <c r="S391" s="4"/>
      <c r="T391" s="4"/>
      <c r="V391" s="11"/>
      <c r="W391" s="11"/>
      <c r="X391" s="11"/>
      <c r="Y391" s="11"/>
      <c r="Z391" s="11"/>
    </row>
    <row r="392">
      <c r="A392" s="5"/>
      <c r="B392" s="4"/>
      <c r="D392" s="4"/>
      <c r="G392" s="4"/>
      <c r="H392" s="4"/>
      <c r="I392" s="5"/>
      <c r="J392" s="4"/>
      <c r="L392" s="4"/>
      <c r="O392" s="4"/>
      <c r="Q392" s="4"/>
      <c r="R392" s="4"/>
      <c r="S392" s="4"/>
      <c r="T392" s="4"/>
      <c r="V392" s="11"/>
      <c r="W392" s="11"/>
      <c r="X392" s="11"/>
      <c r="Y392" s="11"/>
      <c r="Z392" s="11"/>
    </row>
    <row r="393">
      <c r="A393" s="5"/>
      <c r="B393" s="4"/>
      <c r="D393" s="4"/>
      <c r="G393" s="4"/>
      <c r="H393" s="4"/>
      <c r="I393" s="5"/>
      <c r="J393" s="4"/>
      <c r="L393" s="4"/>
      <c r="O393" s="4"/>
      <c r="Q393" s="4"/>
      <c r="R393" s="4"/>
      <c r="S393" s="4"/>
      <c r="T393" s="4"/>
      <c r="V393" s="11"/>
      <c r="W393" s="11"/>
      <c r="X393" s="11"/>
      <c r="Y393" s="11"/>
      <c r="Z393" s="11"/>
    </row>
    <row r="394">
      <c r="A394" s="5"/>
      <c r="B394" s="4"/>
      <c r="D394" s="4"/>
      <c r="G394" s="4"/>
      <c r="H394" s="4"/>
      <c r="I394" s="5"/>
      <c r="J394" s="4"/>
      <c r="L394" s="4"/>
      <c r="O394" s="4"/>
      <c r="Q394" s="4"/>
      <c r="R394" s="4"/>
      <c r="S394" s="4"/>
      <c r="T394" s="4"/>
      <c r="V394" s="11"/>
      <c r="W394" s="11"/>
      <c r="X394" s="11"/>
      <c r="Y394" s="11"/>
      <c r="Z394" s="11"/>
    </row>
    <row r="395">
      <c r="A395" s="5"/>
      <c r="B395" s="4"/>
      <c r="D395" s="4"/>
      <c r="G395" s="4"/>
      <c r="H395" s="4"/>
      <c r="I395" s="5"/>
      <c r="J395" s="4"/>
      <c r="L395" s="4"/>
      <c r="O395" s="4"/>
      <c r="Q395" s="4"/>
      <c r="R395" s="4"/>
      <c r="S395" s="4"/>
      <c r="T395" s="4"/>
      <c r="V395" s="11"/>
      <c r="W395" s="11"/>
      <c r="X395" s="11"/>
      <c r="Y395" s="11"/>
      <c r="Z395" s="11"/>
    </row>
    <row r="396">
      <c r="A396" s="5"/>
      <c r="B396" s="4"/>
      <c r="D396" s="4"/>
      <c r="G396" s="4"/>
      <c r="H396" s="4"/>
      <c r="I396" s="5"/>
      <c r="J396" s="4"/>
      <c r="L396" s="4"/>
      <c r="O396" s="4"/>
      <c r="Q396" s="4"/>
      <c r="R396" s="4"/>
      <c r="S396" s="4"/>
      <c r="T396" s="4"/>
      <c r="V396" s="11"/>
      <c r="W396" s="11"/>
      <c r="X396" s="11"/>
      <c r="Y396" s="11"/>
      <c r="Z396" s="11"/>
    </row>
    <row r="397">
      <c r="A397" s="5"/>
      <c r="B397" s="4"/>
      <c r="D397" s="4"/>
      <c r="G397" s="4"/>
      <c r="H397" s="4"/>
      <c r="I397" s="5"/>
      <c r="J397" s="4"/>
      <c r="L397" s="4"/>
      <c r="O397" s="4"/>
      <c r="Q397" s="4"/>
      <c r="R397" s="4"/>
      <c r="S397" s="4"/>
      <c r="T397" s="4"/>
      <c r="V397" s="11"/>
      <c r="W397" s="11"/>
      <c r="X397" s="11"/>
      <c r="Y397" s="11"/>
      <c r="Z397" s="11"/>
    </row>
    <row r="398">
      <c r="A398" s="5"/>
      <c r="B398" s="4"/>
      <c r="D398" s="4"/>
      <c r="G398" s="4"/>
      <c r="H398" s="4"/>
      <c r="I398" s="5"/>
      <c r="J398" s="4"/>
      <c r="L398" s="4"/>
      <c r="O398" s="4"/>
      <c r="Q398" s="4"/>
      <c r="R398" s="4"/>
      <c r="S398" s="4"/>
      <c r="T398" s="4"/>
      <c r="V398" s="11"/>
      <c r="W398" s="11"/>
      <c r="X398" s="11"/>
      <c r="Y398" s="11"/>
      <c r="Z398" s="11"/>
    </row>
    <row r="399">
      <c r="A399" s="5"/>
      <c r="B399" s="4"/>
      <c r="D399" s="4"/>
      <c r="G399" s="4"/>
      <c r="H399" s="4"/>
      <c r="I399" s="5"/>
      <c r="J399" s="4"/>
      <c r="L399" s="4"/>
      <c r="O399" s="4"/>
      <c r="Q399" s="4"/>
      <c r="R399" s="4"/>
      <c r="S399" s="4"/>
      <c r="T399" s="4"/>
      <c r="V399" s="11"/>
      <c r="W399" s="11"/>
      <c r="X399" s="11"/>
      <c r="Y399" s="11"/>
      <c r="Z399" s="11"/>
    </row>
    <row r="400">
      <c r="A400" s="5"/>
      <c r="B400" s="4"/>
      <c r="D400" s="4"/>
      <c r="G400" s="4"/>
      <c r="H400" s="4"/>
      <c r="I400" s="5"/>
      <c r="J400" s="4"/>
      <c r="L400" s="4"/>
      <c r="O400" s="4"/>
      <c r="Q400" s="4"/>
      <c r="R400" s="4"/>
      <c r="S400" s="4"/>
      <c r="T400" s="4"/>
      <c r="V400" s="11"/>
      <c r="W400" s="11"/>
      <c r="X400" s="11"/>
      <c r="Y400" s="11"/>
      <c r="Z400" s="11"/>
    </row>
    <row r="401">
      <c r="A401" s="5"/>
      <c r="B401" s="4"/>
      <c r="D401" s="4"/>
      <c r="G401" s="4"/>
      <c r="H401" s="4"/>
      <c r="I401" s="5"/>
      <c r="J401" s="4"/>
      <c r="L401" s="4"/>
      <c r="O401" s="4"/>
      <c r="Q401" s="4"/>
      <c r="R401" s="4"/>
      <c r="S401" s="4"/>
      <c r="T401" s="4"/>
      <c r="V401" s="11"/>
      <c r="W401" s="11"/>
      <c r="X401" s="11"/>
      <c r="Y401" s="11"/>
      <c r="Z401" s="11"/>
    </row>
    <row r="402">
      <c r="A402" s="5"/>
      <c r="B402" s="4"/>
      <c r="D402" s="4"/>
      <c r="G402" s="4"/>
      <c r="H402" s="4"/>
      <c r="I402" s="5"/>
      <c r="J402" s="4"/>
      <c r="L402" s="4"/>
      <c r="O402" s="4"/>
      <c r="Q402" s="4"/>
      <c r="R402" s="4"/>
      <c r="S402" s="4"/>
      <c r="T402" s="4"/>
      <c r="V402" s="11"/>
      <c r="W402" s="11"/>
      <c r="X402" s="11"/>
      <c r="Y402" s="11"/>
      <c r="Z402" s="11"/>
    </row>
    <row r="403">
      <c r="A403" s="5"/>
      <c r="B403" s="4"/>
      <c r="D403" s="4"/>
      <c r="G403" s="4"/>
      <c r="H403" s="4"/>
      <c r="I403" s="5"/>
      <c r="J403" s="4"/>
      <c r="L403" s="4"/>
      <c r="O403" s="4"/>
      <c r="Q403" s="4"/>
      <c r="R403" s="4"/>
      <c r="S403" s="4"/>
      <c r="T403" s="4"/>
      <c r="V403" s="11"/>
      <c r="W403" s="11"/>
      <c r="X403" s="11"/>
      <c r="Y403" s="11"/>
      <c r="Z403" s="11"/>
    </row>
    <row r="404">
      <c r="A404" s="5"/>
      <c r="B404" s="4"/>
      <c r="D404" s="4"/>
      <c r="G404" s="4"/>
      <c r="H404" s="4"/>
      <c r="I404" s="5"/>
      <c r="J404" s="4"/>
      <c r="L404" s="4"/>
      <c r="O404" s="4"/>
      <c r="Q404" s="4"/>
      <c r="R404" s="4"/>
      <c r="S404" s="4"/>
      <c r="T404" s="4"/>
      <c r="V404" s="11"/>
      <c r="W404" s="11"/>
      <c r="X404" s="11"/>
      <c r="Y404" s="11"/>
      <c r="Z404" s="11"/>
    </row>
    <row r="405">
      <c r="A405" s="5"/>
      <c r="B405" s="4"/>
      <c r="D405" s="4"/>
      <c r="G405" s="4"/>
      <c r="H405" s="4"/>
      <c r="I405" s="5"/>
      <c r="J405" s="4"/>
      <c r="L405" s="4"/>
      <c r="O405" s="4"/>
      <c r="Q405" s="4"/>
      <c r="R405" s="4"/>
      <c r="S405" s="4"/>
      <c r="T405" s="4"/>
      <c r="V405" s="11"/>
      <c r="W405" s="11"/>
      <c r="X405" s="11"/>
      <c r="Y405" s="11"/>
      <c r="Z405" s="11"/>
    </row>
    <row r="406">
      <c r="A406" s="5"/>
      <c r="B406" s="4"/>
      <c r="D406" s="4"/>
      <c r="G406" s="4"/>
      <c r="H406" s="4"/>
      <c r="I406" s="5"/>
      <c r="J406" s="4"/>
      <c r="L406" s="4"/>
      <c r="O406" s="4"/>
      <c r="Q406" s="4"/>
      <c r="R406" s="4"/>
      <c r="S406" s="4"/>
      <c r="T406" s="4"/>
      <c r="V406" s="11"/>
      <c r="W406" s="11"/>
      <c r="X406" s="11"/>
      <c r="Y406" s="11"/>
      <c r="Z406" s="11"/>
    </row>
    <row r="407">
      <c r="A407" s="5"/>
      <c r="B407" s="4"/>
      <c r="D407" s="4"/>
      <c r="G407" s="4"/>
      <c r="H407" s="4"/>
      <c r="I407" s="5"/>
      <c r="J407" s="4"/>
      <c r="L407" s="4"/>
      <c r="O407" s="4"/>
      <c r="Q407" s="4"/>
      <c r="R407" s="4"/>
      <c r="S407" s="4"/>
      <c r="T407" s="4"/>
      <c r="V407" s="11"/>
      <c r="W407" s="11"/>
      <c r="X407" s="11"/>
      <c r="Y407" s="11"/>
      <c r="Z407" s="11"/>
    </row>
    <row r="408">
      <c r="A408" s="5"/>
      <c r="B408" s="4"/>
      <c r="D408" s="4"/>
      <c r="G408" s="4"/>
      <c r="H408" s="4"/>
      <c r="I408" s="5"/>
      <c r="J408" s="4"/>
      <c r="L408" s="4"/>
      <c r="O408" s="4"/>
      <c r="Q408" s="4"/>
      <c r="R408" s="4"/>
      <c r="S408" s="4"/>
      <c r="T408" s="4"/>
      <c r="V408" s="11"/>
      <c r="W408" s="11"/>
      <c r="X408" s="11"/>
      <c r="Y408" s="11"/>
      <c r="Z408" s="11"/>
    </row>
    <row r="409">
      <c r="A409" s="5"/>
      <c r="B409" s="4"/>
      <c r="D409" s="4"/>
      <c r="G409" s="4"/>
      <c r="H409" s="4"/>
      <c r="I409" s="5"/>
      <c r="J409" s="4"/>
      <c r="L409" s="4"/>
      <c r="O409" s="4"/>
      <c r="Q409" s="4"/>
      <c r="R409" s="4"/>
      <c r="S409" s="4"/>
      <c r="T409" s="4"/>
      <c r="V409" s="11"/>
      <c r="W409" s="11"/>
      <c r="X409" s="11"/>
      <c r="Y409" s="11"/>
      <c r="Z409" s="11"/>
    </row>
    <row r="410">
      <c r="A410" s="5"/>
      <c r="B410" s="4"/>
      <c r="D410" s="4"/>
      <c r="G410" s="4"/>
      <c r="H410" s="4"/>
      <c r="I410" s="5"/>
      <c r="J410" s="4"/>
      <c r="L410" s="4"/>
      <c r="O410" s="4"/>
      <c r="Q410" s="4"/>
      <c r="R410" s="4"/>
      <c r="S410" s="4"/>
      <c r="T410" s="4"/>
      <c r="V410" s="11"/>
      <c r="W410" s="11"/>
      <c r="X410" s="11"/>
      <c r="Y410" s="11"/>
      <c r="Z410" s="11"/>
    </row>
    <row r="411">
      <c r="A411" s="5"/>
      <c r="B411" s="4"/>
      <c r="D411" s="4"/>
      <c r="G411" s="4"/>
      <c r="H411" s="4"/>
      <c r="I411" s="5"/>
      <c r="J411" s="4"/>
      <c r="L411" s="4"/>
      <c r="O411" s="4"/>
      <c r="Q411" s="4"/>
      <c r="R411" s="4"/>
      <c r="S411" s="4"/>
      <c r="T411" s="4"/>
      <c r="V411" s="11"/>
      <c r="W411" s="11"/>
      <c r="X411" s="11"/>
      <c r="Y411" s="11"/>
      <c r="Z411" s="11"/>
    </row>
    <row r="412">
      <c r="A412" s="5"/>
      <c r="B412" s="4"/>
      <c r="D412" s="4"/>
      <c r="G412" s="4"/>
      <c r="H412" s="4"/>
      <c r="I412" s="5"/>
      <c r="J412" s="4"/>
      <c r="L412" s="4"/>
      <c r="O412" s="4"/>
      <c r="Q412" s="4"/>
      <c r="R412" s="4"/>
      <c r="S412" s="4"/>
      <c r="T412" s="4"/>
      <c r="V412" s="11"/>
      <c r="W412" s="11"/>
      <c r="X412" s="11"/>
      <c r="Y412" s="11"/>
      <c r="Z412" s="11"/>
    </row>
    <row r="413">
      <c r="A413" s="5"/>
      <c r="B413" s="4"/>
      <c r="D413" s="4"/>
      <c r="G413" s="4"/>
      <c r="H413" s="4"/>
      <c r="I413" s="5"/>
      <c r="J413" s="4"/>
      <c r="L413" s="4"/>
      <c r="O413" s="4"/>
      <c r="Q413" s="4"/>
      <c r="R413" s="4"/>
      <c r="S413" s="4"/>
      <c r="T413" s="4"/>
      <c r="V413" s="11"/>
      <c r="W413" s="11"/>
      <c r="X413" s="11"/>
      <c r="Y413" s="11"/>
      <c r="Z413" s="11"/>
    </row>
    <row r="414">
      <c r="A414" s="5"/>
      <c r="B414" s="4"/>
      <c r="D414" s="4"/>
      <c r="G414" s="4"/>
      <c r="H414" s="4"/>
      <c r="I414" s="5"/>
      <c r="J414" s="4"/>
      <c r="L414" s="4"/>
      <c r="O414" s="4"/>
      <c r="Q414" s="4"/>
      <c r="R414" s="4"/>
      <c r="S414" s="4"/>
      <c r="T414" s="4"/>
      <c r="V414" s="11"/>
      <c r="W414" s="11"/>
      <c r="X414" s="11"/>
      <c r="Y414" s="11"/>
      <c r="Z414" s="11"/>
    </row>
    <row r="415">
      <c r="A415" s="5"/>
      <c r="B415" s="4"/>
      <c r="D415" s="4"/>
      <c r="G415" s="4"/>
      <c r="H415" s="4"/>
      <c r="I415" s="5"/>
      <c r="J415" s="4"/>
      <c r="L415" s="4"/>
      <c r="O415" s="4"/>
      <c r="Q415" s="4"/>
      <c r="R415" s="4"/>
      <c r="S415" s="4"/>
      <c r="T415" s="4"/>
      <c r="V415" s="11"/>
      <c r="W415" s="11"/>
      <c r="X415" s="11"/>
      <c r="Y415" s="11"/>
      <c r="Z415" s="11"/>
    </row>
    <row r="416">
      <c r="A416" s="5"/>
      <c r="B416" s="4"/>
      <c r="D416" s="4"/>
      <c r="G416" s="4"/>
      <c r="H416" s="4"/>
      <c r="I416" s="5"/>
      <c r="J416" s="4"/>
      <c r="L416" s="4"/>
      <c r="O416" s="4"/>
      <c r="Q416" s="4"/>
      <c r="R416" s="4"/>
      <c r="S416" s="4"/>
      <c r="T416" s="4"/>
      <c r="V416" s="11"/>
      <c r="W416" s="11"/>
      <c r="X416" s="11"/>
      <c r="Y416" s="11"/>
      <c r="Z416" s="11"/>
    </row>
    <row r="417">
      <c r="A417" s="5"/>
      <c r="B417" s="4"/>
      <c r="D417" s="4"/>
      <c r="G417" s="4"/>
      <c r="H417" s="4"/>
      <c r="I417" s="5"/>
      <c r="J417" s="4"/>
      <c r="L417" s="4"/>
      <c r="O417" s="4"/>
      <c r="Q417" s="4"/>
      <c r="R417" s="4"/>
      <c r="S417" s="4"/>
      <c r="T417" s="4"/>
      <c r="V417" s="11"/>
      <c r="W417" s="11"/>
      <c r="X417" s="11"/>
      <c r="Y417" s="11"/>
      <c r="Z417" s="11"/>
    </row>
    <row r="418">
      <c r="A418" s="5"/>
      <c r="B418" s="4"/>
      <c r="D418" s="4"/>
      <c r="G418" s="4"/>
      <c r="H418" s="4"/>
      <c r="I418" s="5"/>
      <c r="J418" s="4"/>
      <c r="L418" s="4"/>
      <c r="O418" s="4"/>
      <c r="Q418" s="4"/>
      <c r="R418" s="4"/>
      <c r="S418" s="4"/>
      <c r="T418" s="4"/>
      <c r="V418" s="11"/>
      <c r="W418" s="11"/>
      <c r="X418" s="11"/>
      <c r="Y418" s="11"/>
      <c r="Z418" s="11"/>
    </row>
    <row r="419">
      <c r="A419" s="5"/>
      <c r="B419" s="4"/>
      <c r="D419" s="4"/>
      <c r="G419" s="4"/>
      <c r="H419" s="4"/>
      <c r="I419" s="5"/>
      <c r="J419" s="4"/>
      <c r="L419" s="4"/>
      <c r="O419" s="4"/>
      <c r="Q419" s="4"/>
      <c r="R419" s="4"/>
      <c r="S419" s="4"/>
      <c r="T419" s="4"/>
      <c r="V419" s="11"/>
      <c r="W419" s="11"/>
      <c r="X419" s="11"/>
      <c r="Y419" s="11"/>
      <c r="Z419" s="11"/>
    </row>
    <row r="420">
      <c r="A420" s="5"/>
      <c r="B420" s="4"/>
      <c r="D420" s="4"/>
      <c r="G420" s="4"/>
      <c r="H420" s="4"/>
      <c r="I420" s="5"/>
      <c r="J420" s="4"/>
      <c r="L420" s="4"/>
      <c r="O420" s="4"/>
      <c r="Q420" s="4"/>
      <c r="R420" s="4"/>
      <c r="S420" s="4"/>
      <c r="T420" s="4"/>
      <c r="V420" s="11"/>
      <c r="W420" s="11"/>
      <c r="X420" s="11"/>
      <c r="Y420" s="11"/>
      <c r="Z420" s="11"/>
    </row>
    <row r="421">
      <c r="A421" s="5"/>
      <c r="B421" s="4"/>
      <c r="D421" s="4"/>
      <c r="G421" s="4"/>
      <c r="H421" s="4"/>
      <c r="I421" s="5"/>
      <c r="J421" s="4"/>
      <c r="L421" s="4"/>
      <c r="O421" s="4"/>
      <c r="Q421" s="4"/>
      <c r="R421" s="4"/>
      <c r="S421" s="4"/>
      <c r="T421" s="4"/>
      <c r="V421" s="11"/>
      <c r="W421" s="11"/>
      <c r="X421" s="11"/>
      <c r="Y421" s="11"/>
      <c r="Z421" s="11"/>
    </row>
    <row r="422">
      <c r="A422" s="5"/>
      <c r="B422" s="4"/>
      <c r="D422" s="4"/>
      <c r="G422" s="4"/>
      <c r="H422" s="4"/>
      <c r="I422" s="5"/>
      <c r="J422" s="4"/>
      <c r="L422" s="4"/>
      <c r="O422" s="4"/>
      <c r="Q422" s="4"/>
      <c r="R422" s="4"/>
      <c r="S422" s="4"/>
      <c r="T422" s="4"/>
      <c r="V422" s="11"/>
      <c r="W422" s="11"/>
      <c r="X422" s="11"/>
      <c r="Y422" s="11"/>
      <c r="Z422" s="11"/>
    </row>
    <row r="423">
      <c r="A423" s="5"/>
      <c r="B423" s="4"/>
      <c r="D423" s="4"/>
      <c r="G423" s="4"/>
      <c r="H423" s="4"/>
      <c r="I423" s="5"/>
      <c r="J423" s="4"/>
      <c r="L423" s="4"/>
      <c r="O423" s="4"/>
      <c r="Q423" s="4"/>
      <c r="R423" s="4"/>
      <c r="S423" s="4"/>
      <c r="T423" s="4"/>
      <c r="V423" s="11"/>
      <c r="W423" s="11"/>
      <c r="X423" s="11"/>
      <c r="Y423" s="11"/>
      <c r="Z423" s="11"/>
    </row>
    <row r="424">
      <c r="A424" s="5"/>
      <c r="B424" s="4"/>
      <c r="D424" s="4"/>
      <c r="G424" s="4"/>
      <c r="H424" s="4"/>
      <c r="I424" s="5"/>
      <c r="J424" s="4"/>
      <c r="L424" s="4"/>
      <c r="O424" s="4"/>
      <c r="Q424" s="4"/>
      <c r="R424" s="4"/>
      <c r="S424" s="4"/>
      <c r="T424" s="4"/>
      <c r="V424" s="11"/>
      <c r="W424" s="11"/>
      <c r="X424" s="11"/>
      <c r="Y424" s="11"/>
      <c r="Z424" s="11"/>
    </row>
    <row r="425">
      <c r="A425" s="5"/>
      <c r="B425" s="4"/>
      <c r="D425" s="4"/>
      <c r="G425" s="4"/>
      <c r="H425" s="4"/>
      <c r="I425" s="5"/>
      <c r="J425" s="4"/>
      <c r="L425" s="4"/>
      <c r="O425" s="4"/>
      <c r="Q425" s="4"/>
      <c r="R425" s="4"/>
      <c r="S425" s="4"/>
      <c r="T425" s="4"/>
      <c r="V425" s="11"/>
      <c r="W425" s="11"/>
      <c r="X425" s="11"/>
      <c r="Y425" s="11"/>
      <c r="Z425" s="11"/>
    </row>
    <row r="426">
      <c r="A426" s="5"/>
      <c r="B426" s="4"/>
      <c r="D426" s="4"/>
      <c r="G426" s="4"/>
      <c r="H426" s="4"/>
      <c r="I426" s="5"/>
      <c r="J426" s="4"/>
      <c r="L426" s="4"/>
      <c r="O426" s="4"/>
      <c r="Q426" s="4"/>
      <c r="R426" s="4"/>
      <c r="S426" s="4"/>
      <c r="T426" s="4"/>
      <c r="V426" s="11"/>
      <c r="W426" s="11"/>
      <c r="X426" s="11"/>
      <c r="Y426" s="11"/>
      <c r="Z426" s="11"/>
    </row>
    <row r="427">
      <c r="A427" s="5"/>
      <c r="B427" s="4"/>
      <c r="D427" s="4"/>
      <c r="G427" s="4"/>
      <c r="H427" s="4"/>
      <c r="I427" s="5"/>
      <c r="J427" s="4"/>
      <c r="L427" s="4"/>
      <c r="O427" s="4"/>
      <c r="Q427" s="4"/>
      <c r="R427" s="4"/>
      <c r="S427" s="4"/>
      <c r="T427" s="4"/>
      <c r="V427" s="11"/>
      <c r="W427" s="11"/>
      <c r="X427" s="11"/>
      <c r="Y427" s="11"/>
      <c r="Z427" s="11"/>
    </row>
    <row r="428">
      <c r="A428" s="5"/>
      <c r="B428" s="4"/>
      <c r="D428" s="4"/>
      <c r="G428" s="4"/>
      <c r="H428" s="4"/>
      <c r="I428" s="5"/>
      <c r="J428" s="4"/>
      <c r="L428" s="4"/>
      <c r="O428" s="4"/>
      <c r="Q428" s="4"/>
      <c r="R428" s="4"/>
      <c r="S428" s="4"/>
      <c r="T428" s="4"/>
      <c r="V428" s="11"/>
      <c r="W428" s="11"/>
      <c r="X428" s="11"/>
      <c r="Y428" s="11"/>
      <c r="Z428" s="11"/>
    </row>
    <row r="429">
      <c r="A429" s="5"/>
      <c r="B429" s="4"/>
      <c r="D429" s="4"/>
      <c r="G429" s="4"/>
      <c r="H429" s="4"/>
      <c r="I429" s="5"/>
      <c r="J429" s="4"/>
      <c r="L429" s="4"/>
      <c r="O429" s="4"/>
      <c r="Q429" s="4"/>
      <c r="R429" s="4"/>
      <c r="S429" s="4"/>
      <c r="T429" s="4"/>
      <c r="V429" s="11"/>
      <c r="W429" s="11"/>
      <c r="X429" s="11"/>
      <c r="Y429" s="11"/>
      <c r="Z429" s="11"/>
    </row>
    <row r="430">
      <c r="A430" s="5"/>
      <c r="B430" s="4"/>
      <c r="D430" s="4"/>
      <c r="G430" s="4"/>
      <c r="H430" s="4"/>
      <c r="I430" s="5"/>
      <c r="J430" s="4"/>
      <c r="L430" s="4"/>
      <c r="O430" s="4"/>
      <c r="Q430" s="4"/>
      <c r="R430" s="4"/>
      <c r="S430" s="4"/>
      <c r="T430" s="4"/>
      <c r="V430" s="11"/>
      <c r="W430" s="11"/>
      <c r="X430" s="11"/>
      <c r="Y430" s="11"/>
      <c r="Z430" s="11"/>
    </row>
    <row r="431">
      <c r="A431" s="5"/>
      <c r="B431" s="4"/>
      <c r="D431" s="4"/>
      <c r="G431" s="4"/>
      <c r="H431" s="4"/>
      <c r="I431" s="5"/>
      <c r="J431" s="4"/>
      <c r="L431" s="4"/>
      <c r="O431" s="4"/>
      <c r="Q431" s="4"/>
      <c r="R431" s="4"/>
      <c r="S431" s="4"/>
      <c r="T431" s="4"/>
      <c r="V431" s="11"/>
      <c r="W431" s="11"/>
      <c r="X431" s="11"/>
      <c r="Y431" s="11"/>
      <c r="Z431" s="11"/>
    </row>
    <row r="432">
      <c r="A432" s="5"/>
      <c r="B432" s="4"/>
      <c r="D432" s="4"/>
      <c r="G432" s="4"/>
      <c r="H432" s="4"/>
      <c r="I432" s="5"/>
      <c r="J432" s="4"/>
      <c r="L432" s="4"/>
      <c r="O432" s="4"/>
      <c r="Q432" s="4"/>
      <c r="R432" s="4"/>
      <c r="S432" s="4"/>
      <c r="T432" s="4"/>
      <c r="V432" s="11"/>
      <c r="W432" s="11"/>
      <c r="X432" s="11"/>
      <c r="Y432" s="11"/>
      <c r="Z432" s="11"/>
    </row>
    <row r="433">
      <c r="A433" s="5"/>
      <c r="B433" s="4"/>
      <c r="D433" s="4"/>
      <c r="G433" s="4"/>
      <c r="H433" s="4"/>
      <c r="I433" s="5"/>
      <c r="J433" s="4"/>
      <c r="L433" s="4"/>
      <c r="O433" s="4"/>
      <c r="Q433" s="4"/>
      <c r="R433" s="4"/>
      <c r="S433" s="4"/>
      <c r="T433" s="4"/>
      <c r="V433" s="11"/>
      <c r="W433" s="11"/>
      <c r="X433" s="11"/>
      <c r="Y433" s="11"/>
      <c r="Z433" s="11"/>
    </row>
    <row r="434">
      <c r="A434" s="5"/>
      <c r="B434" s="4"/>
      <c r="D434" s="4"/>
      <c r="G434" s="4"/>
      <c r="H434" s="4"/>
      <c r="I434" s="5"/>
      <c r="J434" s="4"/>
      <c r="L434" s="4"/>
      <c r="O434" s="4"/>
      <c r="Q434" s="4"/>
      <c r="R434" s="4"/>
      <c r="S434" s="4"/>
      <c r="T434" s="4"/>
      <c r="V434" s="11"/>
      <c r="W434" s="11"/>
      <c r="X434" s="11"/>
      <c r="Y434" s="11"/>
      <c r="Z434" s="11"/>
    </row>
    <row r="435">
      <c r="A435" s="5"/>
      <c r="B435" s="4"/>
      <c r="D435" s="4"/>
      <c r="G435" s="4"/>
      <c r="H435" s="4"/>
      <c r="I435" s="5"/>
      <c r="J435" s="4"/>
      <c r="L435" s="4"/>
      <c r="O435" s="4"/>
      <c r="Q435" s="4"/>
      <c r="R435" s="4"/>
      <c r="S435" s="4"/>
      <c r="T435" s="4"/>
      <c r="V435" s="11"/>
      <c r="W435" s="11"/>
      <c r="X435" s="11"/>
      <c r="Y435" s="11"/>
      <c r="Z435" s="11"/>
    </row>
    <row r="436">
      <c r="A436" s="5"/>
      <c r="B436" s="4"/>
      <c r="D436" s="4"/>
      <c r="G436" s="4"/>
      <c r="H436" s="4"/>
      <c r="I436" s="5"/>
      <c r="J436" s="4"/>
      <c r="L436" s="4"/>
      <c r="O436" s="4"/>
      <c r="Q436" s="4"/>
      <c r="R436" s="4"/>
      <c r="S436" s="4"/>
      <c r="T436" s="4"/>
      <c r="V436" s="11"/>
      <c r="W436" s="11"/>
      <c r="X436" s="11"/>
      <c r="Y436" s="11"/>
      <c r="Z436" s="11"/>
    </row>
    <row r="437">
      <c r="A437" s="5"/>
      <c r="B437" s="4"/>
      <c r="D437" s="4"/>
      <c r="G437" s="4"/>
      <c r="H437" s="4"/>
      <c r="I437" s="5"/>
      <c r="J437" s="4"/>
      <c r="L437" s="4"/>
      <c r="O437" s="4"/>
      <c r="Q437" s="4"/>
      <c r="R437" s="4"/>
      <c r="S437" s="4"/>
      <c r="T437" s="4"/>
      <c r="V437" s="11"/>
      <c r="W437" s="11"/>
      <c r="X437" s="11"/>
      <c r="Y437" s="11"/>
      <c r="Z437" s="11"/>
    </row>
    <row r="438">
      <c r="A438" s="5"/>
      <c r="B438" s="4"/>
      <c r="D438" s="4"/>
      <c r="G438" s="4"/>
      <c r="H438" s="4"/>
      <c r="I438" s="5"/>
      <c r="J438" s="4"/>
      <c r="L438" s="4"/>
      <c r="O438" s="4"/>
      <c r="Q438" s="4"/>
      <c r="R438" s="4"/>
      <c r="S438" s="4"/>
      <c r="T438" s="4"/>
      <c r="V438" s="11"/>
      <c r="W438" s="11"/>
      <c r="X438" s="11"/>
      <c r="Y438" s="11"/>
      <c r="Z438" s="11"/>
    </row>
    <row r="439">
      <c r="A439" s="5"/>
      <c r="B439" s="4"/>
      <c r="D439" s="4"/>
      <c r="G439" s="4"/>
      <c r="H439" s="4"/>
      <c r="I439" s="5"/>
      <c r="J439" s="4"/>
      <c r="L439" s="4"/>
      <c r="O439" s="4"/>
      <c r="Q439" s="4"/>
      <c r="R439" s="4"/>
      <c r="S439" s="4"/>
      <c r="T439" s="4"/>
      <c r="V439" s="11"/>
      <c r="W439" s="11"/>
      <c r="X439" s="11"/>
      <c r="Y439" s="11"/>
      <c r="Z439" s="11"/>
    </row>
    <row r="440">
      <c r="A440" s="5"/>
      <c r="B440" s="4"/>
      <c r="D440" s="4"/>
      <c r="G440" s="4"/>
      <c r="H440" s="4"/>
      <c r="I440" s="5"/>
      <c r="J440" s="4"/>
      <c r="L440" s="4"/>
      <c r="O440" s="4"/>
      <c r="Q440" s="4"/>
      <c r="R440" s="4"/>
      <c r="S440" s="4"/>
      <c r="T440" s="4"/>
      <c r="V440" s="11"/>
      <c r="W440" s="11"/>
      <c r="X440" s="11"/>
      <c r="Y440" s="11"/>
      <c r="Z440" s="11"/>
    </row>
    <row r="441">
      <c r="A441" s="5"/>
      <c r="B441" s="4"/>
      <c r="D441" s="4"/>
      <c r="G441" s="4"/>
      <c r="H441" s="4"/>
      <c r="I441" s="5"/>
      <c r="J441" s="4"/>
      <c r="L441" s="4"/>
      <c r="O441" s="4"/>
      <c r="Q441" s="4"/>
      <c r="R441" s="4"/>
      <c r="S441" s="4"/>
      <c r="T441" s="4"/>
      <c r="V441" s="11"/>
      <c r="W441" s="11"/>
      <c r="X441" s="11"/>
      <c r="Y441" s="11"/>
      <c r="Z441" s="11"/>
    </row>
    <row r="442">
      <c r="A442" s="5"/>
      <c r="B442" s="4"/>
      <c r="D442" s="4"/>
      <c r="G442" s="4"/>
      <c r="H442" s="4"/>
      <c r="I442" s="5"/>
      <c r="J442" s="4"/>
      <c r="L442" s="4"/>
      <c r="O442" s="4"/>
      <c r="Q442" s="4"/>
      <c r="R442" s="4"/>
      <c r="S442" s="4"/>
      <c r="T442" s="4"/>
      <c r="V442" s="11"/>
      <c r="W442" s="11"/>
      <c r="X442" s="11"/>
      <c r="Y442" s="11"/>
      <c r="Z442" s="11"/>
    </row>
    <row r="443">
      <c r="A443" s="5"/>
      <c r="B443" s="4"/>
      <c r="D443" s="4"/>
      <c r="G443" s="4"/>
      <c r="H443" s="4"/>
      <c r="I443" s="5"/>
      <c r="J443" s="4"/>
      <c r="L443" s="4"/>
      <c r="O443" s="4"/>
      <c r="Q443" s="4"/>
      <c r="R443" s="4"/>
      <c r="S443" s="4"/>
      <c r="T443" s="4"/>
      <c r="V443" s="11"/>
      <c r="W443" s="11"/>
      <c r="X443" s="11"/>
      <c r="Y443" s="11"/>
      <c r="Z443" s="11"/>
    </row>
    <row r="444">
      <c r="A444" s="5"/>
      <c r="B444" s="4"/>
      <c r="D444" s="4"/>
      <c r="G444" s="4"/>
      <c r="H444" s="4"/>
      <c r="I444" s="5"/>
      <c r="J444" s="4"/>
      <c r="L444" s="4"/>
      <c r="O444" s="4"/>
      <c r="Q444" s="4"/>
      <c r="R444" s="4"/>
      <c r="S444" s="4"/>
      <c r="T444" s="4"/>
      <c r="V444" s="11"/>
      <c r="W444" s="11"/>
      <c r="X444" s="11"/>
      <c r="Y444" s="11"/>
      <c r="Z444" s="11"/>
    </row>
    <row r="445">
      <c r="A445" s="5"/>
      <c r="B445" s="4"/>
      <c r="D445" s="4"/>
      <c r="G445" s="4"/>
      <c r="H445" s="4"/>
      <c r="I445" s="5"/>
      <c r="J445" s="4"/>
      <c r="L445" s="4"/>
      <c r="O445" s="4"/>
      <c r="Q445" s="4"/>
      <c r="R445" s="4"/>
      <c r="S445" s="4"/>
      <c r="T445" s="4"/>
      <c r="V445" s="11"/>
      <c r="W445" s="11"/>
      <c r="X445" s="11"/>
      <c r="Y445" s="11"/>
      <c r="Z445" s="11"/>
    </row>
    <row r="446">
      <c r="A446" s="5"/>
      <c r="B446" s="4"/>
      <c r="D446" s="4"/>
      <c r="G446" s="4"/>
      <c r="H446" s="4"/>
      <c r="I446" s="5"/>
      <c r="J446" s="4"/>
      <c r="L446" s="4"/>
      <c r="O446" s="4"/>
      <c r="Q446" s="4"/>
      <c r="R446" s="4"/>
      <c r="S446" s="4"/>
      <c r="T446" s="4"/>
      <c r="V446" s="11"/>
      <c r="W446" s="11"/>
      <c r="X446" s="11"/>
      <c r="Y446" s="11"/>
      <c r="Z446" s="11"/>
    </row>
    <row r="447">
      <c r="A447" s="5"/>
      <c r="B447" s="4"/>
      <c r="D447" s="4"/>
      <c r="G447" s="4"/>
      <c r="H447" s="4"/>
      <c r="I447" s="5"/>
      <c r="J447" s="4"/>
      <c r="L447" s="4"/>
      <c r="O447" s="4"/>
      <c r="Q447" s="4"/>
      <c r="R447" s="4"/>
      <c r="S447" s="4"/>
      <c r="T447" s="4"/>
      <c r="V447" s="11"/>
      <c r="W447" s="11"/>
      <c r="X447" s="11"/>
      <c r="Y447" s="11"/>
      <c r="Z447" s="11"/>
    </row>
    <row r="448">
      <c r="A448" s="5"/>
      <c r="B448" s="4"/>
      <c r="D448" s="4"/>
      <c r="G448" s="4"/>
      <c r="H448" s="4"/>
      <c r="I448" s="5"/>
      <c r="J448" s="4"/>
      <c r="L448" s="4"/>
      <c r="O448" s="4"/>
      <c r="Q448" s="4"/>
      <c r="R448" s="4"/>
      <c r="S448" s="4"/>
      <c r="T448" s="4"/>
      <c r="V448" s="11"/>
      <c r="W448" s="11"/>
      <c r="X448" s="11"/>
      <c r="Y448" s="11"/>
      <c r="Z448" s="11"/>
    </row>
    <row r="449">
      <c r="A449" s="5"/>
      <c r="B449" s="4"/>
      <c r="D449" s="4"/>
      <c r="G449" s="4"/>
      <c r="H449" s="4"/>
      <c r="I449" s="5"/>
      <c r="J449" s="4"/>
      <c r="L449" s="4"/>
      <c r="O449" s="4"/>
      <c r="Q449" s="4"/>
      <c r="R449" s="4"/>
      <c r="S449" s="4"/>
      <c r="T449" s="4"/>
      <c r="V449" s="11"/>
      <c r="W449" s="11"/>
      <c r="X449" s="11"/>
      <c r="Y449" s="11"/>
      <c r="Z449" s="11"/>
    </row>
    <row r="450">
      <c r="A450" s="5"/>
      <c r="B450" s="4"/>
      <c r="D450" s="4"/>
      <c r="G450" s="4"/>
      <c r="H450" s="4"/>
      <c r="I450" s="5"/>
      <c r="J450" s="4"/>
      <c r="L450" s="4"/>
      <c r="O450" s="4"/>
      <c r="Q450" s="4"/>
      <c r="R450" s="4"/>
      <c r="S450" s="4"/>
      <c r="T450" s="4"/>
      <c r="V450" s="11"/>
      <c r="W450" s="11"/>
      <c r="X450" s="11"/>
      <c r="Y450" s="11"/>
      <c r="Z450" s="11"/>
    </row>
    <row r="451">
      <c r="A451" s="5"/>
      <c r="B451" s="4"/>
      <c r="D451" s="4"/>
      <c r="G451" s="4"/>
      <c r="H451" s="4"/>
      <c r="I451" s="5"/>
      <c r="J451" s="4"/>
      <c r="L451" s="4"/>
      <c r="O451" s="4"/>
      <c r="Q451" s="4"/>
      <c r="R451" s="4"/>
      <c r="S451" s="4"/>
      <c r="T451" s="4"/>
      <c r="V451" s="11"/>
      <c r="W451" s="11"/>
      <c r="X451" s="11"/>
      <c r="Y451" s="11"/>
      <c r="Z451" s="11"/>
    </row>
    <row r="452">
      <c r="A452" s="5"/>
      <c r="B452" s="4"/>
      <c r="D452" s="4"/>
      <c r="G452" s="4"/>
      <c r="H452" s="4"/>
      <c r="I452" s="5"/>
      <c r="J452" s="4"/>
      <c r="L452" s="4"/>
      <c r="O452" s="4"/>
      <c r="Q452" s="4"/>
      <c r="R452" s="4"/>
      <c r="S452" s="4"/>
      <c r="T452" s="4"/>
      <c r="V452" s="11"/>
      <c r="W452" s="11"/>
      <c r="X452" s="11"/>
      <c r="Y452" s="11"/>
      <c r="Z452" s="11"/>
    </row>
    <row r="453">
      <c r="A453" s="5"/>
      <c r="B453" s="4"/>
      <c r="D453" s="4"/>
      <c r="G453" s="4"/>
      <c r="H453" s="4"/>
      <c r="I453" s="5"/>
      <c r="J453" s="4"/>
      <c r="L453" s="4"/>
      <c r="O453" s="4"/>
      <c r="Q453" s="4"/>
      <c r="R453" s="4"/>
      <c r="S453" s="4"/>
      <c r="T453" s="4"/>
      <c r="V453" s="11"/>
      <c r="W453" s="11"/>
      <c r="X453" s="11"/>
      <c r="Y453" s="11"/>
      <c r="Z453" s="11"/>
    </row>
    <row r="454">
      <c r="A454" s="5"/>
      <c r="B454" s="4"/>
      <c r="D454" s="4"/>
      <c r="G454" s="4"/>
      <c r="H454" s="4"/>
      <c r="I454" s="5"/>
      <c r="J454" s="4"/>
      <c r="L454" s="4"/>
      <c r="O454" s="4"/>
      <c r="Q454" s="4"/>
      <c r="R454" s="4"/>
      <c r="S454" s="4"/>
      <c r="T454" s="4"/>
      <c r="V454" s="11"/>
      <c r="W454" s="11"/>
      <c r="X454" s="11"/>
      <c r="Y454" s="11"/>
      <c r="Z454" s="11"/>
    </row>
    <row r="455">
      <c r="A455" s="5"/>
      <c r="B455" s="4"/>
      <c r="D455" s="4"/>
      <c r="G455" s="4"/>
      <c r="H455" s="4"/>
      <c r="I455" s="5"/>
      <c r="J455" s="4"/>
      <c r="L455" s="4"/>
      <c r="O455" s="4"/>
      <c r="Q455" s="4"/>
      <c r="R455" s="4"/>
      <c r="S455" s="4"/>
      <c r="T455" s="4"/>
      <c r="V455" s="11"/>
      <c r="W455" s="11"/>
      <c r="X455" s="11"/>
      <c r="Y455" s="11"/>
      <c r="Z455" s="11"/>
    </row>
    <row r="456">
      <c r="A456" s="5"/>
      <c r="B456" s="4"/>
      <c r="D456" s="4"/>
      <c r="G456" s="4"/>
      <c r="H456" s="4"/>
      <c r="I456" s="5"/>
      <c r="J456" s="4"/>
      <c r="L456" s="4"/>
      <c r="O456" s="4"/>
      <c r="Q456" s="4"/>
      <c r="R456" s="4"/>
      <c r="S456" s="4"/>
      <c r="T456" s="4"/>
      <c r="V456" s="11"/>
      <c r="W456" s="11"/>
      <c r="X456" s="11"/>
      <c r="Y456" s="11"/>
      <c r="Z456" s="11"/>
    </row>
    <row r="457">
      <c r="A457" s="5"/>
      <c r="B457" s="4"/>
      <c r="D457" s="4"/>
      <c r="G457" s="4"/>
      <c r="H457" s="4"/>
      <c r="I457" s="5"/>
      <c r="J457" s="4"/>
      <c r="L457" s="4"/>
      <c r="O457" s="4"/>
      <c r="Q457" s="4"/>
      <c r="R457" s="4"/>
      <c r="S457" s="4"/>
      <c r="T457" s="4"/>
      <c r="V457" s="11"/>
      <c r="W457" s="11"/>
      <c r="X457" s="11"/>
      <c r="Y457" s="11"/>
      <c r="Z457" s="11"/>
    </row>
    <row r="458">
      <c r="A458" s="5"/>
      <c r="B458" s="4"/>
      <c r="D458" s="4"/>
      <c r="G458" s="4"/>
      <c r="H458" s="4"/>
      <c r="I458" s="5"/>
      <c r="J458" s="4"/>
      <c r="L458" s="4"/>
      <c r="O458" s="4"/>
      <c r="Q458" s="4"/>
      <c r="R458" s="4"/>
      <c r="S458" s="4"/>
      <c r="T458" s="4"/>
      <c r="V458" s="11"/>
      <c r="W458" s="11"/>
      <c r="X458" s="11"/>
      <c r="Y458" s="11"/>
      <c r="Z458" s="11"/>
    </row>
    <row r="459">
      <c r="A459" s="5"/>
      <c r="B459" s="4"/>
      <c r="D459" s="4"/>
      <c r="G459" s="4"/>
      <c r="H459" s="4"/>
      <c r="I459" s="5"/>
      <c r="J459" s="4"/>
      <c r="L459" s="4"/>
      <c r="O459" s="4"/>
      <c r="Q459" s="4"/>
      <c r="R459" s="4"/>
      <c r="S459" s="4"/>
      <c r="T459" s="4"/>
      <c r="V459" s="11"/>
      <c r="W459" s="11"/>
      <c r="X459" s="11"/>
      <c r="Y459" s="11"/>
      <c r="Z459" s="11"/>
    </row>
    <row r="460">
      <c r="A460" s="5"/>
      <c r="B460" s="4"/>
      <c r="D460" s="4"/>
      <c r="G460" s="4"/>
      <c r="H460" s="4"/>
      <c r="I460" s="5"/>
      <c r="J460" s="4"/>
      <c r="L460" s="4"/>
      <c r="O460" s="4"/>
      <c r="Q460" s="4"/>
      <c r="R460" s="4"/>
      <c r="S460" s="4"/>
      <c r="T460" s="4"/>
      <c r="V460" s="11"/>
      <c r="W460" s="11"/>
      <c r="X460" s="11"/>
      <c r="Y460" s="11"/>
      <c r="Z460" s="11"/>
    </row>
    <row r="461">
      <c r="A461" s="5"/>
      <c r="B461" s="4"/>
      <c r="D461" s="4"/>
      <c r="G461" s="4"/>
      <c r="H461" s="4"/>
      <c r="I461" s="5"/>
      <c r="J461" s="4"/>
      <c r="L461" s="4"/>
      <c r="O461" s="4"/>
      <c r="Q461" s="4"/>
      <c r="R461" s="4"/>
      <c r="S461" s="4"/>
      <c r="T461" s="4"/>
      <c r="V461" s="11"/>
      <c r="W461" s="11"/>
      <c r="X461" s="11"/>
      <c r="Y461" s="11"/>
      <c r="Z461" s="11"/>
    </row>
    <row r="462">
      <c r="A462" s="5"/>
      <c r="B462" s="4"/>
      <c r="D462" s="4"/>
      <c r="G462" s="4"/>
      <c r="H462" s="4"/>
      <c r="I462" s="5"/>
      <c r="J462" s="4"/>
      <c r="L462" s="4"/>
      <c r="O462" s="4"/>
      <c r="Q462" s="4"/>
      <c r="R462" s="4"/>
      <c r="S462" s="4"/>
      <c r="T462" s="4"/>
      <c r="V462" s="11"/>
      <c r="W462" s="11"/>
      <c r="X462" s="11"/>
      <c r="Y462" s="11"/>
      <c r="Z462" s="11"/>
    </row>
    <row r="463">
      <c r="A463" s="5"/>
      <c r="B463" s="4"/>
      <c r="D463" s="4"/>
      <c r="G463" s="4"/>
      <c r="H463" s="4"/>
      <c r="I463" s="5"/>
      <c r="J463" s="4"/>
      <c r="L463" s="4"/>
      <c r="O463" s="4"/>
      <c r="Q463" s="4"/>
      <c r="R463" s="4"/>
      <c r="S463" s="4"/>
      <c r="T463" s="4"/>
      <c r="V463" s="11"/>
      <c r="W463" s="11"/>
      <c r="X463" s="11"/>
      <c r="Y463" s="11"/>
      <c r="Z463" s="11"/>
    </row>
    <row r="464">
      <c r="A464" s="5"/>
      <c r="B464" s="4"/>
      <c r="D464" s="4"/>
      <c r="G464" s="4"/>
      <c r="H464" s="4"/>
      <c r="I464" s="5"/>
      <c r="J464" s="4"/>
      <c r="L464" s="4"/>
      <c r="O464" s="4"/>
      <c r="Q464" s="4"/>
      <c r="R464" s="4"/>
      <c r="S464" s="4"/>
      <c r="T464" s="4"/>
      <c r="V464" s="11"/>
      <c r="W464" s="11"/>
      <c r="X464" s="11"/>
      <c r="Y464" s="11"/>
      <c r="Z464" s="11"/>
    </row>
    <row r="465">
      <c r="A465" s="5"/>
      <c r="B465" s="4"/>
      <c r="D465" s="4"/>
      <c r="G465" s="4"/>
      <c r="H465" s="4"/>
      <c r="I465" s="5"/>
      <c r="J465" s="4"/>
      <c r="L465" s="4"/>
      <c r="O465" s="4"/>
      <c r="Q465" s="4"/>
      <c r="R465" s="4"/>
      <c r="S465" s="4"/>
      <c r="T465" s="4"/>
      <c r="V465" s="11"/>
      <c r="W465" s="11"/>
      <c r="X465" s="11"/>
      <c r="Y465" s="11"/>
      <c r="Z465" s="11"/>
    </row>
    <row r="466">
      <c r="A466" s="5"/>
      <c r="B466" s="4"/>
      <c r="D466" s="4"/>
      <c r="G466" s="4"/>
      <c r="H466" s="4"/>
      <c r="I466" s="5"/>
      <c r="J466" s="4"/>
      <c r="L466" s="4"/>
      <c r="O466" s="4"/>
      <c r="Q466" s="4"/>
      <c r="R466" s="4"/>
      <c r="S466" s="4"/>
      <c r="T466" s="4"/>
      <c r="V466" s="11"/>
      <c r="W466" s="11"/>
      <c r="X466" s="11"/>
      <c r="Y466" s="11"/>
      <c r="Z466" s="11"/>
    </row>
    <row r="467">
      <c r="A467" s="5"/>
      <c r="B467" s="4"/>
      <c r="D467" s="4"/>
      <c r="G467" s="4"/>
      <c r="H467" s="4"/>
      <c r="I467" s="5"/>
      <c r="J467" s="4"/>
      <c r="L467" s="4"/>
      <c r="O467" s="4"/>
      <c r="Q467" s="4"/>
      <c r="R467" s="4"/>
      <c r="S467" s="4"/>
      <c r="T467" s="4"/>
      <c r="V467" s="11"/>
      <c r="W467" s="11"/>
      <c r="X467" s="11"/>
      <c r="Y467" s="11"/>
      <c r="Z467" s="11"/>
    </row>
    <row r="468">
      <c r="A468" s="5"/>
      <c r="B468" s="4"/>
      <c r="D468" s="4"/>
      <c r="G468" s="4"/>
      <c r="H468" s="4"/>
      <c r="I468" s="5"/>
      <c r="J468" s="4"/>
      <c r="L468" s="4"/>
      <c r="O468" s="4"/>
      <c r="Q468" s="4"/>
      <c r="R468" s="4"/>
      <c r="S468" s="4"/>
      <c r="T468" s="4"/>
      <c r="V468" s="11"/>
      <c r="W468" s="11"/>
      <c r="X468" s="11"/>
      <c r="Y468" s="11"/>
      <c r="Z468" s="11"/>
    </row>
    <row r="469">
      <c r="A469" s="5"/>
      <c r="B469" s="4"/>
      <c r="D469" s="4"/>
      <c r="G469" s="4"/>
      <c r="H469" s="4"/>
      <c r="I469" s="5"/>
      <c r="J469" s="4"/>
      <c r="L469" s="4"/>
      <c r="O469" s="4"/>
      <c r="Q469" s="4"/>
      <c r="R469" s="4"/>
      <c r="S469" s="4"/>
      <c r="T469" s="4"/>
      <c r="V469" s="11"/>
      <c r="W469" s="11"/>
      <c r="X469" s="11"/>
      <c r="Y469" s="11"/>
      <c r="Z469" s="11"/>
    </row>
    <row r="470">
      <c r="A470" s="5"/>
      <c r="B470" s="4"/>
      <c r="D470" s="4"/>
      <c r="G470" s="4"/>
      <c r="H470" s="4"/>
      <c r="I470" s="5"/>
      <c r="J470" s="4"/>
      <c r="L470" s="4"/>
      <c r="O470" s="4"/>
      <c r="Q470" s="4"/>
      <c r="R470" s="4"/>
      <c r="S470" s="4"/>
      <c r="T470" s="4"/>
      <c r="V470" s="11"/>
      <c r="W470" s="11"/>
      <c r="X470" s="11"/>
      <c r="Y470" s="11"/>
      <c r="Z470" s="11"/>
    </row>
    <row r="471">
      <c r="A471" s="5"/>
      <c r="B471" s="4"/>
      <c r="D471" s="4"/>
      <c r="G471" s="4"/>
      <c r="H471" s="4"/>
      <c r="I471" s="5"/>
      <c r="J471" s="4"/>
      <c r="L471" s="4"/>
      <c r="O471" s="4"/>
      <c r="Q471" s="4"/>
      <c r="R471" s="4"/>
      <c r="S471" s="4"/>
      <c r="T471" s="4"/>
      <c r="V471" s="11"/>
      <c r="W471" s="11"/>
      <c r="X471" s="11"/>
      <c r="Y471" s="11"/>
      <c r="Z471" s="11"/>
    </row>
    <row r="472">
      <c r="A472" s="5"/>
      <c r="B472" s="4"/>
      <c r="D472" s="4"/>
      <c r="G472" s="4"/>
      <c r="H472" s="4"/>
      <c r="I472" s="5"/>
      <c r="J472" s="4"/>
      <c r="L472" s="4"/>
      <c r="O472" s="4"/>
      <c r="Q472" s="4"/>
      <c r="R472" s="4"/>
      <c r="S472" s="4"/>
      <c r="T472" s="4"/>
      <c r="V472" s="11"/>
      <c r="W472" s="11"/>
      <c r="X472" s="11"/>
      <c r="Y472" s="11"/>
      <c r="Z472" s="11"/>
    </row>
    <row r="473">
      <c r="A473" s="5"/>
      <c r="B473" s="4"/>
      <c r="D473" s="4"/>
      <c r="G473" s="4"/>
      <c r="H473" s="4"/>
      <c r="I473" s="5"/>
      <c r="J473" s="4"/>
      <c r="L473" s="4"/>
      <c r="O473" s="4"/>
      <c r="Q473" s="4"/>
      <c r="R473" s="4"/>
      <c r="S473" s="4"/>
      <c r="T473" s="4"/>
      <c r="V473" s="11"/>
      <c r="W473" s="11"/>
      <c r="X473" s="11"/>
      <c r="Y473" s="11"/>
      <c r="Z473" s="11"/>
    </row>
    <row r="474">
      <c r="A474" s="5"/>
      <c r="B474" s="4"/>
      <c r="D474" s="4"/>
      <c r="G474" s="4"/>
      <c r="H474" s="4"/>
      <c r="I474" s="5"/>
      <c r="J474" s="4"/>
      <c r="L474" s="4"/>
      <c r="O474" s="4"/>
      <c r="Q474" s="4"/>
      <c r="R474" s="4"/>
      <c r="S474" s="4"/>
      <c r="T474" s="4"/>
      <c r="V474" s="11"/>
      <c r="W474" s="11"/>
      <c r="X474" s="11"/>
      <c r="Y474" s="11"/>
      <c r="Z474" s="11"/>
    </row>
    <row r="475">
      <c r="A475" s="5"/>
      <c r="B475" s="4"/>
      <c r="D475" s="4"/>
      <c r="G475" s="4"/>
      <c r="H475" s="4"/>
      <c r="I475" s="5"/>
      <c r="J475" s="4"/>
      <c r="L475" s="4"/>
      <c r="O475" s="4"/>
      <c r="Q475" s="4"/>
      <c r="R475" s="4"/>
      <c r="S475" s="4"/>
      <c r="T475" s="4"/>
      <c r="V475" s="11"/>
      <c r="W475" s="11"/>
      <c r="X475" s="11"/>
      <c r="Y475" s="11"/>
      <c r="Z475" s="11"/>
    </row>
    <row r="476">
      <c r="A476" s="5"/>
      <c r="B476" s="4"/>
      <c r="D476" s="4"/>
      <c r="G476" s="4"/>
      <c r="H476" s="4"/>
      <c r="I476" s="5"/>
      <c r="J476" s="4"/>
      <c r="L476" s="4"/>
      <c r="O476" s="4"/>
      <c r="Q476" s="4"/>
      <c r="R476" s="4"/>
      <c r="S476" s="4"/>
      <c r="T476" s="4"/>
      <c r="V476" s="11"/>
      <c r="W476" s="11"/>
      <c r="X476" s="11"/>
      <c r="Y476" s="11"/>
      <c r="Z476" s="11"/>
    </row>
    <row r="477">
      <c r="A477" s="5"/>
      <c r="B477" s="4"/>
      <c r="D477" s="4"/>
      <c r="G477" s="4"/>
      <c r="H477" s="4"/>
      <c r="I477" s="5"/>
      <c r="J477" s="4"/>
      <c r="L477" s="4"/>
      <c r="O477" s="4"/>
      <c r="Q477" s="4"/>
      <c r="R477" s="4"/>
      <c r="S477" s="4"/>
      <c r="T477" s="4"/>
      <c r="V477" s="11"/>
      <c r="W477" s="11"/>
      <c r="X477" s="11"/>
      <c r="Y477" s="11"/>
      <c r="Z477" s="11"/>
    </row>
    <row r="478">
      <c r="A478" s="5"/>
      <c r="B478" s="4"/>
      <c r="D478" s="4"/>
      <c r="G478" s="4"/>
      <c r="H478" s="4"/>
      <c r="I478" s="5"/>
      <c r="J478" s="4"/>
      <c r="L478" s="4"/>
      <c r="O478" s="4"/>
      <c r="Q478" s="4"/>
      <c r="R478" s="4"/>
      <c r="S478" s="4"/>
      <c r="T478" s="4"/>
      <c r="V478" s="11"/>
      <c r="W478" s="11"/>
      <c r="X478" s="11"/>
      <c r="Y478" s="11"/>
      <c r="Z478" s="11"/>
    </row>
    <row r="479">
      <c r="A479" s="5"/>
      <c r="B479" s="4"/>
      <c r="D479" s="4"/>
      <c r="G479" s="4"/>
      <c r="H479" s="4"/>
      <c r="I479" s="5"/>
      <c r="J479" s="4"/>
      <c r="L479" s="4"/>
      <c r="O479" s="4"/>
      <c r="Q479" s="4"/>
      <c r="R479" s="4"/>
      <c r="S479" s="4"/>
      <c r="T479" s="4"/>
      <c r="V479" s="11"/>
      <c r="W479" s="11"/>
      <c r="X479" s="11"/>
      <c r="Y479" s="11"/>
      <c r="Z479" s="11"/>
    </row>
    <row r="480">
      <c r="A480" s="5"/>
      <c r="B480" s="4"/>
      <c r="D480" s="4"/>
      <c r="G480" s="4"/>
      <c r="H480" s="4"/>
      <c r="I480" s="5"/>
      <c r="J480" s="4"/>
      <c r="L480" s="4"/>
      <c r="O480" s="4"/>
      <c r="Q480" s="4"/>
      <c r="R480" s="4"/>
      <c r="S480" s="4"/>
      <c r="T480" s="4"/>
      <c r="V480" s="11"/>
      <c r="W480" s="11"/>
      <c r="X480" s="11"/>
      <c r="Y480" s="11"/>
      <c r="Z480" s="11"/>
    </row>
    <row r="481">
      <c r="A481" s="5"/>
      <c r="B481" s="4"/>
      <c r="D481" s="4"/>
      <c r="G481" s="4"/>
      <c r="H481" s="4"/>
      <c r="I481" s="5"/>
      <c r="J481" s="4"/>
      <c r="L481" s="4"/>
      <c r="O481" s="4"/>
      <c r="Q481" s="4"/>
      <c r="R481" s="4"/>
      <c r="S481" s="4"/>
      <c r="T481" s="4"/>
      <c r="V481" s="11"/>
      <c r="W481" s="11"/>
      <c r="X481" s="11"/>
      <c r="Y481" s="11"/>
      <c r="Z481" s="11"/>
    </row>
    <row r="482">
      <c r="A482" s="5"/>
      <c r="B482" s="4"/>
      <c r="D482" s="4"/>
      <c r="G482" s="4"/>
      <c r="H482" s="4"/>
      <c r="I482" s="5"/>
      <c r="J482" s="4"/>
      <c r="L482" s="4"/>
      <c r="O482" s="4"/>
      <c r="Q482" s="4"/>
      <c r="R482" s="4"/>
      <c r="S482" s="4"/>
      <c r="T482" s="4"/>
      <c r="V482" s="11"/>
      <c r="W482" s="11"/>
      <c r="X482" s="11"/>
      <c r="Y482" s="11"/>
      <c r="Z482" s="11"/>
    </row>
    <row r="483">
      <c r="A483" s="5"/>
      <c r="B483" s="4"/>
      <c r="D483" s="4"/>
      <c r="G483" s="4"/>
      <c r="H483" s="4"/>
      <c r="I483" s="5"/>
      <c r="J483" s="4"/>
      <c r="L483" s="4"/>
      <c r="O483" s="4"/>
      <c r="Q483" s="4"/>
      <c r="R483" s="4"/>
      <c r="S483" s="4"/>
      <c r="T483" s="4"/>
      <c r="V483" s="11"/>
      <c r="W483" s="11"/>
      <c r="X483" s="11"/>
      <c r="Y483" s="11"/>
      <c r="Z483" s="11"/>
    </row>
    <row r="484">
      <c r="A484" s="5"/>
      <c r="B484" s="4"/>
      <c r="D484" s="4"/>
      <c r="G484" s="4"/>
      <c r="H484" s="4"/>
      <c r="I484" s="5"/>
      <c r="J484" s="4"/>
      <c r="L484" s="4"/>
      <c r="O484" s="4"/>
      <c r="Q484" s="4"/>
      <c r="R484" s="4"/>
      <c r="S484" s="4"/>
      <c r="T484" s="4"/>
      <c r="V484" s="11"/>
      <c r="W484" s="11"/>
      <c r="X484" s="11"/>
      <c r="Y484" s="11"/>
      <c r="Z484" s="11"/>
    </row>
    <row r="485">
      <c r="A485" s="5"/>
      <c r="B485" s="4"/>
      <c r="D485" s="4"/>
      <c r="G485" s="4"/>
      <c r="H485" s="4"/>
      <c r="I485" s="5"/>
      <c r="J485" s="4"/>
      <c r="L485" s="4"/>
      <c r="O485" s="4"/>
      <c r="Q485" s="4"/>
      <c r="R485" s="4"/>
      <c r="S485" s="4"/>
      <c r="T485" s="4"/>
      <c r="V485" s="11"/>
      <c r="W485" s="11"/>
      <c r="X485" s="11"/>
      <c r="Y485" s="11"/>
      <c r="Z485" s="11"/>
    </row>
    <row r="486">
      <c r="A486" s="5"/>
      <c r="B486" s="4"/>
      <c r="D486" s="4"/>
      <c r="G486" s="4"/>
      <c r="H486" s="4"/>
      <c r="I486" s="5"/>
      <c r="J486" s="4"/>
      <c r="L486" s="4"/>
      <c r="O486" s="4"/>
      <c r="Q486" s="4"/>
      <c r="R486" s="4"/>
      <c r="S486" s="4"/>
      <c r="T486" s="4"/>
      <c r="V486" s="11"/>
      <c r="W486" s="11"/>
      <c r="X486" s="11"/>
      <c r="Y486" s="11"/>
      <c r="Z486" s="11"/>
    </row>
    <row r="487">
      <c r="A487" s="5"/>
      <c r="B487" s="4"/>
      <c r="D487" s="4"/>
      <c r="G487" s="4"/>
      <c r="H487" s="4"/>
      <c r="I487" s="5"/>
      <c r="J487" s="4"/>
      <c r="L487" s="4"/>
      <c r="O487" s="4"/>
      <c r="Q487" s="4"/>
      <c r="R487" s="4"/>
      <c r="S487" s="4"/>
      <c r="T487" s="4"/>
      <c r="V487" s="11"/>
      <c r="W487" s="11"/>
      <c r="X487" s="11"/>
      <c r="Y487" s="11"/>
      <c r="Z487" s="11"/>
    </row>
    <row r="488">
      <c r="A488" s="5"/>
      <c r="B488" s="4"/>
      <c r="D488" s="4"/>
      <c r="G488" s="4"/>
      <c r="H488" s="4"/>
      <c r="I488" s="5"/>
      <c r="J488" s="4"/>
      <c r="L488" s="4"/>
      <c r="O488" s="4"/>
      <c r="Q488" s="4"/>
      <c r="R488" s="4"/>
      <c r="S488" s="4"/>
      <c r="T488" s="4"/>
      <c r="V488" s="11"/>
      <c r="W488" s="11"/>
      <c r="X488" s="11"/>
      <c r="Y488" s="11"/>
      <c r="Z488" s="11"/>
    </row>
    <row r="489">
      <c r="A489" s="5"/>
      <c r="B489" s="4"/>
      <c r="D489" s="4"/>
      <c r="G489" s="4"/>
      <c r="H489" s="4"/>
      <c r="I489" s="5"/>
      <c r="J489" s="4"/>
      <c r="L489" s="4"/>
      <c r="O489" s="4"/>
      <c r="Q489" s="4"/>
      <c r="R489" s="4"/>
      <c r="S489" s="4"/>
      <c r="T489" s="4"/>
      <c r="V489" s="11"/>
      <c r="W489" s="11"/>
      <c r="X489" s="11"/>
      <c r="Y489" s="11"/>
      <c r="Z489" s="11"/>
    </row>
    <row r="490">
      <c r="A490" s="5"/>
      <c r="B490" s="4"/>
      <c r="D490" s="4"/>
      <c r="G490" s="4"/>
      <c r="H490" s="4"/>
      <c r="I490" s="5"/>
      <c r="J490" s="4"/>
      <c r="L490" s="4"/>
      <c r="O490" s="4"/>
      <c r="Q490" s="4"/>
      <c r="R490" s="4"/>
      <c r="S490" s="4"/>
      <c r="T490" s="4"/>
      <c r="V490" s="11"/>
      <c r="W490" s="11"/>
      <c r="X490" s="11"/>
      <c r="Y490" s="11"/>
      <c r="Z490" s="11"/>
    </row>
    <row r="491">
      <c r="A491" s="5"/>
      <c r="B491" s="4"/>
      <c r="D491" s="4"/>
      <c r="G491" s="4"/>
      <c r="H491" s="4"/>
      <c r="I491" s="5"/>
      <c r="J491" s="4"/>
      <c r="L491" s="4"/>
      <c r="O491" s="4"/>
      <c r="Q491" s="4"/>
      <c r="R491" s="4"/>
      <c r="S491" s="4"/>
      <c r="T491" s="4"/>
      <c r="V491" s="11"/>
      <c r="W491" s="11"/>
      <c r="X491" s="11"/>
      <c r="Y491" s="11"/>
      <c r="Z491" s="11"/>
    </row>
    <row r="492">
      <c r="A492" s="5"/>
      <c r="B492" s="4"/>
      <c r="D492" s="4"/>
      <c r="G492" s="4"/>
      <c r="H492" s="4"/>
      <c r="I492" s="5"/>
      <c r="J492" s="4"/>
      <c r="L492" s="4"/>
      <c r="O492" s="4"/>
      <c r="Q492" s="4"/>
      <c r="R492" s="4"/>
      <c r="S492" s="4"/>
      <c r="T492" s="4"/>
      <c r="V492" s="11"/>
      <c r="W492" s="11"/>
      <c r="X492" s="11"/>
      <c r="Y492" s="11"/>
      <c r="Z492" s="11"/>
    </row>
    <row r="493">
      <c r="A493" s="5"/>
      <c r="B493" s="4"/>
      <c r="D493" s="4"/>
      <c r="G493" s="4"/>
      <c r="H493" s="4"/>
      <c r="I493" s="5"/>
      <c r="J493" s="4"/>
      <c r="L493" s="4"/>
      <c r="O493" s="4"/>
      <c r="Q493" s="4"/>
      <c r="R493" s="4"/>
      <c r="S493" s="4"/>
      <c r="T493" s="4"/>
      <c r="V493" s="11"/>
      <c r="W493" s="11"/>
      <c r="X493" s="11"/>
      <c r="Y493" s="11"/>
      <c r="Z493" s="11"/>
    </row>
    <row r="494">
      <c r="A494" s="5"/>
      <c r="B494" s="4"/>
      <c r="D494" s="4"/>
      <c r="G494" s="4"/>
      <c r="H494" s="4"/>
      <c r="I494" s="5"/>
      <c r="J494" s="4"/>
      <c r="L494" s="4"/>
      <c r="O494" s="4"/>
      <c r="Q494" s="4"/>
      <c r="R494" s="4"/>
      <c r="S494" s="4"/>
      <c r="T494" s="4"/>
      <c r="V494" s="11"/>
      <c r="W494" s="11"/>
      <c r="X494" s="11"/>
      <c r="Y494" s="11"/>
      <c r="Z494" s="11"/>
    </row>
    <row r="495">
      <c r="A495" s="5"/>
      <c r="B495" s="4"/>
      <c r="D495" s="4"/>
      <c r="G495" s="4"/>
      <c r="H495" s="4"/>
      <c r="I495" s="5"/>
      <c r="J495" s="4"/>
      <c r="L495" s="4"/>
      <c r="O495" s="4"/>
      <c r="Q495" s="4"/>
      <c r="R495" s="4"/>
      <c r="S495" s="4"/>
      <c r="T495" s="4"/>
      <c r="V495" s="11"/>
      <c r="W495" s="11"/>
      <c r="X495" s="11"/>
      <c r="Y495" s="11"/>
      <c r="Z495" s="11"/>
    </row>
    <row r="496">
      <c r="A496" s="5"/>
      <c r="B496" s="4"/>
      <c r="D496" s="4"/>
      <c r="G496" s="4"/>
      <c r="H496" s="4"/>
      <c r="I496" s="5"/>
      <c r="J496" s="4"/>
      <c r="L496" s="4"/>
      <c r="O496" s="4"/>
      <c r="Q496" s="4"/>
      <c r="R496" s="4"/>
      <c r="S496" s="4"/>
      <c r="T496" s="4"/>
      <c r="V496" s="11"/>
      <c r="W496" s="11"/>
      <c r="X496" s="11"/>
      <c r="Y496" s="11"/>
      <c r="Z496" s="11"/>
    </row>
    <row r="497">
      <c r="A497" s="5"/>
      <c r="B497" s="4"/>
      <c r="D497" s="4"/>
      <c r="G497" s="4"/>
      <c r="H497" s="4"/>
      <c r="I497" s="5"/>
      <c r="J497" s="4"/>
      <c r="L497" s="4"/>
      <c r="O497" s="4"/>
      <c r="Q497" s="4"/>
      <c r="R497" s="4"/>
      <c r="S497" s="4"/>
      <c r="T497" s="4"/>
      <c r="V497" s="11"/>
      <c r="W497" s="11"/>
      <c r="X497" s="11"/>
      <c r="Y497" s="11"/>
      <c r="Z497" s="11"/>
    </row>
    <row r="498">
      <c r="A498" s="5"/>
      <c r="B498" s="4"/>
      <c r="D498" s="4"/>
      <c r="G498" s="4"/>
      <c r="H498" s="4"/>
      <c r="I498" s="5"/>
      <c r="J498" s="4"/>
      <c r="L498" s="4"/>
      <c r="O498" s="4"/>
      <c r="Q498" s="4"/>
      <c r="R498" s="4"/>
      <c r="S498" s="4"/>
      <c r="T498" s="4"/>
      <c r="V498" s="11"/>
      <c r="W498" s="11"/>
      <c r="X498" s="11"/>
      <c r="Y498" s="11"/>
      <c r="Z498" s="11"/>
    </row>
    <row r="499">
      <c r="A499" s="5"/>
      <c r="B499" s="4"/>
      <c r="D499" s="4"/>
      <c r="G499" s="4"/>
      <c r="H499" s="4"/>
      <c r="I499" s="5"/>
      <c r="J499" s="4"/>
      <c r="L499" s="4"/>
      <c r="O499" s="4"/>
      <c r="Q499" s="4"/>
      <c r="R499" s="4"/>
      <c r="S499" s="4"/>
      <c r="T499" s="4"/>
      <c r="V499" s="11"/>
      <c r="W499" s="11"/>
      <c r="X499" s="11"/>
      <c r="Y499" s="11"/>
      <c r="Z499" s="11"/>
    </row>
    <row r="500">
      <c r="A500" s="5"/>
      <c r="B500" s="4"/>
      <c r="D500" s="4"/>
      <c r="G500" s="4"/>
      <c r="H500" s="4"/>
      <c r="I500" s="5"/>
      <c r="J500" s="4"/>
      <c r="L500" s="4"/>
      <c r="O500" s="4"/>
      <c r="Q500" s="4"/>
      <c r="R500" s="4"/>
      <c r="S500" s="4"/>
      <c r="T500" s="4"/>
      <c r="V500" s="11"/>
      <c r="W500" s="11"/>
      <c r="X500" s="11"/>
      <c r="Y500" s="11"/>
      <c r="Z500" s="11"/>
    </row>
    <row r="501">
      <c r="A501" s="5"/>
      <c r="B501" s="4"/>
      <c r="D501" s="4"/>
      <c r="G501" s="4"/>
      <c r="H501" s="4"/>
      <c r="I501" s="5"/>
      <c r="J501" s="4"/>
      <c r="L501" s="4"/>
      <c r="O501" s="4"/>
      <c r="Q501" s="4"/>
      <c r="R501" s="4"/>
      <c r="S501" s="4"/>
      <c r="T501" s="4"/>
      <c r="V501" s="11"/>
      <c r="W501" s="11"/>
      <c r="X501" s="11"/>
      <c r="Y501" s="11"/>
      <c r="Z501" s="11"/>
    </row>
    <row r="502">
      <c r="A502" s="5"/>
      <c r="B502" s="4"/>
      <c r="D502" s="4"/>
      <c r="G502" s="4"/>
      <c r="H502" s="4"/>
      <c r="I502" s="5"/>
      <c r="J502" s="4"/>
      <c r="L502" s="4"/>
      <c r="O502" s="4"/>
      <c r="Q502" s="4"/>
      <c r="R502" s="4"/>
      <c r="S502" s="4"/>
      <c r="T502" s="4"/>
      <c r="V502" s="11"/>
      <c r="W502" s="11"/>
      <c r="X502" s="11"/>
      <c r="Y502" s="11"/>
      <c r="Z502" s="11"/>
    </row>
    <row r="503">
      <c r="A503" s="5"/>
      <c r="B503" s="4"/>
      <c r="D503" s="4"/>
      <c r="G503" s="4"/>
      <c r="H503" s="4"/>
      <c r="I503" s="5"/>
      <c r="J503" s="4"/>
      <c r="L503" s="4"/>
      <c r="O503" s="4"/>
      <c r="Q503" s="4"/>
      <c r="R503" s="4"/>
      <c r="S503" s="4"/>
      <c r="T503" s="4"/>
      <c r="V503" s="11"/>
      <c r="W503" s="11"/>
      <c r="X503" s="11"/>
      <c r="Y503" s="11"/>
      <c r="Z503" s="11"/>
    </row>
    <row r="504">
      <c r="A504" s="5"/>
      <c r="B504" s="4"/>
      <c r="D504" s="4"/>
      <c r="G504" s="4"/>
      <c r="H504" s="4"/>
      <c r="I504" s="5"/>
      <c r="J504" s="4"/>
      <c r="L504" s="4"/>
      <c r="O504" s="4"/>
      <c r="Q504" s="4"/>
      <c r="R504" s="4"/>
      <c r="S504" s="4"/>
      <c r="T504" s="4"/>
      <c r="V504" s="11"/>
      <c r="W504" s="11"/>
      <c r="X504" s="11"/>
      <c r="Y504" s="11"/>
      <c r="Z504" s="11"/>
    </row>
    <row r="505">
      <c r="A505" s="5"/>
      <c r="B505" s="4"/>
      <c r="D505" s="4"/>
      <c r="G505" s="4"/>
      <c r="H505" s="4"/>
      <c r="I505" s="5"/>
      <c r="J505" s="4"/>
      <c r="L505" s="4"/>
      <c r="O505" s="4"/>
      <c r="Q505" s="4"/>
      <c r="R505" s="4"/>
      <c r="S505" s="4"/>
      <c r="T505" s="4"/>
      <c r="V505" s="11"/>
      <c r="W505" s="11"/>
      <c r="X505" s="11"/>
      <c r="Y505" s="11"/>
      <c r="Z505" s="11"/>
    </row>
    <row r="506">
      <c r="A506" s="5"/>
      <c r="B506" s="4"/>
      <c r="D506" s="4"/>
      <c r="G506" s="4"/>
      <c r="H506" s="4"/>
      <c r="I506" s="5"/>
      <c r="J506" s="4"/>
      <c r="L506" s="4"/>
      <c r="O506" s="4"/>
      <c r="Q506" s="4"/>
      <c r="R506" s="4"/>
      <c r="S506" s="4"/>
      <c r="T506" s="4"/>
      <c r="V506" s="11"/>
      <c r="W506" s="11"/>
      <c r="X506" s="11"/>
      <c r="Y506" s="11"/>
      <c r="Z506" s="11"/>
    </row>
    <row r="507">
      <c r="A507" s="5"/>
      <c r="B507" s="4"/>
      <c r="D507" s="4"/>
      <c r="G507" s="4"/>
      <c r="H507" s="4"/>
      <c r="I507" s="5"/>
      <c r="J507" s="4"/>
      <c r="L507" s="4"/>
      <c r="O507" s="4"/>
      <c r="Q507" s="4"/>
      <c r="R507" s="4"/>
      <c r="S507" s="4"/>
      <c r="T507" s="4"/>
      <c r="V507" s="11"/>
      <c r="W507" s="11"/>
      <c r="X507" s="11"/>
      <c r="Y507" s="11"/>
      <c r="Z507" s="11"/>
    </row>
    <row r="508">
      <c r="A508" s="5"/>
      <c r="B508" s="4"/>
      <c r="D508" s="4"/>
      <c r="G508" s="4"/>
      <c r="H508" s="4"/>
      <c r="I508" s="5"/>
      <c r="J508" s="4"/>
      <c r="L508" s="4"/>
      <c r="O508" s="4"/>
      <c r="Q508" s="4"/>
      <c r="R508" s="4"/>
      <c r="S508" s="4"/>
      <c r="T508" s="4"/>
      <c r="V508" s="11"/>
      <c r="W508" s="11"/>
      <c r="X508" s="11"/>
      <c r="Y508" s="11"/>
      <c r="Z508" s="11"/>
    </row>
    <row r="509">
      <c r="A509" s="5"/>
      <c r="B509" s="4"/>
      <c r="D509" s="4"/>
      <c r="G509" s="4"/>
      <c r="H509" s="4"/>
      <c r="I509" s="5"/>
      <c r="J509" s="4"/>
      <c r="L509" s="4"/>
      <c r="O509" s="4"/>
      <c r="Q509" s="4"/>
      <c r="R509" s="4"/>
      <c r="S509" s="4"/>
      <c r="T509" s="4"/>
      <c r="V509" s="11"/>
      <c r="W509" s="11"/>
      <c r="X509" s="11"/>
      <c r="Y509" s="11"/>
      <c r="Z509" s="11"/>
    </row>
    <row r="510">
      <c r="A510" s="5"/>
      <c r="B510" s="4"/>
      <c r="D510" s="4"/>
      <c r="G510" s="4"/>
      <c r="H510" s="4"/>
      <c r="I510" s="5"/>
      <c r="J510" s="4"/>
      <c r="L510" s="4"/>
      <c r="O510" s="4"/>
      <c r="Q510" s="4"/>
      <c r="R510" s="4"/>
      <c r="S510" s="4"/>
      <c r="T510" s="4"/>
      <c r="V510" s="11"/>
      <c r="W510" s="11"/>
      <c r="X510" s="11"/>
      <c r="Y510" s="11"/>
      <c r="Z510" s="11"/>
    </row>
    <row r="511">
      <c r="A511" s="5"/>
      <c r="B511" s="4"/>
      <c r="D511" s="4"/>
      <c r="G511" s="4"/>
      <c r="H511" s="4"/>
      <c r="I511" s="5"/>
      <c r="J511" s="4"/>
      <c r="L511" s="4"/>
      <c r="O511" s="4"/>
      <c r="Q511" s="4"/>
      <c r="R511" s="4"/>
      <c r="S511" s="4"/>
      <c r="T511" s="4"/>
      <c r="V511" s="11"/>
      <c r="W511" s="11"/>
      <c r="X511" s="11"/>
      <c r="Y511" s="11"/>
      <c r="Z511" s="11"/>
    </row>
    <row r="512">
      <c r="A512" s="5"/>
      <c r="B512" s="4"/>
      <c r="D512" s="4"/>
      <c r="G512" s="4"/>
      <c r="H512" s="4"/>
      <c r="I512" s="5"/>
      <c r="J512" s="4"/>
      <c r="L512" s="4"/>
      <c r="O512" s="4"/>
      <c r="Q512" s="4"/>
      <c r="R512" s="4"/>
      <c r="S512" s="4"/>
      <c r="T512" s="4"/>
      <c r="V512" s="11"/>
      <c r="W512" s="11"/>
      <c r="X512" s="11"/>
      <c r="Y512" s="11"/>
      <c r="Z512" s="11"/>
    </row>
    <row r="513">
      <c r="A513" s="5"/>
      <c r="B513" s="4"/>
      <c r="D513" s="4"/>
      <c r="G513" s="4"/>
      <c r="H513" s="4"/>
      <c r="I513" s="5"/>
      <c r="J513" s="4"/>
      <c r="L513" s="4"/>
      <c r="O513" s="4"/>
      <c r="Q513" s="4"/>
      <c r="R513" s="4"/>
      <c r="S513" s="4"/>
      <c r="T513" s="4"/>
      <c r="V513" s="11"/>
      <c r="W513" s="11"/>
      <c r="X513" s="11"/>
      <c r="Y513" s="11"/>
      <c r="Z513" s="11"/>
    </row>
    <row r="514">
      <c r="A514" s="5"/>
      <c r="B514" s="4"/>
      <c r="D514" s="4"/>
      <c r="G514" s="4"/>
      <c r="H514" s="4"/>
      <c r="I514" s="5"/>
      <c r="J514" s="4"/>
      <c r="L514" s="4"/>
      <c r="O514" s="4"/>
      <c r="Q514" s="4"/>
      <c r="R514" s="4"/>
      <c r="S514" s="4"/>
      <c r="T514" s="4"/>
      <c r="V514" s="11"/>
      <c r="W514" s="11"/>
      <c r="X514" s="11"/>
      <c r="Y514" s="11"/>
      <c r="Z514" s="11"/>
    </row>
    <row r="515">
      <c r="A515" s="5"/>
      <c r="B515" s="4"/>
      <c r="D515" s="4"/>
      <c r="G515" s="4"/>
      <c r="H515" s="4"/>
      <c r="I515" s="5"/>
      <c r="J515" s="4"/>
      <c r="L515" s="4"/>
      <c r="O515" s="4"/>
      <c r="Q515" s="4"/>
      <c r="R515" s="4"/>
      <c r="S515" s="4"/>
      <c r="T515" s="4"/>
      <c r="V515" s="11"/>
      <c r="W515" s="11"/>
      <c r="X515" s="11"/>
      <c r="Y515" s="11"/>
      <c r="Z515" s="11"/>
    </row>
    <row r="516">
      <c r="A516" s="5"/>
      <c r="B516" s="4"/>
      <c r="D516" s="4"/>
      <c r="G516" s="4"/>
      <c r="H516" s="4"/>
      <c r="I516" s="5"/>
      <c r="J516" s="4"/>
      <c r="L516" s="4"/>
      <c r="O516" s="4"/>
      <c r="Q516" s="4"/>
      <c r="R516" s="4"/>
      <c r="S516" s="4"/>
      <c r="T516" s="4"/>
      <c r="V516" s="11"/>
      <c r="W516" s="11"/>
      <c r="X516" s="11"/>
      <c r="Y516" s="11"/>
      <c r="Z516" s="11"/>
    </row>
    <row r="517">
      <c r="A517" s="5"/>
      <c r="B517" s="4"/>
      <c r="D517" s="4"/>
      <c r="G517" s="4"/>
      <c r="H517" s="4"/>
      <c r="I517" s="5"/>
      <c r="J517" s="4"/>
      <c r="L517" s="4"/>
      <c r="O517" s="4"/>
      <c r="Q517" s="4"/>
      <c r="R517" s="4"/>
      <c r="S517" s="4"/>
      <c r="T517" s="4"/>
      <c r="V517" s="11"/>
      <c r="W517" s="11"/>
      <c r="X517" s="11"/>
      <c r="Y517" s="11"/>
      <c r="Z517" s="11"/>
    </row>
    <row r="518">
      <c r="A518" s="5"/>
      <c r="B518" s="4"/>
      <c r="D518" s="4"/>
      <c r="G518" s="4"/>
      <c r="H518" s="4"/>
      <c r="I518" s="5"/>
      <c r="J518" s="4"/>
      <c r="L518" s="4"/>
      <c r="O518" s="4"/>
      <c r="Q518" s="4"/>
      <c r="R518" s="4"/>
      <c r="S518" s="4"/>
      <c r="T518" s="4"/>
      <c r="V518" s="11"/>
      <c r="W518" s="11"/>
      <c r="X518" s="11"/>
      <c r="Y518" s="11"/>
      <c r="Z518" s="11"/>
    </row>
    <row r="519">
      <c r="A519" s="5"/>
      <c r="B519" s="4"/>
      <c r="D519" s="4"/>
      <c r="G519" s="4"/>
      <c r="H519" s="4"/>
      <c r="I519" s="5"/>
      <c r="J519" s="4"/>
      <c r="L519" s="4"/>
      <c r="O519" s="4"/>
      <c r="Q519" s="4"/>
      <c r="R519" s="4"/>
      <c r="S519" s="4"/>
      <c r="T519" s="4"/>
      <c r="V519" s="11"/>
      <c r="W519" s="11"/>
      <c r="X519" s="11"/>
      <c r="Y519" s="11"/>
      <c r="Z519" s="11"/>
    </row>
    <row r="520">
      <c r="A520" s="5"/>
      <c r="B520" s="4"/>
      <c r="D520" s="4"/>
      <c r="G520" s="4"/>
      <c r="H520" s="4"/>
      <c r="I520" s="5"/>
      <c r="J520" s="4"/>
      <c r="L520" s="4"/>
      <c r="O520" s="4"/>
      <c r="Q520" s="4"/>
      <c r="R520" s="4"/>
      <c r="S520" s="4"/>
      <c r="T520" s="4"/>
      <c r="V520" s="11"/>
      <c r="W520" s="11"/>
      <c r="X520" s="11"/>
      <c r="Y520" s="11"/>
      <c r="Z520" s="11"/>
    </row>
    <row r="521">
      <c r="A521" s="5"/>
      <c r="B521" s="4"/>
      <c r="D521" s="4"/>
      <c r="G521" s="4"/>
      <c r="H521" s="4"/>
      <c r="I521" s="5"/>
      <c r="J521" s="4"/>
      <c r="L521" s="4"/>
      <c r="O521" s="4"/>
      <c r="Q521" s="4"/>
      <c r="R521" s="4"/>
      <c r="S521" s="4"/>
      <c r="T521" s="4"/>
      <c r="V521" s="11"/>
      <c r="W521" s="11"/>
      <c r="X521" s="11"/>
      <c r="Y521" s="11"/>
      <c r="Z521" s="11"/>
    </row>
    <row r="522">
      <c r="A522" s="5"/>
      <c r="B522" s="4"/>
      <c r="D522" s="4"/>
      <c r="G522" s="4"/>
      <c r="H522" s="4"/>
      <c r="I522" s="5"/>
      <c r="J522" s="4"/>
      <c r="L522" s="4"/>
      <c r="O522" s="4"/>
      <c r="Q522" s="4"/>
      <c r="R522" s="4"/>
      <c r="S522" s="4"/>
      <c r="T522" s="4"/>
      <c r="V522" s="11"/>
      <c r="W522" s="11"/>
      <c r="X522" s="11"/>
      <c r="Y522" s="11"/>
      <c r="Z522" s="11"/>
    </row>
    <row r="523">
      <c r="A523" s="5"/>
      <c r="B523" s="4"/>
      <c r="D523" s="4"/>
      <c r="G523" s="4"/>
      <c r="H523" s="4"/>
      <c r="I523" s="5"/>
      <c r="J523" s="4"/>
      <c r="L523" s="4"/>
      <c r="O523" s="4"/>
      <c r="Q523" s="4"/>
      <c r="R523" s="4"/>
      <c r="S523" s="4"/>
      <c r="T523" s="4"/>
      <c r="V523" s="11"/>
      <c r="W523" s="11"/>
      <c r="X523" s="11"/>
      <c r="Y523" s="11"/>
      <c r="Z523" s="11"/>
    </row>
    <row r="524">
      <c r="A524" s="5"/>
      <c r="B524" s="4"/>
      <c r="D524" s="4"/>
      <c r="G524" s="4"/>
      <c r="H524" s="4"/>
      <c r="I524" s="5"/>
      <c r="J524" s="4"/>
      <c r="L524" s="4"/>
      <c r="O524" s="4"/>
      <c r="Q524" s="4"/>
      <c r="R524" s="4"/>
      <c r="S524" s="4"/>
      <c r="T524" s="4"/>
      <c r="V524" s="11"/>
      <c r="W524" s="11"/>
      <c r="X524" s="11"/>
      <c r="Y524" s="11"/>
      <c r="Z524" s="11"/>
    </row>
    <row r="525">
      <c r="A525" s="5"/>
      <c r="B525" s="4"/>
      <c r="D525" s="4"/>
      <c r="G525" s="4"/>
      <c r="H525" s="4"/>
      <c r="I525" s="5"/>
      <c r="J525" s="4"/>
      <c r="L525" s="4"/>
      <c r="O525" s="4"/>
      <c r="Q525" s="4"/>
      <c r="R525" s="4"/>
      <c r="S525" s="4"/>
      <c r="T525" s="4"/>
      <c r="V525" s="11"/>
      <c r="W525" s="11"/>
      <c r="X525" s="11"/>
      <c r="Y525" s="11"/>
      <c r="Z525" s="11"/>
    </row>
    <row r="526">
      <c r="A526" s="5"/>
      <c r="B526" s="4"/>
      <c r="D526" s="4"/>
      <c r="G526" s="4"/>
      <c r="H526" s="4"/>
      <c r="I526" s="5"/>
      <c r="J526" s="4"/>
      <c r="L526" s="4"/>
      <c r="O526" s="4"/>
      <c r="Q526" s="4"/>
      <c r="R526" s="4"/>
      <c r="S526" s="4"/>
      <c r="T526" s="4"/>
      <c r="V526" s="11"/>
      <c r="W526" s="11"/>
      <c r="X526" s="11"/>
      <c r="Y526" s="11"/>
      <c r="Z526" s="11"/>
    </row>
    <row r="527">
      <c r="A527" s="5"/>
      <c r="B527" s="4"/>
      <c r="D527" s="4"/>
      <c r="G527" s="4"/>
      <c r="H527" s="4"/>
      <c r="I527" s="5"/>
      <c r="J527" s="4"/>
      <c r="L527" s="4"/>
      <c r="O527" s="4"/>
      <c r="Q527" s="4"/>
      <c r="R527" s="4"/>
      <c r="S527" s="4"/>
      <c r="T527" s="4"/>
      <c r="V527" s="11"/>
      <c r="W527" s="11"/>
      <c r="X527" s="11"/>
      <c r="Y527" s="11"/>
      <c r="Z527" s="11"/>
    </row>
    <row r="528">
      <c r="A528" s="5"/>
      <c r="B528" s="4"/>
      <c r="D528" s="4"/>
      <c r="G528" s="4"/>
      <c r="H528" s="4"/>
      <c r="I528" s="5"/>
      <c r="J528" s="4"/>
      <c r="L528" s="4"/>
      <c r="O528" s="4"/>
      <c r="Q528" s="4"/>
      <c r="R528" s="4"/>
      <c r="S528" s="4"/>
      <c r="T528" s="4"/>
      <c r="V528" s="11"/>
      <c r="W528" s="11"/>
      <c r="X528" s="11"/>
      <c r="Y528" s="11"/>
      <c r="Z528" s="11"/>
    </row>
    <row r="529">
      <c r="A529" s="5"/>
      <c r="B529" s="4"/>
      <c r="D529" s="4"/>
      <c r="G529" s="4"/>
      <c r="H529" s="4"/>
      <c r="I529" s="5"/>
      <c r="J529" s="4"/>
      <c r="L529" s="4"/>
      <c r="O529" s="4"/>
      <c r="Q529" s="4"/>
      <c r="R529" s="4"/>
      <c r="S529" s="4"/>
      <c r="T529" s="4"/>
      <c r="V529" s="11"/>
      <c r="W529" s="11"/>
      <c r="X529" s="11"/>
      <c r="Y529" s="11"/>
      <c r="Z529" s="11"/>
    </row>
    <row r="530">
      <c r="A530" s="5"/>
      <c r="B530" s="4"/>
      <c r="D530" s="4"/>
      <c r="G530" s="4"/>
      <c r="H530" s="4"/>
      <c r="I530" s="5"/>
      <c r="J530" s="4"/>
      <c r="L530" s="4"/>
      <c r="O530" s="4"/>
      <c r="Q530" s="4"/>
      <c r="R530" s="4"/>
      <c r="S530" s="4"/>
      <c r="T530" s="4"/>
      <c r="V530" s="11"/>
      <c r="W530" s="11"/>
      <c r="X530" s="11"/>
      <c r="Y530" s="11"/>
      <c r="Z530" s="11"/>
    </row>
    <row r="531">
      <c r="A531" s="5"/>
      <c r="B531" s="4"/>
      <c r="D531" s="4"/>
      <c r="G531" s="4"/>
      <c r="H531" s="4"/>
      <c r="I531" s="5"/>
      <c r="J531" s="4"/>
      <c r="L531" s="4"/>
      <c r="O531" s="4"/>
      <c r="Q531" s="4"/>
      <c r="R531" s="4"/>
      <c r="S531" s="4"/>
      <c r="T531" s="4"/>
      <c r="V531" s="11"/>
      <c r="W531" s="11"/>
      <c r="X531" s="11"/>
      <c r="Y531" s="11"/>
      <c r="Z531" s="11"/>
    </row>
    <row r="532">
      <c r="A532" s="5"/>
      <c r="B532" s="4"/>
      <c r="D532" s="4"/>
      <c r="G532" s="4"/>
      <c r="H532" s="4"/>
      <c r="I532" s="5"/>
      <c r="J532" s="4"/>
      <c r="L532" s="4"/>
      <c r="O532" s="4"/>
      <c r="Q532" s="4"/>
      <c r="R532" s="4"/>
      <c r="S532" s="4"/>
      <c r="T532" s="4"/>
      <c r="V532" s="11"/>
      <c r="W532" s="11"/>
      <c r="X532" s="11"/>
      <c r="Y532" s="11"/>
      <c r="Z532" s="11"/>
    </row>
    <row r="533">
      <c r="A533" s="5"/>
      <c r="B533" s="4"/>
      <c r="D533" s="4"/>
      <c r="G533" s="4"/>
      <c r="H533" s="4"/>
      <c r="I533" s="5"/>
      <c r="J533" s="4"/>
      <c r="L533" s="4"/>
      <c r="O533" s="4"/>
      <c r="Q533" s="4"/>
      <c r="R533" s="4"/>
      <c r="S533" s="4"/>
      <c r="T533" s="4"/>
      <c r="V533" s="11"/>
      <c r="W533" s="11"/>
      <c r="X533" s="11"/>
      <c r="Y533" s="11"/>
      <c r="Z533" s="11"/>
    </row>
    <row r="534">
      <c r="A534" s="5"/>
      <c r="B534" s="4"/>
      <c r="D534" s="4"/>
      <c r="G534" s="4"/>
      <c r="H534" s="4"/>
      <c r="I534" s="5"/>
      <c r="J534" s="4"/>
      <c r="L534" s="4"/>
      <c r="O534" s="4"/>
      <c r="Q534" s="4"/>
      <c r="R534" s="4"/>
      <c r="S534" s="4"/>
      <c r="T534" s="4"/>
      <c r="V534" s="11"/>
      <c r="W534" s="11"/>
      <c r="X534" s="11"/>
      <c r="Y534" s="11"/>
      <c r="Z534" s="11"/>
    </row>
    <row r="535">
      <c r="A535" s="5"/>
      <c r="B535" s="4"/>
      <c r="D535" s="4"/>
      <c r="G535" s="4"/>
      <c r="H535" s="4"/>
      <c r="I535" s="5"/>
      <c r="J535" s="4"/>
      <c r="L535" s="4"/>
      <c r="O535" s="4"/>
      <c r="Q535" s="4"/>
      <c r="R535" s="4"/>
      <c r="S535" s="4"/>
      <c r="T535" s="4"/>
      <c r="V535" s="11"/>
      <c r="W535" s="11"/>
      <c r="X535" s="11"/>
      <c r="Y535" s="11"/>
      <c r="Z535" s="11"/>
    </row>
    <row r="536">
      <c r="A536" s="5"/>
      <c r="B536" s="4"/>
      <c r="D536" s="4"/>
      <c r="G536" s="4"/>
      <c r="H536" s="4"/>
      <c r="I536" s="5"/>
      <c r="J536" s="4"/>
      <c r="L536" s="4"/>
      <c r="O536" s="4"/>
      <c r="Q536" s="4"/>
      <c r="R536" s="4"/>
      <c r="S536" s="4"/>
      <c r="T536" s="4"/>
      <c r="V536" s="11"/>
      <c r="W536" s="11"/>
      <c r="X536" s="11"/>
      <c r="Y536" s="11"/>
      <c r="Z536" s="11"/>
    </row>
    <row r="537">
      <c r="A537" s="5"/>
      <c r="B537" s="4"/>
      <c r="D537" s="4"/>
      <c r="G537" s="4"/>
      <c r="H537" s="4"/>
      <c r="I537" s="5"/>
      <c r="J537" s="4"/>
      <c r="L537" s="4"/>
      <c r="O537" s="4"/>
      <c r="Q537" s="4"/>
      <c r="R537" s="4"/>
      <c r="S537" s="4"/>
      <c r="T537" s="4"/>
      <c r="V537" s="11"/>
      <c r="W537" s="11"/>
      <c r="X537" s="11"/>
      <c r="Y537" s="11"/>
      <c r="Z537" s="11"/>
    </row>
    <row r="538">
      <c r="A538" s="5"/>
      <c r="B538" s="4"/>
      <c r="D538" s="4"/>
      <c r="G538" s="4"/>
      <c r="H538" s="4"/>
      <c r="I538" s="5"/>
      <c r="J538" s="4"/>
      <c r="L538" s="4"/>
      <c r="O538" s="4"/>
      <c r="Q538" s="4"/>
      <c r="R538" s="4"/>
      <c r="S538" s="4"/>
      <c r="T538" s="4"/>
      <c r="V538" s="11"/>
      <c r="W538" s="11"/>
      <c r="X538" s="11"/>
      <c r="Y538" s="11"/>
      <c r="Z538" s="11"/>
    </row>
    <row r="539">
      <c r="A539" s="5"/>
      <c r="B539" s="4"/>
      <c r="D539" s="4"/>
      <c r="G539" s="4"/>
      <c r="H539" s="4"/>
      <c r="I539" s="5"/>
      <c r="J539" s="4"/>
      <c r="L539" s="4"/>
      <c r="O539" s="4"/>
      <c r="Q539" s="4"/>
      <c r="R539" s="4"/>
      <c r="S539" s="4"/>
      <c r="T539" s="4"/>
      <c r="V539" s="11"/>
      <c r="W539" s="11"/>
      <c r="X539" s="11"/>
      <c r="Y539" s="11"/>
      <c r="Z539" s="11"/>
    </row>
    <row r="540">
      <c r="A540" s="5"/>
      <c r="B540" s="4"/>
      <c r="D540" s="4"/>
      <c r="G540" s="4"/>
      <c r="H540" s="4"/>
      <c r="I540" s="5"/>
      <c r="J540" s="4"/>
      <c r="L540" s="4"/>
      <c r="O540" s="4"/>
      <c r="Q540" s="4"/>
      <c r="R540" s="4"/>
      <c r="S540" s="4"/>
      <c r="T540" s="4"/>
      <c r="V540" s="11"/>
      <c r="W540" s="11"/>
      <c r="X540" s="11"/>
      <c r="Y540" s="11"/>
      <c r="Z540" s="11"/>
    </row>
    <row r="541">
      <c r="A541" s="5"/>
      <c r="B541" s="4"/>
      <c r="D541" s="4"/>
      <c r="G541" s="4"/>
      <c r="H541" s="4"/>
      <c r="I541" s="5"/>
      <c r="J541" s="4"/>
      <c r="L541" s="4"/>
      <c r="O541" s="4"/>
      <c r="Q541" s="4"/>
      <c r="R541" s="4"/>
      <c r="S541" s="4"/>
      <c r="T541" s="4"/>
      <c r="V541" s="11"/>
      <c r="W541" s="11"/>
      <c r="X541" s="11"/>
      <c r="Y541" s="11"/>
      <c r="Z541" s="11"/>
    </row>
    <row r="542">
      <c r="A542" s="5"/>
      <c r="B542" s="4"/>
      <c r="D542" s="4"/>
      <c r="G542" s="4"/>
      <c r="H542" s="4"/>
      <c r="I542" s="5"/>
      <c r="J542" s="4"/>
      <c r="L542" s="4"/>
      <c r="O542" s="4"/>
      <c r="Q542" s="4"/>
      <c r="R542" s="4"/>
      <c r="S542" s="4"/>
      <c r="T542" s="4"/>
      <c r="V542" s="11"/>
      <c r="W542" s="11"/>
      <c r="X542" s="11"/>
      <c r="Y542" s="11"/>
      <c r="Z542" s="11"/>
    </row>
    <row r="543">
      <c r="A543" s="5"/>
      <c r="B543" s="4"/>
      <c r="D543" s="4"/>
      <c r="G543" s="4"/>
      <c r="H543" s="4"/>
      <c r="I543" s="5"/>
      <c r="J543" s="4"/>
      <c r="L543" s="4"/>
      <c r="O543" s="4"/>
      <c r="Q543" s="4"/>
      <c r="R543" s="4"/>
      <c r="S543" s="4"/>
      <c r="T543" s="4"/>
      <c r="V543" s="11"/>
      <c r="W543" s="11"/>
      <c r="X543" s="11"/>
      <c r="Y543" s="11"/>
      <c r="Z543" s="11"/>
    </row>
    <row r="544">
      <c r="A544" s="5"/>
      <c r="B544" s="4"/>
      <c r="D544" s="4"/>
      <c r="G544" s="4"/>
      <c r="H544" s="4"/>
      <c r="I544" s="5"/>
      <c r="J544" s="4"/>
      <c r="L544" s="4"/>
      <c r="O544" s="4"/>
      <c r="Q544" s="4"/>
      <c r="R544" s="4"/>
      <c r="S544" s="4"/>
      <c r="T544" s="4"/>
      <c r="V544" s="11"/>
      <c r="W544" s="11"/>
      <c r="X544" s="11"/>
      <c r="Y544" s="11"/>
      <c r="Z544" s="11"/>
    </row>
    <row r="545">
      <c r="A545" s="5"/>
      <c r="B545" s="4"/>
      <c r="D545" s="4"/>
      <c r="G545" s="4"/>
      <c r="H545" s="4"/>
      <c r="I545" s="5"/>
      <c r="J545" s="4"/>
      <c r="L545" s="4"/>
      <c r="O545" s="4"/>
      <c r="Q545" s="4"/>
      <c r="R545" s="4"/>
      <c r="S545" s="4"/>
      <c r="T545" s="4"/>
      <c r="V545" s="11"/>
      <c r="W545" s="11"/>
      <c r="X545" s="11"/>
      <c r="Y545" s="11"/>
      <c r="Z545" s="11"/>
    </row>
    <row r="546">
      <c r="A546" s="5"/>
      <c r="B546" s="4"/>
      <c r="D546" s="4"/>
      <c r="G546" s="4"/>
      <c r="H546" s="4"/>
      <c r="I546" s="5"/>
      <c r="J546" s="4"/>
      <c r="L546" s="4"/>
      <c r="O546" s="4"/>
      <c r="Q546" s="4"/>
      <c r="R546" s="4"/>
      <c r="S546" s="4"/>
      <c r="T546" s="4"/>
      <c r="V546" s="11"/>
      <c r="W546" s="11"/>
      <c r="X546" s="11"/>
      <c r="Y546" s="11"/>
      <c r="Z546" s="11"/>
    </row>
    <row r="547">
      <c r="A547" s="5"/>
      <c r="B547" s="4"/>
      <c r="D547" s="4"/>
      <c r="G547" s="4"/>
      <c r="H547" s="4"/>
      <c r="I547" s="5"/>
      <c r="J547" s="4"/>
      <c r="L547" s="4"/>
      <c r="O547" s="4"/>
      <c r="Q547" s="4"/>
      <c r="R547" s="4"/>
      <c r="S547" s="4"/>
      <c r="T547" s="4"/>
      <c r="V547" s="11"/>
      <c r="W547" s="11"/>
      <c r="X547" s="11"/>
      <c r="Y547" s="11"/>
      <c r="Z547" s="11"/>
    </row>
    <row r="548">
      <c r="A548" s="5"/>
      <c r="B548" s="4"/>
      <c r="D548" s="4"/>
      <c r="G548" s="4"/>
      <c r="H548" s="4"/>
      <c r="I548" s="5"/>
      <c r="J548" s="4"/>
      <c r="L548" s="4"/>
      <c r="O548" s="4"/>
      <c r="Q548" s="4"/>
      <c r="R548" s="4"/>
      <c r="S548" s="4"/>
      <c r="T548" s="4"/>
      <c r="V548" s="11"/>
      <c r="W548" s="11"/>
      <c r="X548" s="11"/>
      <c r="Y548" s="11"/>
      <c r="Z548" s="11"/>
    </row>
    <row r="549">
      <c r="A549" s="5"/>
      <c r="B549" s="4"/>
      <c r="D549" s="4"/>
      <c r="G549" s="4"/>
      <c r="H549" s="4"/>
      <c r="I549" s="5"/>
      <c r="J549" s="4"/>
      <c r="L549" s="4"/>
      <c r="O549" s="4"/>
      <c r="Q549" s="4"/>
      <c r="R549" s="4"/>
      <c r="S549" s="4"/>
      <c r="T549" s="4"/>
      <c r="V549" s="11"/>
      <c r="W549" s="11"/>
      <c r="X549" s="11"/>
      <c r="Y549" s="11"/>
      <c r="Z549" s="11"/>
    </row>
    <row r="550">
      <c r="A550" s="5"/>
      <c r="B550" s="4"/>
      <c r="D550" s="4"/>
      <c r="G550" s="4"/>
      <c r="H550" s="4"/>
      <c r="I550" s="5"/>
      <c r="J550" s="4"/>
      <c r="L550" s="4"/>
      <c r="O550" s="4"/>
      <c r="Q550" s="4"/>
      <c r="R550" s="4"/>
      <c r="S550" s="4"/>
      <c r="T550" s="4"/>
      <c r="V550" s="11"/>
      <c r="W550" s="11"/>
      <c r="X550" s="11"/>
      <c r="Y550" s="11"/>
      <c r="Z550" s="11"/>
    </row>
    <row r="551">
      <c r="A551" s="5"/>
      <c r="B551" s="4"/>
      <c r="D551" s="4"/>
      <c r="G551" s="4"/>
      <c r="H551" s="4"/>
      <c r="I551" s="5"/>
      <c r="J551" s="4"/>
      <c r="L551" s="4"/>
      <c r="O551" s="4"/>
      <c r="Q551" s="4"/>
      <c r="R551" s="4"/>
      <c r="S551" s="4"/>
      <c r="T551" s="4"/>
      <c r="V551" s="11"/>
      <c r="W551" s="11"/>
      <c r="X551" s="11"/>
      <c r="Y551" s="11"/>
      <c r="Z551" s="11"/>
    </row>
    <row r="552">
      <c r="A552" s="5"/>
      <c r="B552" s="4"/>
      <c r="D552" s="4"/>
      <c r="G552" s="4"/>
      <c r="H552" s="4"/>
      <c r="I552" s="5"/>
      <c r="J552" s="4"/>
      <c r="L552" s="4"/>
      <c r="O552" s="4"/>
      <c r="Q552" s="4"/>
      <c r="R552" s="4"/>
      <c r="S552" s="4"/>
      <c r="T552" s="4"/>
      <c r="V552" s="11"/>
      <c r="W552" s="11"/>
      <c r="X552" s="11"/>
      <c r="Y552" s="11"/>
      <c r="Z552" s="11"/>
    </row>
    <row r="553">
      <c r="A553" s="5"/>
      <c r="B553" s="4"/>
      <c r="D553" s="4"/>
      <c r="G553" s="4"/>
      <c r="H553" s="4"/>
      <c r="I553" s="5"/>
      <c r="J553" s="4"/>
      <c r="L553" s="4"/>
      <c r="O553" s="4"/>
      <c r="Q553" s="4"/>
      <c r="R553" s="4"/>
      <c r="S553" s="4"/>
      <c r="T553" s="4"/>
      <c r="V553" s="11"/>
      <c r="W553" s="11"/>
      <c r="X553" s="11"/>
      <c r="Y553" s="11"/>
      <c r="Z553" s="11"/>
    </row>
    <row r="554">
      <c r="A554" s="5"/>
      <c r="B554" s="4"/>
      <c r="D554" s="4"/>
      <c r="G554" s="4"/>
      <c r="H554" s="4"/>
      <c r="I554" s="5"/>
      <c r="J554" s="4"/>
      <c r="L554" s="4"/>
      <c r="O554" s="4"/>
      <c r="Q554" s="4"/>
      <c r="R554" s="4"/>
      <c r="S554" s="4"/>
      <c r="T554" s="4"/>
      <c r="V554" s="11"/>
      <c r="W554" s="11"/>
      <c r="X554" s="11"/>
      <c r="Y554" s="11"/>
      <c r="Z554" s="11"/>
    </row>
    <row r="555">
      <c r="A555" s="5"/>
      <c r="B555" s="4"/>
      <c r="D555" s="4"/>
      <c r="G555" s="4"/>
      <c r="H555" s="4"/>
      <c r="I555" s="5"/>
      <c r="J555" s="4"/>
      <c r="L555" s="4"/>
      <c r="O555" s="4"/>
      <c r="Q555" s="4"/>
      <c r="R555" s="4"/>
      <c r="S555" s="4"/>
      <c r="T555" s="4"/>
      <c r="V555" s="11"/>
      <c r="W555" s="11"/>
      <c r="X555" s="11"/>
      <c r="Y555" s="11"/>
      <c r="Z555" s="11"/>
    </row>
    <row r="556">
      <c r="A556" s="5"/>
      <c r="B556" s="4"/>
      <c r="D556" s="4"/>
      <c r="G556" s="4"/>
      <c r="H556" s="4"/>
      <c r="I556" s="5"/>
      <c r="J556" s="4"/>
      <c r="L556" s="4"/>
      <c r="O556" s="4"/>
      <c r="Q556" s="4"/>
      <c r="R556" s="4"/>
      <c r="S556" s="4"/>
      <c r="T556" s="4"/>
      <c r="V556" s="11"/>
      <c r="W556" s="11"/>
      <c r="X556" s="11"/>
      <c r="Y556" s="11"/>
      <c r="Z556" s="11"/>
    </row>
    <row r="557">
      <c r="A557" s="5"/>
      <c r="B557" s="4"/>
      <c r="D557" s="4"/>
      <c r="G557" s="4"/>
      <c r="H557" s="4"/>
      <c r="I557" s="5"/>
      <c r="J557" s="4"/>
      <c r="L557" s="4"/>
      <c r="O557" s="4"/>
      <c r="Q557" s="4"/>
      <c r="R557" s="4"/>
      <c r="S557" s="4"/>
      <c r="T557" s="4"/>
      <c r="V557" s="11"/>
      <c r="W557" s="11"/>
      <c r="X557" s="11"/>
      <c r="Y557" s="11"/>
      <c r="Z557" s="11"/>
    </row>
    <row r="558">
      <c r="A558" s="5"/>
      <c r="B558" s="4"/>
      <c r="D558" s="4"/>
      <c r="G558" s="4"/>
      <c r="H558" s="4"/>
      <c r="I558" s="5"/>
      <c r="J558" s="4"/>
      <c r="L558" s="4"/>
      <c r="O558" s="4"/>
      <c r="Q558" s="4"/>
      <c r="R558" s="4"/>
      <c r="S558" s="4"/>
      <c r="T558" s="4"/>
      <c r="V558" s="11"/>
      <c r="W558" s="11"/>
      <c r="X558" s="11"/>
      <c r="Y558" s="11"/>
      <c r="Z558" s="11"/>
    </row>
    <row r="559">
      <c r="A559" s="5"/>
      <c r="B559" s="4"/>
      <c r="D559" s="4"/>
      <c r="G559" s="4"/>
      <c r="H559" s="4"/>
      <c r="I559" s="5"/>
      <c r="J559" s="4"/>
      <c r="L559" s="4"/>
      <c r="O559" s="4"/>
      <c r="Q559" s="4"/>
      <c r="R559" s="4"/>
      <c r="S559" s="4"/>
      <c r="T559" s="4"/>
      <c r="V559" s="11"/>
      <c r="W559" s="11"/>
      <c r="X559" s="11"/>
      <c r="Y559" s="11"/>
      <c r="Z559" s="11"/>
    </row>
    <row r="560">
      <c r="A560" s="5"/>
      <c r="B560" s="4"/>
      <c r="D560" s="4"/>
      <c r="G560" s="4"/>
      <c r="H560" s="4"/>
      <c r="I560" s="5"/>
      <c r="J560" s="4"/>
      <c r="L560" s="4"/>
      <c r="O560" s="4"/>
      <c r="Q560" s="4"/>
      <c r="R560" s="4"/>
      <c r="S560" s="4"/>
      <c r="T560" s="4"/>
      <c r="V560" s="11"/>
      <c r="W560" s="11"/>
      <c r="X560" s="11"/>
      <c r="Y560" s="11"/>
      <c r="Z560" s="11"/>
    </row>
    <row r="561">
      <c r="A561" s="5"/>
      <c r="B561" s="4"/>
      <c r="D561" s="4"/>
      <c r="G561" s="4"/>
      <c r="H561" s="4"/>
      <c r="I561" s="5"/>
      <c r="J561" s="4"/>
      <c r="L561" s="4"/>
      <c r="O561" s="4"/>
      <c r="Q561" s="4"/>
      <c r="R561" s="4"/>
      <c r="S561" s="4"/>
      <c r="T561" s="4"/>
      <c r="V561" s="11"/>
      <c r="W561" s="11"/>
      <c r="X561" s="11"/>
      <c r="Y561" s="11"/>
      <c r="Z561" s="11"/>
    </row>
    <row r="562">
      <c r="A562" s="5"/>
      <c r="B562" s="4"/>
      <c r="D562" s="4"/>
      <c r="G562" s="4"/>
      <c r="H562" s="4"/>
      <c r="I562" s="5"/>
      <c r="J562" s="4"/>
      <c r="L562" s="4"/>
      <c r="O562" s="4"/>
      <c r="Q562" s="4"/>
      <c r="R562" s="4"/>
      <c r="S562" s="4"/>
      <c r="T562" s="4"/>
      <c r="V562" s="11"/>
      <c r="W562" s="11"/>
      <c r="X562" s="11"/>
      <c r="Y562" s="11"/>
      <c r="Z562" s="11"/>
    </row>
    <row r="563">
      <c r="A563" s="5"/>
      <c r="B563" s="4"/>
      <c r="D563" s="4"/>
      <c r="G563" s="4"/>
      <c r="H563" s="4"/>
      <c r="I563" s="5"/>
      <c r="J563" s="4"/>
      <c r="L563" s="4"/>
      <c r="O563" s="4"/>
      <c r="Q563" s="4"/>
      <c r="R563" s="4"/>
      <c r="S563" s="4"/>
      <c r="T563" s="4"/>
      <c r="V563" s="11"/>
      <c r="W563" s="11"/>
      <c r="X563" s="11"/>
      <c r="Y563" s="11"/>
      <c r="Z563" s="11"/>
    </row>
    <row r="564">
      <c r="A564" s="5"/>
      <c r="B564" s="4"/>
      <c r="D564" s="4"/>
      <c r="G564" s="4"/>
      <c r="H564" s="4"/>
      <c r="I564" s="5"/>
      <c r="J564" s="4"/>
      <c r="L564" s="4"/>
      <c r="O564" s="4"/>
      <c r="Q564" s="4"/>
      <c r="R564" s="4"/>
      <c r="S564" s="4"/>
      <c r="T564" s="4"/>
      <c r="V564" s="11"/>
      <c r="W564" s="11"/>
      <c r="X564" s="11"/>
      <c r="Y564" s="11"/>
      <c r="Z564" s="11"/>
    </row>
    <row r="565">
      <c r="A565" s="5"/>
      <c r="B565" s="4"/>
      <c r="D565" s="4"/>
      <c r="G565" s="4"/>
      <c r="H565" s="4"/>
      <c r="I565" s="5"/>
      <c r="J565" s="4"/>
      <c r="L565" s="4"/>
      <c r="O565" s="4"/>
      <c r="Q565" s="4"/>
      <c r="R565" s="4"/>
      <c r="S565" s="4"/>
      <c r="T565" s="4"/>
      <c r="V565" s="11"/>
      <c r="W565" s="11"/>
      <c r="X565" s="11"/>
      <c r="Y565" s="11"/>
      <c r="Z565" s="11"/>
    </row>
    <row r="566">
      <c r="A566" s="5"/>
      <c r="B566" s="4"/>
      <c r="D566" s="4"/>
      <c r="G566" s="4"/>
      <c r="H566" s="4"/>
      <c r="I566" s="5"/>
      <c r="J566" s="4"/>
      <c r="L566" s="4"/>
      <c r="O566" s="4"/>
      <c r="Q566" s="4"/>
      <c r="R566" s="4"/>
      <c r="S566" s="4"/>
      <c r="T566" s="4"/>
      <c r="V566" s="11"/>
      <c r="W566" s="11"/>
      <c r="X566" s="11"/>
      <c r="Y566" s="11"/>
      <c r="Z566" s="11"/>
    </row>
    <row r="567">
      <c r="A567" s="5"/>
      <c r="B567" s="4"/>
      <c r="D567" s="4"/>
      <c r="G567" s="4"/>
      <c r="H567" s="4"/>
      <c r="I567" s="5"/>
      <c r="J567" s="4"/>
      <c r="L567" s="4"/>
      <c r="O567" s="4"/>
      <c r="Q567" s="4"/>
      <c r="R567" s="4"/>
      <c r="S567" s="4"/>
      <c r="T567" s="4"/>
      <c r="V567" s="11"/>
      <c r="W567" s="11"/>
      <c r="X567" s="11"/>
      <c r="Y567" s="11"/>
      <c r="Z567" s="11"/>
    </row>
    <row r="568">
      <c r="A568" s="5"/>
      <c r="B568" s="4"/>
      <c r="D568" s="4"/>
      <c r="G568" s="4"/>
      <c r="H568" s="4"/>
      <c r="I568" s="5"/>
      <c r="J568" s="4"/>
      <c r="L568" s="4"/>
      <c r="O568" s="4"/>
      <c r="Q568" s="4"/>
      <c r="R568" s="4"/>
      <c r="S568" s="4"/>
      <c r="T568" s="4"/>
      <c r="V568" s="11"/>
      <c r="W568" s="11"/>
      <c r="X568" s="11"/>
      <c r="Y568" s="11"/>
      <c r="Z568" s="11"/>
    </row>
    <row r="569">
      <c r="A569" s="5"/>
      <c r="B569" s="4"/>
      <c r="D569" s="4"/>
      <c r="G569" s="4"/>
      <c r="H569" s="4"/>
      <c r="I569" s="5"/>
      <c r="J569" s="4"/>
      <c r="L569" s="4"/>
      <c r="O569" s="4"/>
      <c r="Q569" s="4"/>
      <c r="R569" s="4"/>
      <c r="S569" s="4"/>
      <c r="T569" s="4"/>
      <c r="V569" s="11"/>
      <c r="W569" s="11"/>
      <c r="X569" s="11"/>
      <c r="Y569" s="11"/>
      <c r="Z569" s="11"/>
    </row>
    <row r="570">
      <c r="A570" s="5"/>
      <c r="B570" s="4"/>
      <c r="D570" s="4"/>
      <c r="G570" s="4"/>
      <c r="H570" s="4"/>
      <c r="I570" s="5"/>
      <c r="J570" s="4"/>
      <c r="L570" s="4"/>
      <c r="O570" s="4"/>
      <c r="Q570" s="4"/>
      <c r="R570" s="4"/>
      <c r="S570" s="4"/>
      <c r="T570" s="4"/>
      <c r="V570" s="11"/>
      <c r="W570" s="11"/>
      <c r="X570" s="11"/>
      <c r="Y570" s="11"/>
      <c r="Z570" s="11"/>
    </row>
    <row r="571">
      <c r="A571" s="5"/>
      <c r="B571" s="4"/>
      <c r="D571" s="4"/>
      <c r="G571" s="4"/>
      <c r="H571" s="4"/>
      <c r="I571" s="5"/>
      <c r="J571" s="4"/>
      <c r="L571" s="4"/>
      <c r="O571" s="4"/>
      <c r="Q571" s="4"/>
      <c r="R571" s="4"/>
      <c r="S571" s="4"/>
      <c r="T571" s="4"/>
      <c r="V571" s="11"/>
      <c r="W571" s="11"/>
      <c r="X571" s="11"/>
      <c r="Y571" s="11"/>
      <c r="Z571" s="11"/>
    </row>
    <row r="572">
      <c r="A572" s="5"/>
      <c r="B572" s="4"/>
      <c r="D572" s="4"/>
      <c r="G572" s="4"/>
      <c r="H572" s="4"/>
      <c r="I572" s="5"/>
      <c r="J572" s="4"/>
      <c r="L572" s="4"/>
      <c r="O572" s="4"/>
      <c r="Q572" s="4"/>
      <c r="R572" s="4"/>
      <c r="S572" s="4"/>
      <c r="T572" s="4"/>
      <c r="V572" s="11"/>
      <c r="W572" s="11"/>
      <c r="X572" s="11"/>
      <c r="Y572" s="11"/>
      <c r="Z572" s="11"/>
    </row>
    <row r="573">
      <c r="A573" s="5"/>
      <c r="B573" s="4"/>
      <c r="D573" s="4"/>
      <c r="G573" s="4"/>
      <c r="H573" s="4"/>
      <c r="I573" s="5"/>
      <c r="J573" s="4"/>
      <c r="L573" s="4"/>
      <c r="O573" s="4"/>
      <c r="Q573" s="4"/>
      <c r="R573" s="4"/>
      <c r="S573" s="4"/>
      <c r="T573" s="4"/>
      <c r="V573" s="11"/>
      <c r="W573" s="11"/>
      <c r="X573" s="11"/>
      <c r="Y573" s="11"/>
      <c r="Z573" s="11"/>
    </row>
    <row r="574">
      <c r="A574" s="5"/>
      <c r="B574" s="4"/>
      <c r="D574" s="4"/>
      <c r="G574" s="4"/>
      <c r="H574" s="4"/>
      <c r="I574" s="5"/>
      <c r="J574" s="4"/>
      <c r="L574" s="4"/>
      <c r="O574" s="4"/>
      <c r="Q574" s="4"/>
      <c r="R574" s="4"/>
      <c r="S574" s="4"/>
      <c r="T574" s="4"/>
      <c r="V574" s="11"/>
      <c r="W574" s="11"/>
      <c r="X574" s="11"/>
      <c r="Y574" s="11"/>
      <c r="Z574" s="11"/>
    </row>
    <row r="575">
      <c r="A575" s="5"/>
      <c r="B575" s="4"/>
      <c r="D575" s="4"/>
      <c r="G575" s="4"/>
      <c r="H575" s="4"/>
      <c r="I575" s="5"/>
      <c r="J575" s="4"/>
      <c r="L575" s="4"/>
      <c r="O575" s="4"/>
      <c r="Q575" s="4"/>
      <c r="R575" s="4"/>
      <c r="S575" s="4"/>
      <c r="T575" s="4"/>
      <c r="V575" s="11"/>
      <c r="W575" s="11"/>
      <c r="X575" s="11"/>
      <c r="Y575" s="11"/>
      <c r="Z575" s="11"/>
    </row>
    <row r="576">
      <c r="A576" s="5"/>
      <c r="B576" s="4"/>
      <c r="D576" s="4"/>
      <c r="G576" s="4"/>
      <c r="H576" s="4"/>
      <c r="I576" s="5"/>
      <c r="J576" s="4"/>
      <c r="L576" s="4"/>
      <c r="O576" s="4"/>
      <c r="Q576" s="4"/>
      <c r="R576" s="4"/>
      <c r="S576" s="4"/>
      <c r="T576" s="4"/>
      <c r="V576" s="11"/>
      <c r="W576" s="11"/>
      <c r="X576" s="11"/>
      <c r="Y576" s="11"/>
      <c r="Z576" s="11"/>
    </row>
    <row r="577">
      <c r="A577" s="5"/>
      <c r="B577" s="4"/>
      <c r="D577" s="4"/>
      <c r="G577" s="4"/>
      <c r="H577" s="4"/>
      <c r="I577" s="5"/>
      <c r="J577" s="4"/>
      <c r="L577" s="4"/>
      <c r="O577" s="4"/>
      <c r="Q577" s="4"/>
      <c r="R577" s="4"/>
      <c r="S577" s="4"/>
      <c r="T577" s="4"/>
      <c r="V577" s="11"/>
      <c r="W577" s="11"/>
      <c r="X577" s="11"/>
      <c r="Y577" s="11"/>
      <c r="Z577" s="11"/>
    </row>
    <row r="578">
      <c r="A578" s="5"/>
      <c r="B578" s="4"/>
      <c r="D578" s="4"/>
      <c r="G578" s="4"/>
      <c r="H578" s="4"/>
      <c r="I578" s="5"/>
      <c r="J578" s="4"/>
      <c r="L578" s="4"/>
      <c r="O578" s="4"/>
      <c r="Q578" s="4"/>
      <c r="R578" s="4"/>
      <c r="S578" s="4"/>
      <c r="T578" s="4"/>
      <c r="V578" s="11"/>
      <c r="W578" s="11"/>
      <c r="X578" s="11"/>
      <c r="Y578" s="11"/>
      <c r="Z578" s="11"/>
    </row>
    <row r="579">
      <c r="A579" s="5"/>
      <c r="B579" s="4"/>
      <c r="D579" s="4"/>
      <c r="G579" s="4"/>
      <c r="H579" s="4"/>
      <c r="I579" s="5"/>
      <c r="J579" s="4"/>
      <c r="L579" s="4"/>
      <c r="O579" s="4"/>
      <c r="Q579" s="4"/>
      <c r="R579" s="4"/>
      <c r="S579" s="4"/>
      <c r="T579" s="4"/>
      <c r="V579" s="11"/>
      <c r="W579" s="11"/>
      <c r="X579" s="11"/>
      <c r="Y579" s="11"/>
      <c r="Z579" s="11"/>
    </row>
    <row r="580">
      <c r="A580" s="5"/>
      <c r="B580" s="4"/>
      <c r="D580" s="4"/>
      <c r="G580" s="4"/>
      <c r="H580" s="4"/>
      <c r="I580" s="5"/>
      <c r="J580" s="4"/>
      <c r="L580" s="4"/>
      <c r="O580" s="4"/>
      <c r="Q580" s="4"/>
      <c r="R580" s="4"/>
      <c r="S580" s="4"/>
      <c r="T580" s="4"/>
      <c r="V580" s="11"/>
      <c r="W580" s="11"/>
      <c r="X580" s="11"/>
      <c r="Y580" s="11"/>
      <c r="Z580" s="11"/>
    </row>
    <row r="581">
      <c r="A581" s="5"/>
      <c r="B581" s="4"/>
      <c r="D581" s="4"/>
      <c r="G581" s="4"/>
      <c r="H581" s="4"/>
      <c r="I581" s="5"/>
      <c r="J581" s="4"/>
      <c r="L581" s="4"/>
      <c r="O581" s="4"/>
      <c r="Q581" s="4"/>
      <c r="R581" s="4"/>
      <c r="S581" s="4"/>
      <c r="T581" s="4"/>
      <c r="V581" s="11"/>
      <c r="W581" s="11"/>
      <c r="X581" s="11"/>
      <c r="Y581" s="11"/>
      <c r="Z581" s="11"/>
    </row>
    <row r="582">
      <c r="A582" s="5"/>
      <c r="B582" s="4"/>
      <c r="D582" s="4"/>
      <c r="G582" s="4"/>
      <c r="H582" s="4"/>
      <c r="I582" s="5"/>
      <c r="J582" s="4"/>
      <c r="L582" s="4"/>
      <c r="O582" s="4"/>
      <c r="Q582" s="4"/>
      <c r="R582" s="4"/>
      <c r="S582" s="4"/>
      <c r="T582" s="4"/>
      <c r="V582" s="11"/>
      <c r="W582" s="11"/>
      <c r="X582" s="11"/>
      <c r="Y582" s="11"/>
      <c r="Z582" s="11"/>
    </row>
    <row r="583">
      <c r="A583" s="5"/>
      <c r="B583" s="4"/>
      <c r="D583" s="4"/>
      <c r="G583" s="4"/>
      <c r="H583" s="4"/>
      <c r="I583" s="5"/>
      <c r="J583" s="4"/>
      <c r="L583" s="4"/>
      <c r="O583" s="4"/>
      <c r="Q583" s="4"/>
      <c r="R583" s="4"/>
      <c r="S583" s="4"/>
      <c r="T583" s="4"/>
      <c r="V583" s="11"/>
      <c r="W583" s="11"/>
      <c r="X583" s="11"/>
      <c r="Y583" s="11"/>
      <c r="Z583" s="11"/>
    </row>
    <row r="584">
      <c r="A584" s="5"/>
      <c r="B584" s="4"/>
      <c r="D584" s="4"/>
      <c r="G584" s="4"/>
      <c r="H584" s="4"/>
      <c r="I584" s="5"/>
      <c r="J584" s="4"/>
      <c r="L584" s="4"/>
      <c r="O584" s="4"/>
      <c r="Q584" s="4"/>
      <c r="R584" s="4"/>
      <c r="S584" s="4"/>
      <c r="T584" s="4"/>
      <c r="V584" s="11"/>
      <c r="W584" s="11"/>
      <c r="X584" s="11"/>
      <c r="Y584" s="11"/>
      <c r="Z584" s="11"/>
    </row>
    <row r="585">
      <c r="A585" s="5"/>
      <c r="B585" s="4"/>
      <c r="D585" s="4"/>
      <c r="G585" s="4"/>
      <c r="H585" s="4"/>
      <c r="I585" s="5"/>
      <c r="J585" s="4"/>
      <c r="L585" s="4"/>
      <c r="O585" s="4"/>
      <c r="Q585" s="4"/>
      <c r="R585" s="4"/>
      <c r="S585" s="4"/>
      <c r="T585" s="4"/>
      <c r="V585" s="11"/>
      <c r="W585" s="11"/>
      <c r="X585" s="11"/>
      <c r="Y585" s="11"/>
      <c r="Z585" s="11"/>
    </row>
    <row r="586">
      <c r="A586" s="5"/>
      <c r="B586" s="4"/>
      <c r="D586" s="4"/>
      <c r="G586" s="4"/>
      <c r="H586" s="4"/>
      <c r="I586" s="5"/>
      <c r="J586" s="4"/>
      <c r="L586" s="4"/>
      <c r="O586" s="4"/>
      <c r="Q586" s="4"/>
      <c r="R586" s="4"/>
      <c r="S586" s="4"/>
      <c r="T586" s="4"/>
      <c r="V586" s="11"/>
      <c r="W586" s="11"/>
      <c r="X586" s="11"/>
      <c r="Y586" s="11"/>
      <c r="Z586" s="11"/>
    </row>
    <row r="587">
      <c r="A587" s="5"/>
      <c r="B587" s="4"/>
      <c r="D587" s="4"/>
      <c r="G587" s="4"/>
      <c r="H587" s="4"/>
      <c r="I587" s="5"/>
      <c r="J587" s="4"/>
      <c r="L587" s="4"/>
      <c r="O587" s="4"/>
      <c r="Q587" s="4"/>
      <c r="R587" s="4"/>
      <c r="S587" s="4"/>
      <c r="T587" s="4"/>
      <c r="V587" s="11"/>
      <c r="W587" s="11"/>
      <c r="X587" s="11"/>
      <c r="Y587" s="11"/>
      <c r="Z587" s="11"/>
    </row>
    <row r="588">
      <c r="A588" s="5"/>
      <c r="B588" s="4"/>
      <c r="D588" s="4"/>
      <c r="G588" s="4"/>
      <c r="H588" s="4"/>
      <c r="I588" s="5"/>
      <c r="J588" s="4"/>
      <c r="L588" s="4"/>
      <c r="O588" s="4"/>
      <c r="Q588" s="4"/>
      <c r="R588" s="4"/>
      <c r="S588" s="4"/>
      <c r="T588" s="4"/>
      <c r="V588" s="11"/>
      <c r="W588" s="11"/>
      <c r="X588" s="11"/>
      <c r="Y588" s="11"/>
      <c r="Z588" s="11"/>
    </row>
    <row r="589">
      <c r="A589" s="5"/>
      <c r="B589" s="4"/>
      <c r="D589" s="4"/>
      <c r="G589" s="4"/>
      <c r="H589" s="4"/>
      <c r="I589" s="5"/>
      <c r="J589" s="4"/>
      <c r="L589" s="4"/>
      <c r="O589" s="4"/>
      <c r="Q589" s="4"/>
      <c r="R589" s="4"/>
      <c r="S589" s="4"/>
      <c r="T589" s="4"/>
      <c r="V589" s="11"/>
      <c r="W589" s="11"/>
      <c r="X589" s="11"/>
      <c r="Y589" s="11"/>
      <c r="Z589" s="11"/>
    </row>
    <row r="590">
      <c r="A590" s="5"/>
      <c r="B590" s="4"/>
      <c r="D590" s="4"/>
      <c r="G590" s="4"/>
      <c r="H590" s="4"/>
      <c r="I590" s="5"/>
      <c r="J590" s="4"/>
      <c r="L590" s="4"/>
      <c r="O590" s="4"/>
      <c r="Q590" s="4"/>
      <c r="R590" s="4"/>
      <c r="S590" s="4"/>
      <c r="T590" s="4"/>
      <c r="V590" s="11"/>
      <c r="W590" s="11"/>
      <c r="X590" s="11"/>
      <c r="Y590" s="11"/>
      <c r="Z590" s="11"/>
    </row>
    <row r="591">
      <c r="A591" s="5"/>
      <c r="B591" s="4"/>
      <c r="D591" s="4"/>
      <c r="G591" s="4"/>
      <c r="H591" s="4"/>
      <c r="I591" s="5"/>
      <c r="J591" s="4"/>
      <c r="L591" s="4"/>
      <c r="O591" s="4"/>
      <c r="Q591" s="4"/>
      <c r="R591" s="4"/>
      <c r="S591" s="4"/>
      <c r="T591" s="4"/>
      <c r="V591" s="11"/>
      <c r="W591" s="11"/>
      <c r="X591" s="11"/>
      <c r="Y591" s="11"/>
      <c r="Z591" s="11"/>
    </row>
    <row r="592">
      <c r="A592" s="5"/>
      <c r="B592" s="4"/>
      <c r="D592" s="4"/>
      <c r="G592" s="4"/>
      <c r="H592" s="4"/>
      <c r="I592" s="5"/>
      <c r="J592" s="4"/>
      <c r="L592" s="4"/>
      <c r="O592" s="4"/>
      <c r="Q592" s="4"/>
      <c r="R592" s="4"/>
      <c r="S592" s="4"/>
      <c r="T592" s="4"/>
      <c r="V592" s="11"/>
      <c r="W592" s="11"/>
      <c r="X592" s="11"/>
      <c r="Y592" s="11"/>
      <c r="Z592" s="11"/>
    </row>
    <row r="593">
      <c r="A593" s="5"/>
      <c r="B593" s="4"/>
      <c r="D593" s="4"/>
      <c r="G593" s="4"/>
      <c r="H593" s="4"/>
      <c r="I593" s="5"/>
      <c r="J593" s="4"/>
      <c r="L593" s="4"/>
      <c r="O593" s="4"/>
      <c r="Q593" s="4"/>
      <c r="R593" s="4"/>
      <c r="S593" s="4"/>
      <c r="T593" s="4"/>
      <c r="V593" s="11"/>
      <c r="W593" s="11"/>
      <c r="X593" s="11"/>
      <c r="Y593" s="11"/>
      <c r="Z593" s="11"/>
    </row>
    <row r="594">
      <c r="A594" s="5"/>
      <c r="B594" s="4"/>
      <c r="D594" s="4"/>
      <c r="G594" s="4"/>
      <c r="H594" s="4"/>
      <c r="I594" s="5"/>
      <c r="J594" s="4"/>
      <c r="L594" s="4"/>
      <c r="O594" s="4"/>
      <c r="Q594" s="4"/>
      <c r="R594" s="4"/>
      <c r="S594" s="4"/>
      <c r="T594" s="4"/>
      <c r="V594" s="11"/>
      <c r="W594" s="11"/>
      <c r="X594" s="11"/>
      <c r="Y594" s="11"/>
      <c r="Z594" s="11"/>
    </row>
    <row r="595">
      <c r="A595" s="5"/>
      <c r="B595" s="4"/>
      <c r="D595" s="4"/>
      <c r="G595" s="4"/>
      <c r="H595" s="4"/>
      <c r="I595" s="5"/>
      <c r="J595" s="4"/>
      <c r="L595" s="4"/>
      <c r="O595" s="4"/>
      <c r="Q595" s="4"/>
      <c r="R595" s="4"/>
      <c r="S595" s="4"/>
      <c r="T595" s="4"/>
      <c r="V595" s="11"/>
      <c r="W595" s="11"/>
      <c r="X595" s="11"/>
      <c r="Y595" s="11"/>
      <c r="Z595" s="11"/>
    </row>
    <row r="596">
      <c r="A596" s="5"/>
      <c r="B596" s="4"/>
      <c r="D596" s="4"/>
      <c r="G596" s="4"/>
      <c r="H596" s="4"/>
      <c r="I596" s="5"/>
      <c r="J596" s="4"/>
      <c r="L596" s="4"/>
      <c r="O596" s="4"/>
      <c r="Q596" s="4"/>
      <c r="R596" s="4"/>
      <c r="S596" s="4"/>
      <c r="T596" s="4"/>
      <c r="V596" s="11"/>
      <c r="W596" s="11"/>
      <c r="X596" s="11"/>
      <c r="Y596" s="11"/>
      <c r="Z596" s="11"/>
    </row>
    <row r="597">
      <c r="A597" s="5"/>
      <c r="B597" s="4"/>
      <c r="D597" s="4"/>
      <c r="G597" s="4"/>
      <c r="H597" s="4"/>
      <c r="I597" s="5"/>
      <c r="J597" s="4"/>
      <c r="L597" s="4"/>
      <c r="O597" s="4"/>
      <c r="Q597" s="4"/>
      <c r="R597" s="4"/>
      <c r="S597" s="4"/>
      <c r="T597" s="4"/>
      <c r="V597" s="11"/>
      <c r="W597" s="11"/>
      <c r="X597" s="11"/>
      <c r="Y597" s="11"/>
      <c r="Z597" s="11"/>
    </row>
    <row r="598">
      <c r="A598" s="5"/>
      <c r="B598" s="4"/>
      <c r="D598" s="4"/>
      <c r="G598" s="4"/>
      <c r="H598" s="4"/>
      <c r="I598" s="5"/>
      <c r="J598" s="4"/>
      <c r="L598" s="4"/>
      <c r="O598" s="4"/>
      <c r="Q598" s="4"/>
      <c r="R598" s="4"/>
      <c r="S598" s="4"/>
      <c r="T598" s="4"/>
      <c r="V598" s="11"/>
      <c r="W598" s="11"/>
      <c r="X598" s="11"/>
      <c r="Y598" s="11"/>
      <c r="Z598" s="11"/>
    </row>
    <row r="599">
      <c r="A599" s="5"/>
      <c r="B599" s="4"/>
      <c r="D599" s="4"/>
      <c r="G599" s="4"/>
      <c r="H599" s="4"/>
      <c r="I599" s="5"/>
      <c r="J599" s="4"/>
      <c r="L599" s="4"/>
      <c r="O599" s="4"/>
      <c r="Q599" s="4"/>
      <c r="R599" s="4"/>
      <c r="S599" s="4"/>
      <c r="T599" s="4"/>
      <c r="V599" s="11"/>
      <c r="W599" s="11"/>
      <c r="X599" s="11"/>
      <c r="Y599" s="11"/>
      <c r="Z599" s="11"/>
    </row>
    <row r="600">
      <c r="A600" s="5"/>
      <c r="B600" s="4"/>
      <c r="D600" s="4"/>
      <c r="G600" s="4"/>
      <c r="H600" s="4"/>
      <c r="I600" s="5"/>
      <c r="J600" s="4"/>
      <c r="L600" s="4"/>
      <c r="O600" s="4"/>
      <c r="Q600" s="4"/>
      <c r="R600" s="4"/>
      <c r="S600" s="4"/>
      <c r="T600" s="4"/>
      <c r="V600" s="11"/>
      <c r="W600" s="11"/>
      <c r="X600" s="11"/>
      <c r="Y600" s="11"/>
      <c r="Z600" s="11"/>
    </row>
    <row r="601">
      <c r="A601" s="5"/>
      <c r="B601" s="4"/>
      <c r="D601" s="4"/>
      <c r="G601" s="4"/>
      <c r="H601" s="4"/>
      <c r="I601" s="5"/>
      <c r="J601" s="4"/>
      <c r="L601" s="4"/>
      <c r="O601" s="4"/>
      <c r="Q601" s="4"/>
      <c r="R601" s="4"/>
      <c r="S601" s="4"/>
      <c r="T601" s="4"/>
      <c r="V601" s="11"/>
      <c r="W601" s="11"/>
      <c r="X601" s="11"/>
      <c r="Y601" s="11"/>
      <c r="Z601" s="11"/>
    </row>
    <row r="602">
      <c r="A602" s="5"/>
      <c r="B602" s="4"/>
      <c r="D602" s="4"/>
      <c r="G602" s="4"/>
      <c r="H602" s="4"/>
      <c r="I602" s="5"/>
      <c r="J602" s="4"/>
      <c r="L602" s="4"/>
      <c r="O602" s="4"/>
      <c r="Q602" s="4"/>
      <c r="R602" s="4"/>
      <c r="S602" s="4"/>
      <c r="T602" s="4"/>
      <c r="V602" s="11"/>
      <c r="W602" s="11"/>
      <c r="X602" s="11"/>
      <c r="Y602" s="11"/>
      <c r="Z602" s="11"/>
    </row>
    <row r="603">
      <c r="A603" s="5"/>
      <c r="B603" s="4"/>
      <c r="D603" s="4"/>
      <c r="G603" s="4"/>
      <c r="H603" s="4"/>
      <c r="I603" s="5"/>
      <c r="J603" s="4"/>
      <c r="L603" s="4"/>
      <c r="O603" s="4"/>
      <c r="Q603" s="4"/>
      <c r="R603" s="4"/>
      <c r="S603" s="4"/>
      <c r="T603" s="4"/>
      <c r="V603" s="11"/>
      <c r="W603" s="11"/>
      <c r="X603" s="11"/>
      <c r="Y603" s="11"/>
      <c r="Z603" s="11"/>
    </row>
    <row r="604">
      <c r="A604" s="5"/>
      <c r="B604" s="4"/>
      <c r="D604" s="4"/>
      <c r="G604" s="4"/>
      <c r="H604" s="4"/>
      <c r="I604" s="5"/>
      <c r="J604" s="4"/>
      <c r="L604" s="4"/>
      <c r="O604" s="4"/>
      <c r="Q604" s="4"/>
      <c r="R604" s="4"/>
      <c r="S604" s="4"/>
      <c r="T604" s="4"/>
      <c r="V604" s="11"/>
      <c r="W604" s="11"/>
      <c r="X604" s="11"/>
      <c r="Y604" s="11"/>
      <c r="Z604" s="11"/>
    </row>
    <row r="605">
      <c r="A605" s="5"/>
      <c r="B605" s="4"/>
      <c r="D605" s="4"/>
      <c r="G605" s="4"/>
      <c r="H605" s="4"/>
      <c r="I605" s="5"/>
      <c r="J605" s="4"/>
      <c r="L605" s="4"/>
      <c r="O605" s="4"/>
      <c r="Q605" s="4"/>
      <c r="R605" s="4"/>
      <c r="S605" s="4"/>
      <c r="T605" s="4"/>
      <c r="V605" s="11"/>
      <c r="W605" s="11"/>
      <c r="X605" s="11"/>
      <c r="Y605" s="11"/>
      <c r="Z605" s="11"/>
    </row>
    <row r="606">
      <c r="A606" s="5"/>
      <c r="B606" s="4"/>
      <c r="D606" s="4"/>
      <c r="G606" s="4"/>
      <c r="H606" s="4"/>
      <c r="I606" s="5"/>
      <c r="J606" s="4"/>
      <c r="L606" s="4"/>
      <c r="O606" s="4"/>
      <c r="Q606" s="4"/>
      <c r="R606" s="4"/>
      <c r="S606" s="4"/>
      <c r="T606" s="4"/>
      <c r="V606" s="11"/>
      <c r="W606" s="11"/>
      <c r="X606" s="11"/>
      <c r="Y606" s="11"/>
      <c r="Z606" s="11"/>
    </row>
    <row r="607">
      <c r="A607" s="5"/>
      <c r="B607" s="4"/>
      <c r="D607" s="4"/>
      <c r="G607" s="4"/>
      <c r="H607" s="4"/>
      <c r="I607" s="5"/>
      <c r="J607" s="4"/>
      <c r="L607" s="4"/>
      <c r="O607" s="4"/>
      <c r="Q607" s="4"/>
      <c r="R607" s="4"/>
      <c r="S607" s="4"/>
      <c r="T607" s="4"/>
      <c r="V607" s="11"/>
      <c r="W607" s="11"/>
      <c r="X607" s="11"/>
      <c r="Y607" s="11"/>
      <c r="Z607" s="11"/>
    </row>
    <row r="608">
      <c r="A608" s="5"/>
      <c r="B608" s="4"/>
      <c r="D608" s="4"/>
      <c r="G608" s="4"/>
      <c r="H608" s="4"/>
      <c r="I608" s="5"/>
      <c r="J608" s="4"/>
      <c r="L608" s="4"/>
      <c r="O608" s="4"/>
      <c r="Q608" s="4"/>
      <c r="R608" s="4"/>
      <c r="S608" s="4"/>
      <c r="T608" s="4"/>
      <c r="V608" s="11"/>
      <c r="W608" s="11"/>
      <c r="X608" s="11"/>
      <c r="Y608" s="11"/>
      <c r="Z608" s="11"/>
    </row>
    <row r="609">
      <c r="A609" s="5"/>
      <c r="B609" s="4"/>
      <c r="D609" s="4"/>
      <c r="G609" s="4"/>
      <c r="H609" s="4"/>
      <c r="I609" s="5"/>
      <c r="J609" s="4"/>
      <c r="L609" s="4"/>
      <c r="O609" s="4"/>
      <c r="Q609" s="4"/>
      <c r="R609" s="4"/>
      <c r="S609" s="4"/>
      <c r="T609" s="4"/>
      <c r="V609" s="11"/>
      <c r="W609" s="11"/>
      <c r="X609" s="11"/>
      <c r="Y609" s="11"/>
      <c r="Z609" s="11"/>
    </row>
    <row r="610">
      <c r="A610" s="5"/>
      <c r="B610" s="4"/>
      <c r="D610" s="4"/>
      <c r="G610" s="4"/>
      <c r="H610" s="4"/>
      <c r="I610" s="5"/>
      <c r="J610" s="4"/>
      <c r="L610" s="4"/>
      <c r="O610" s="4"/>
      <c r="Q610" s="4"/>
      <c r="R610" s="4"/>
      <c r="S610" s="4"/>
      <c r="T610" s="4"/>
      <c r="V610" s="11"/>
      <c r="W610" s="11"/>
      <c r="X610" s="11"/>
      <c r="Y610" s="11"/>
      <c r="Z610" s="11"/>
    </row>
    <row r="611">
      <c r="A611" s="5"/>
      <c r="B611" s="4"/>
      <c r="D611" s="4"/>
      <c r="G611" s="4"/>
      <c r="H611" s="4"/>
      <c r="I611" s="5"/>
      <c r="J611" s="4"/>
      <c r="L611" s="4"/>
      <c r="O611" s="4"/>
      <c r="Q611" s="4"/>
      <c r="R611" s="4"/>
      <c r="S611" s="4"/>
      <c r="T611" s="4"/>
      <c r="V611" s="11"/>
      <c r="W611" s="11"/>
      <c r="X611" s="11"/>
      <c r="Y611" s="11"/>
      <c r="Z611" s="11"/>
    </row>
    <row r="612">
      <c r="A612" s="5"/>
      <c r="B612" s="4"/>
      <c r="D612" s="4"/>
      <c r="G612" s="4"/>
      <c r="H612" s="4"/>
      <c r="I612" s="5"/>
      <c r="J612" s="4"/>
      <c r="L612" s="4"/>
      <c r="O612" s="4"/>
      <c r="Q612" s="4"/>
      <c r="R612" s="4"/>
      <c r="S612" s="4"/>
      <c r="T612" s="4"/>
      <c r="V612" s="11"/>
      <c r="W612" s="11"/>
      <c r="X612" s="11"/>
      <c r="Y612" s="11"/>
      <c r="Z612" s="11"/>
    </row>
    <row r="613">
      <c r="A613" s="5"/>
      <c r="B613" s="4"/>
      <c r="D613" s="4"/>
      <c r="G613" s="4"/>
      <c r="H613" s="4"/>
      <c r="I613" s="5"/>
      <c r="J613" s="4"/>
      <c r="L613" s="4"/>
      <c r="O613" s="4"/>
      <c r="Q613" s="4"/>
      <c r="R613" s="4"/>
      <c r="S613" s="4"/>
      <c r="T613" s="4"/>
      <c r="V613" s="11"/>
      <c r="W613" s="11"/>
      <c r="X613" s="11"/>
      <c r="Y613" s="11"/>
      <c r="Z613" s="11"/>
    </row>
    <row r="614">
      <c r="A614" s="5"/>
      <c r="B614" s="4"/>
      <c r="D614" s="4"/>
      <c r="G614" s="4"/>
      <c r="H614" s="4"/>
      <c r="I614" s="5"/>
      <c r="J614" s="4"/>
      <c r="L614" s="4"/>
      <c r="O614" s="4"/>
      <c r="Q614" s="4"/>
      <c r="R614" s="4"/>
      <c r="S614" s="4"/>
      <c r="T614" s="4"/>
      <c r="V614" s="11"/>
      <c r="W614" s="11"/>
      <c r="X614" s="11"/>
      <c r="Y614" s="11"/>
      <c r="Z614" s="11"/>
    </row>
    <row r="615">
      <c r="A615" s="5"/>
      <c r="B615" s="4"/>
      <c r="D615" s="4"/>
      <c r="G615" s="4"/>
      <c r="H615" s="4"/>
      <c r="I615" s="5"/>
      <c r="J615" s="4"/>
      <c r="L615" s="4"/>
      <c r="O615" s="4"/>
      <c r="Q615" s="4"/>
      <c r="R615" s="4"/>
      <c r="S615" s="4"/>
      <c r="T615" s="4"/>
      <c r="V615" s="11"/>
      <c r="W615" s="11"/>
      <c r="X615" s="11"/>
      <c r="Y615" s="11"/>
      <c r="Z615" s="11"/>
    </row>
    <row r="616">
      <c r="A616" s="5"/>
      <c r="B616" s="4"/>
      <c r="D616" s="4"/>
      <c r="G616" s="4"/>
      <c r="H616" s="4"/>
      <c r="I616" s="5"/>
      <c r="J616" s="4"/>
      <c r="L616" s="4"/>
      <c r="O616" s="4"/>
      <c r="Q616" s="4"/>
      <c r="R616" s="4"/>
      <c r="S616" s="4"/>
      <c r="T616" s="4"/>
      <c r="V616" s="11"/>
      <c r="W616" s="11"/>
      <c r="X616" s="11"/>
      <c r="Y616" s="11"/>
      <c r="Z616" s="11"/>
    </row>
    <row r="617">
      <c r="A617" s="5"/>
      <c r="B617" s="4"/>
      <c r="D617" s="4"/>
      <c r="G617" s="4"/>
      <c r="H617" s="4"/>
      <c r="I617" s="5"/>
      <c r="J617" s="4"/>
      <c r="L617" s="4"/>
      <c r="O617" s="4"/>
      <c r="Q617" s="4"/>
      <c r="R617" s="4"/>
      <c r="S617" s="4"/>
      <c r="T617" s="4"/>
      <c r="V617" s="11"/>
      <c r="W617" s="11"/>
      <c r="X617" s="11"/>
      <c r="Y617" s="11"/>
      <c r="Z617" s="11"/>
    </row>
    <row r="618">
      <c r="A618" s="5"/>
      <c r="B618" s="4"/>
      <c r="D618" s="4"/>
      <c r="G618" s="4"/>
      <c r="H618" s="4"/>
      <c r="I618" s="5"/>
      <c r="J618" s="4"/>
      <c r="L618" s="4"/>
      <c r="O618" s="4"/>
      <c r="Q618" s="4"/>
      <c r="R618" s="4"/>
      <c r="S618" s="4"/>
      <c r="T618" s="4"/>
      <c r="V618" s="11"/>
      <c r="W618" s="11"/>
      <c r="X618" s="11"/>
      <c r="Y618" s="11"/>
      <c r="Z618" s="11"/>
    </row>
    <row r="619">
      <c r="A619" s="5"/>
      <c r="B619" s="4"/>
      <c r="D619" s="4"/>
      <c r="G619" s="4"/>
      <c r="H619" s="4"/>
      <c r="I619" s="5"/>
      <c r="J619" s="4"/>
      <c r="L619" s="4"/>
      <c r="O619" s="4"/>
      <c r="Q619" s="4"/>
      <c r="R619" s="4"/>
      <c r="S619" s="4"/>
      <c r="T619" s="4"/>
      <c r="V619" s="11"/>
      <c r="W619" s="11"/>
      <c r="X619" s="11"/>
      <c r="Y619" s="11"/>
      <c r="Z619" s="11"/>
    </row>
    <row r="620">
      <c r="A620" s="5"/>
      <c r="B620" s="4"/>
      <c r="D620" s="4"/>
      <c r="G620" s="4"/>
      <c r="H620" s="4"/>
      <c r="I620" s="5"/>
      <c r="J620" s="4"/>
      <c r="L620" s="4"/>
      <c r="O620" s="4"/>
      <c r="Q620" s="4"/>
      <c r="R620" s="4"/>
      <c r="S620" s="4"/>
      <c r="T620" s="4"/>
      <c r="V620" s="11"/>
      <c r="W620" s="11"/>
      <c r="X620" s="11"/>
      <c r="Y620" s="11"/>
      <c r="Z620" s="11"/>
    </row>
    <row r="621">
      <c r="A621" s="5"/>
      <c r="B621" s="4"/>
      <c r="D621" s="4"/>
      <c r="G621" s="4"/>
      <c r="H621" s="4"/>
      <c r="I621" s="5"/>
      <c r="J621" s="4"/>
      <c r="L621" s="4"/>
      <c r="O621" s="4"/>
      <c r="Q621" s="4"/>
      <c r="R621" s="4"/>
      <c r="S621" s="4"/>
      <c r="T621" s="4"/>
      <c r="V621" s="11"/>
      <c r="W621" s="11"/>
      <c r="X621" s="11"/>
      <c r="Y621" s="11"/>
      <c r="Z621" s="11"/>
    </row>
    <row r="622">
      <c r="A622" s="5"/>
      <c r="B622" s="4"/>
      <c r="D622" s="4"/>
      <c r="G622" s="4"/>
      <c r="H622" s="4"/>
      <c r="I622" s="5"/>
      <c r="J622" s="4"/>
      <c r="L622" s="4"/>
      <c r="O622" s="4"/>
      <c r="Q622" s="4"/>
      <c r="R622" s="4"/>
      <c r="S622" s="4"/>
      <c r="T622" s="4"/>
      <c r="V622" s="11"/>
      <c r="W622" s="11"/>
      <c r="X622" s="11"/>
      <c r="Y622" s="11"/>
      <c r="Z622" s="11"/>
    </row>
    <row r="623">
      <c r="A623" s="5"/>
      <c r="B623" s="4"/>
      <c r="D623" s="4"/>
      <c r="G623" s="4"/>
      <c r="H623" s="4"/>
      <c r="I623" s="5"/>
      <c r="J623" s="4"/>
      <c r="L623" s="4"/>
      <c r="O623" s="4"/>
      <c r="Q623" s="4"/>
      <c r="R623" s="4"/>
      <c r="S623" s="4"/>
      <c r="T623" s="4"/>
      <c r="V623" s="11"/>
      <c r="W623" s="11"/>
      <c r="X623" s="11"/>
      <c r="Y623" s="11"/>
      <c r="Z623" s="11"/>
    </row>
    <row r="624">
      <c r="A624" s="5"/>
      <c r="B624" s="4"/>
      <c r="D624" s="4"/>
      <c r="G624" s="4"/>
      <c r="H624" s="4"/>
      <c r="I624" s="5"/>
      <c r="J624" s="4"/>
      <c r="L624" s="4"/>
      <c r="O624" s="4"/>
      <c r="Q624" s="4"/>
      <c r="R624" s="4"/>
      <c r="S624" s="4"/>
      <c r="T624" s="4"/>
      <c r="V624" s="11"/>
      <c r="W624" s="11"/>
      <c r="X624" s="11"/>
      <c r="Y624" s="11"/>
      <c r="Z624" s="11"/>
    </row>
    <row r="625">
      <c r="A625" s="5"/>
      <c r="B625" s="4"/>
      <c r="D625" s="4"/>
      <c r="G625" s="4"/>
      <c r="H625" s="4"/>
      <c r="I625" s="5"/>
      <c r="J625" s="4"/>
      <c r="L625" s="4"/>
      <c r="O625" s="4"/>
      <c r="Q625" s="4"/>
      <c r="R625" s="4"/>
      <c r="S625" s="4"/>
      <c r="T625" s="4"/>
      <c r="V625" s="11"/>
      <c r="W625" s="11"/>
      <c r="X625" s="11"/>
      <c r="Y625" s="11"/>
      <c r="Z625" s="11"/>
    </row>
    <row r="626">
      <c r="A626" s="5"/>
      <c r="B626" s="4"/>
      <c r="D626" s="4"/>
      <c r="G626" s="4"/>
      <c r="H626" s="4"/>
      <c r="I626" s="5"/>
      <c r="J626" s="4"/>
      <c r="L626" s="4"/>
      <c r="O626" s="4"/>
      <c r="Q626" s="4"/>
      <c r="R626" s="4"/>
      <c r="S626" s="4"/>
      <c r="T626" s="4"/>
      <c r="V626" s="11"/>
      <c r="W626" s="11"/>
      <c r="X626" s="11"/>
      <c r="Y626" s="11"/>
      <c r="Z626" s="11"/>
    </row>
    <row r="627">
      <c r="A627" s="5"/>
      <c r="B627" s="4"/>
      <c r="D627" s="4"/>
      <c r="G627" s="4"/>
      <c r="H627" s="4"/>
      <c r="I627" s="5"/>
      <c r="J627" s="4"/>
      <c r="L627" s="4"/>
      <c r="O627" s="4"/>
      <c r="Q627" s="4"/>
      <c r="R627" s="4"/>
      <c r="S627" s="4"/>
      <c r="T627" s="4"/>
      <c r="V627" s="11"/>
      <c r="W627" s="11"/>
      <c r="X627" s="11"/>
      <c r="Y627" s="11"/>
      <c r="Z627" s="11"/>
    </row>
    <row r="628">
      <c r="A628" s="5"/>
      <c r="B628" s="4"/>
      <c r="D628" s="4"/>
      <c r="G628" s="4"/>
      <c r="H628" s="4"/>
      <c r="I628" s="5"/>
      <c r="J628" s="4"/>
      <c r="L628" s="4"/>
      <c r="O628" s="4"/>
      <c r="Q628" s="4"/>
      <c r="R628" s="4"/>
      <c r="S628" s="4"/>
      <c r="T628" s="4"/>
      <c r="V628" s="11"/>
      <c r="W628" s="11"/>
      <c r="X628" s="11"/>
      <c r="Y628" s="11"/>
      <c r="Z628" s="11"/>
    </row>
    <row r="629">
      <c r="A629" s="5"/>
      <c r="B629" s="4"/>
      <c r="D629" s="4"/>
      <c r="G629" s="4"/>
      <c r="H629" s="4"/>
      <c r="I629" s="5"/>
      <c r="J629" s="4"/>
      <c r="L629" s="4"/>
      <c r="O629" s="4"/>
      <c r="Q629" s="4"/>
      <c r="R629" s="4"/>
      <c r="S629" s="4"/>
      <c r="T629" s="4"/>
      <c r="V629" s="11"/>
      <c r="W629" s="11"/>
      <c r="X629" s="11"/>
      <c r="Y629" s="11"/>
      <c r="Z629" s="11"/>
    </row>
    <row r="630">
      <c r="A630" s="5"/>
      <c r="B630" s="4"/>
      <c r="D630" s="4"/>
      <c r="G630" s="4"/>
      <c r="H630" s="4"/>
      <c r="I630" s="5"/>
      <c r="J630" s="4"/>
      <c r="L630" s="4"/>
      <c r="O630" s="4"/>
      <c r="Q630" s="4"/>
      <c r="R630" s="4"/>
      <c r="S630" s="4"/>
      <c r="T630" s="4"/>
      <c r="V630" s="11"/>
      <c r="W630" s="11"/>
      <c r="X630" s="11"/>
      <c r="Y630" s="11"/>
      <c r="Z630" s="11"/>
    </row>
    <row r="631">
      <c r="A631" s="5"/>
      <c r="B631" s="4"/>
      <c r="D631" s="4"/>
      <c r="G631" s="4"/>
      <c r="H631" s="4"/>
      <c r="I631" s="5"/>
      <c r="J631" s="4"/>
      <c r="L631" s="4"/>
      <c r="O631" s="4"/>
      <c r="Q631" s="4"/>
      <c r="R631" s="4"/>
      <c r="S631" s="4"/>
      <c r="T631" s="4"/>
      <c r="V631" s="11"/>
      <c r="W631" s="11"/>
      <c r="X631" s="11"/>
      <c r="Y631" s="11"/>
      <c r="Z631" s="11"/>
    </row>
    <row r="632">
      <c r="A632" s="5"/>
      <c r="B632" s="4"/>
      <c r="D632" s="4"/>
      <c r="G632" s="4"/>
      <c r="H632" s="4"/>
      <c r="I632" s="5"/>
      <c r="J632" s="4"/>
      <c r="L632" s="4"/>
      <c r="O632" s="4"/>
      <c r="Q632" s="4"/>
      <c r="R632" s="4"/>
      <c r="S632" s="4"/>
      <c r="T632" s="4"/>
      <c r="V632" s="11"/>
      <c r="W632" s="11"/>
      <c r="X632" s="11"/>
      <c r="Y632" s="11"/>
      <c r="Z632" s="11"/>
    </row>
    <row r="633">
      <c r="A633" s="5"/>
      <c r="B633" s="4"/>
      <c r="D633" s="4"/>
      <c r="G633" s="4"/>
      <c r="H633" s="4"/>
      <c r="I633" s="5"/>
      <c r="J633" s="4"/>
      <c r="L633" s="4"/>
      <c r="O633" s="4"/>
      <c r="Q633" s="4"/>
      <c r="R633" s="4"/>
      <c r="S633" s="4"/>
      <c r="T633" s="4"/>
      <c r="V633" s="11"/>
      <c r="W633" s="11"/>
      <c r="X633" s="11"/>
      <c r="Y633" s="11"/>
      <c r="Z633" s="11"/>
    </row>
    <row r="634">
      <c r="A634" s="5"/>
      <c r="B634" s="4"/>
      <c r="D634" s="4"/>
      <c r="G634" s="4"/>
      <c r="H634" s="4"/>
      <c r="I634" s="5"/>
      <c r="J634" s="4"/>
      <c r="L634" s="4"/>
      <c r="O634" s="4"/>
      <c r="Q634" s="4"/>
      <c r="R634" s="4"/>
      <c r="S634" s="4"/>
      <c r="T634" s="4"/>
      <c r="V634" s="11"/>
      <c r="W634" s="11"/>
      <c r="X634" s="11"/>
      <c r="Y634" s="11"/>
      <c r="Z634" s="11"/>
    </row>
    <row r="635">
      <c r="A635" s="5"/>
      <c r="B635" s="4"/>
      <c r="D635" s="4"/>
      <c r="G635" s="4"/>
      <c r="H635" s="4"/>
      <c r="I635" s="5"/>
      <c r="J635" s="4"/>
      <c r="L635" s="4"/>
      <c r="O635" s="4"/>
      <c r="Q635" s="4"/>
      <c r="R635" s="4"/>
      <c r="S635" s="4"/>
      <c r="T635" s="4"/>
      <c r="V635" s="11"/>
      <c r="W635" s="11"/>
      <c r="X635" s="11"/>
      <c r="Y635" s="11"/>
      <c r="Z635" s="11"/>
    </row>
    <row r="636">
      <c r="A636" s="5"/>
      <c r="B636" s="4"/>
      <c r="D636" s="4"/>
      <c r="G636" s="4"/>
      <c r="H636" s="4"/>
      <c r="I636" s="5"/>
      <c r="J636" s="4"/>
      <c r="L636" s="4"/>
      <c r="O636" s="4"/>
      <c r="Q636" s="4"/>
      <c r="R636" s="4"/>
      <c r="S636" s="4"/>
      <c r="T636" s="4"/>
      <c r="V636" s="11"/>
      <c r="W636" s="11"/>
      <c r="X636" s="11"/>
      <c r="Y636" s="11"/>
      <c r="Z636" s="11"/>
    </row>
    <row r="637">
      <c r="A637" s="5"/>
      <c r="B637" s="4"/>
      <c r="D637" s="4"/>
      <c r="G637" s="4"/>
      <c r="H637" s="4"/>
      <c r="I637" s="5"/>
      <c r="J637" s="4"/>
      <c r="L637" s="4"/>
      <c r="O637" s="4"/>
      <c r="Q637" s="4"/>
      <c r="R637" s="4"/>
      <c r="S637" s="4"/>
      <c r="T637" s="4"/>
      <c r="V637" s="11"/>
      <c r="W637" s="11"/>
      <c r="X637" s="11"/>
      <c r="Y637" s="11"/>
      <c r="Z637" s="11"/>
    </row>
    <row r="638">
      <c r="A638" s="5"/>
      <c r="B638" s="4"/>
      <c r="D638" s="4"/>
      <c r="G638" s="4"/>
      <c r="H638" s="4"/>
      <c r="I638" s="5"/>
      <c r="J638" s="4"/>
      <c r="L638" s="4"/>
      <c r="O638" s="4"/>
      <c r="Q638" s="4"/>
      <c r="R638" s="4"/>
      <c r="S638" s="4"/>
      <c r="T638" s="4"/>
      <c r="V638" s="11"/>
      <c r="W638" s="11"/>
      <c r="X638" s="11"/>
      <c r="Y638" s="11"/>
      <c r="Z638" s="11"/>
    </row>
    <row r="639">
      <c r="A639" s="5"/>
      <c r="B639" s="4"/>
      <c r="D639" s="4"/>
      <c r="G639" s="4"/>
      <c r="H639" s="4"/>
      <c r="I639" s="5"/>
      <c r="J639" s="4"/>
      <c r="L639" s="4"/>
      <c r="O639" s="4"/>
      <c r="Q639" s="4"/>
      <c r="R639" s="4"/>
      <c r="S639" s="4"/>
      <c r="T639" s="4"/>
      <c r="V639" s="11"/>
      <c r="W639" s="11"/>
      <c r="X639" s="11"/>
      <c r="Y639" s="11"/>
      <c r="Z639" s="11"/>
    </row>
    <row r="640">
      <c r="A640" s="5"/>
      <c r="B640" s="4"/>
      <c r="D640" s="4"/>
      <c r="G640" s="4"/>
      <c r="H640" s="4"/>
      <c r="I640" s="5"/>
      <c r="J640" s="4"/>
      <c r="L640" s="4"/>
      <c r="O640" s="4"/>
      <c r="Q640" s="4"/>
      <c r="R640" s="4"/>
      <c r="S640" s="4"/>
      <c r="T640" s="4"/>
      <c r="V640" s="11"/>
      <c r="W640" s="11"/>
      <c r="X640" s="11"/>
      <c r="Y640" s="11"/>
      <c r="Z640" s="11"/>
    </row>
    <row r="641">
      <c r="A641" s="5"/>
      <c r="B641" s="4"/>
      <c r="D641" s="4"/>
      <c r="G641" s="4"/>
      <c r="H641" s="4"/>
      <c r="I641" s="5"/>
      <c r="J641" s="4"/>
      <c r="L641" s="4"/>
      <c r="O641" s="4"/>
      <c r="Q641" s="4"/>
      <c r="R641" s="4"/>
      <c r="S641" s="4"/>
      <c r="T641" s="4"/>
      <c r="V641" s="11"/>
      <c r="W641" s="11"/>
      <c r="X641" s="11"/>
      <c r="Y641" s="11"/>
      <c r="Z641" s="11"/>
    </row>
    <row r="642">
      <c r="A642" s="5"/>
      <c r="B642" s="4"/>
      <c r="D642" s="4"/>
      <c r="G642" s="4"/>
      <c r="H642" s="4"/>
      <c r="I642" s="5"/>
      <c r="J642" s="4"/>
      <c r="L642" s="4"/>
      <c r="O642" s="4"/>
      <c r="Q642" s="4"/>
      <c r="R642" s="4"/>
      <c r="S642" s="4"/>
      <c r="T642" s="4"/>
      <c r="V642" s="11"/>
      <c r="W642" s="11"/>
      <c r="X642" s="11"/>
      <c r="Y642" s="11"/>
      <c r="Z642" s="11"/>
    </row>
    <row r="643">
      <c r="A643" s="5"/>
      <c r="B643" s="4"/>
      <c r="D643" s="4"/>
      <c r="G643" s="4"/>
      <c r="H643" s="4"/>
      <c r="I643" s="5"/>
      <c r="J643" s="4"/>
      <c r="L643" s="4"/>
      <c r="O643" s="4"/>
      <c r="Q643" s="4"/>
      <c r="R643" s="4"/>
      <c r="S643" s="4"/>
      <c r="T643" s="4"/>
      <c r="V643" s="11"/>
      <c r="W643" s="11"/>
      <c r="X643" s="11"/>
      <c r="Y643" s="11"/>
      <c r="Z643" s="11"/>
    </row>
    <row r="644">
      <c r="A644" s="5"/>
      <c r="B644" s="4"/>
      <c r="D644" s="4"/>
      <c r="G644" s="4"/>
      <c r="H644" s="4"/>
      <c r="I644" s="5"/>
      <c r="J644" s="4"/>
      <c r="L644" s="4"/>
      <c r="O644" s="4"/>
      <c r="Q644" s="4"/>
      <c r="R644" s="4"/>
      <c r="S644" s="4"/>
      <c r="T644" s="4"/>
      <c r="V644" s="11"/>
      <c r="W644" s="11"/>
      <c r="X644" s="11"/>
      <c r="Y644" s="11"/>
      <c r="Z644" s="11"/>
    </row>
    <row r="645">
      <c r="A645" s="5"/>
      <c r="B645" s="4"/>
      <c r="D645" s="4"/>
      <c r="G645" s="4"/>
      <c r="H645" s="4"/>
      <c r="I645" s="5"/>
      <c r="J645" s="4"/>
      <c r="L645" s="4"/>
      <c r="O645" s="4"/>
      <c r="Q645" s="4"/>
      <c r="R645" s="4"/>
      <c r="S645" s="4"/>
      <c r="T645" s="4"/>
      <c r="V645" s="11"/>
      <c r="W645" s="11"/>
      <c r="X645" s="11"/>
      <c r="Y645" s="11"/>
      <c r="Z645" s="11"/>
    </row>
    <row r="646">
      <c r="A646" s="5"/>
      <c r="B646" s="4"/>
      <c r="D646" s="4"/>
      <c r="G646" s="4"/>
      <c r="H646" s="4"/>
      <c r="I646" s="5"/>
      <c r="J646" s="4"/>
      <c r="L646" s="4"/>
      <c r="O646" s="4"/>
      <c r="Q646" s="4"/>
      <c r="R646" s="4"/>
      <c r="S646" s="4"/>
      <c r="T646" s="4"/>
      <c r="V646" s="11"/>
      <c r="W646" s="11"/>
      <c r="X646" s="11"/>
      <c r="Y646" s="11"/>
      <c r="Z646" s="11"/>
    </row>
    <row r="647">
      <c r="A647" s="5"/>
      <c r="B647" s="4"/>
      <c r="D647" s="4"/>
      <c r="G647" s="4"/>
      <c r="H647" s="4"/>
      <c r="I647" s="5"/>
      <c r="J647" s="4"/>
      <c r="L647" s="4"/>
      <c r="O647" s="4"/>
      <c r="Q647" s="4"/>
      <c r="R647" s="4"/>
      <c r="S647" s="4"/>
      <c r="T647" s="4"/>
      <c r="V647" s="11"/>
      <c r="W647" s="11"/>
      <c r="X647" s="11"/>
      <c r="Y647" s="11"/>
      <c r="Z647" s="11"/>
    </row>
    <row r="648">
      <c r="A648" s="5"/>
      <c r="B648" s="4"/>
      <c r="D648" s="4"/>
      <c r="G648" s="4"/>
      <c r="H648" s="4"/>
      <c r="I648" s="5"/>
      <c r="J648" s="4"/>
      <c r="L648" s="4"/>
      <c r="O648" s="4"/>
      <c r="Q648" s="4"/>
      <c r="R648" s="4"/>
      <c r="S648" s="4"/>
      <c r="T648" s="4"/>
      <c r="V648" s="11"/>
      <c r="W648" s="11"/>
      <c r="X648" s="11"/>
      <c r="Y648" s="11"/>
      <c r="Z648" s="11"/>
    </row>
    <row r="649">
      <c r="A649" s="5"/>
      <c r="B649" s="4"/>
      <c r="D649" s="4"/>
      <c r="G649" s="4"/>
      <c r="H649" s="4"/>
      <c r="I649" s="5"/>
      <c r="J649" s="4"/>
      <c r="L649" s="4"/>
      <c r="O649" s="4"/>
      <c r="Q649" s="4"/>
      <c r="R649" s="4"/>
      <c r="S649" s="4"/>
      <c r="T649" s="4"/>
      <c r="V649" s="11"/>
      <c r="W649" s="11"/>
      <c r="X649" s="11"/>
      <c r="Y649" s="11"/>
      <c r="Z649" s="11"/>
    </row>
    <row r="650">
      <c r="A650" s="5"/>
      <c r="B650" s="4"/>
      <c r="D650" s="4"/>
      <c r="G650" s="4"/>
      <c r="H650" s="4"/>
      <c r="I650" s="5"/>
      <c r="J650" s="4"/>
      <c r="L650" s="4"/>
      <c r="O650" s="4"/>
      <c r="Q650" s="4"/>
      <c r="R650" s="4"/>
      <c r="S650" s="4"/>
      <c r="T650" s="4"/>
      <c r="V650" s="11"/>
      <c r="W650" s="11"/>
      <c r="X650" s="11"/>
      <c r="Y650" s="11"/>
      <c r="Z650" s="11"/>
    </row>
    <row r="651">
      <c r="A651" s="5"/>
      <c r="B651" s="4"/>
      <c r="D651" s="4"/>
      <c r="G651" s="4"/>
      <c r="H651" s="4"/>
      <c r="I651" s="5"/>
      <c r="J651" s="4"/>
      <c r="L651" s="4"/>
      <c r="O651" s="4"/>
      <c r="Q651" s="4"/>
      <c r="R651" s="4"/>
      <c r="S651" s="4"/>
      <c r="T651" s="4"/>
      <c r="V651" s="11"/>
      <c r="W651" s="11"/>
      <c r="X651" s="11"/>
      <c r="Y651" s="11"/>
      <c r="Z651" s="11"/>
    </row>
    <row r="652">
      <c r="A652" s="5"/>
      <c r="B652" s="4"/>
      <c r="D652" s="4"/>
      <c r="G652" s="4"/>
      <c r="H652" s="4"/>
      <c r="I652" s="5"/>
      <c r="J652" s="4"/>
      <c r="L652" s="4"/>
      <c r="O652" s="4"/>
      <c r="Q652" s="4"/>
      <c r="R652" s="4"/>
      <c r="S652" s="4"/>
      <c r="T652" s="4"/>
      <c r="V652" s="11"/>
      <c r="W652" s="11"/>
      <c r="X652" s="11"/>
      <c r="Y652" s="11"/>
      <c r="Z652" s="11"/>
    </row>
    <row r="653">
      <c r="A653" s="5"/>
      <c r="B653" s="4"/>
      <c r="D653" s="4"/>
      <c r="G653" s="4"/>
      <c r="H653" s="4"/>
      <c r="I653" s="5"/>
      <c r="J653" s="4"/>
      <c r="L653" s="4"/>
      <c r="O653" s="4"/>
      <c r="Q653" s="4"/>
      <c r="R653" s="4"/>
      <c r="S653" s="4"/>
      <c r="T653" s="4"/>
      <c r="V653" s="11"/>
      <c r="W653" s="11"/>
      <c r="X653" s="11"/>
      <c r="Y653" s="11"/>
      <c r="Z653" s="11"/>
    </row>
    <row r="654">
      <c r="A654" s="5"/>
      <c r="B654" s="4"/>
      <c r="D654" s="4"/>
      <c r="G654" s="4"/>
      <c r="H654" s="4"/>
      <c r="I654" s="5"/>
      <c r="J654" s="4"/>
      <c r="L654" s="4"/>
      <c r="O654" s="4"/>
      <c r="Q654" s="4"/>
      <c r="R654" s="4"/>
      <c r="S654" s="4"/>
      <c r="T654" s="4"/>
      <c r="V654" s="11"/>
      <c r="W654" s="11"/>
      <c r="X654" s="11"/>
      <c r="Y654" s="11"/>
      <c r="Z654" s="11"/>
    </row>
    <row r="655">
      <c r="A655" s="5"/>
      <c r="B655" s="4"/>
      <c r="D655" s="4"/>
      <c r="G655" s="4"/>
      <c r="H655" s="4"/>
      <c r="I655" s="5"/>
      <c r="J655" s="4"/>
      <c r="L655" s="4"/>
      <c r="O655" s="4"/>
      <c r="Q655" s="4"/>
      <c r="R655" s="4"/>
      <c r="S655" s="4"/>
      <c r="T655" s="4"/>
      <c r="V655" s="11"/>
      <c r="W655" s="11"/>
      <c r="X655" s="11"/>
      <c r="Y655" s="11"/>
      <c r="Z655" s="11"/>
    </row>
    <row r="656">
      <c r="A656" s="5"/>
      <c r="B656" s="4"/>
      <c r="D656" s="4"/>
      <c r="G656" s="4"/>
      <c r="H656" s="4"/>
      <c r="I656" s="5"/>
      <c r="J656" s="4"/>
      <c r="L656" s="4"/>
      <c r="O656" s="4"/>
      <c r="Q656" s="4"/>
      <c r="R656" s="4"/>
      <c r="S656" s="4"/>
      <c r="T656" s="4"/>
      <c r="V656" s="11"/>
      <c r="W656" s="11"/>
      <c r="X656" s="11"/>
      <c r="Y656" s="11"/>
      <c r="Z656" s="11"/>
    </row>
    <row r="657">
      <c r="A657" s="5"/>
      <c r="B657" s="4"/>
      <c r="D657" s="4"/>
      <c r="G657" s="4"/>
      <c r="H657" s="4"/>
      <c r="I657" s="5"/>
      <c r="J657" s="4"/>
      <c r="L657" s="4"/>
      <c r="O657" s="4"/>
      <c r="Q657" s="4"/>
      <c r="R657" s="4"/>
      <c r="S657" s="4"/>
      <c r="T657" s="4"/>
      <c r="V657" s="11"/>
      <c r="W657" s="11"/>
      <c r="X657" s="11"/>
      <c r="Y657" s="11"/>
      <c r="Z657" s="11"/>
    </row>
    <row r="658">
      <c r="A658" s="5"/>
      <c r="B658" s="4"/>
      <c r="D658" s="4"/>
      <c r="G658" s="4"/>
      <c r="H658" s="4"/>
      <c r="I658" s="5"/>
      <c r="J658" s="4"/>
      <c r="L658" s="4"/>
      <c r="O658" s="4"/>
      <c r="Q658" s="4"/>
      <c r="R658" s="4"/>
      <c r="S658" s="4"/>
      <c r="T658" s="4"/>
      <c r="V658" s="11"/>
      <c r="W658" s="11"/>
      <c r="X658" s="11"/>
      <c r="Y658" s="11"/>
      <c r="Z658" s="11"/>
    </row>
    <row r="659">
      <c r="A659" s="5"/>
      <c r="B659" s="4"/>
      <c r="D659" s="4"/>
      <c r="G659" s="4"/>
      <c r="H659" s="4"/>
      <c r="I659" s="5"/>
      <c r="J659" s="4"/>
      <c r="L659" s="4"/>
      <c r="O659" s="4"/>
      <c r="Q659" s="4"/>
      <c r="R659" s="4"/>
      <c r="S659" s="4"/>
      <c r="T659" s="4"/>
      <c r="V659" s="11"/>
      <c r="W659" s="11"/>
      <c r="X659" s="11"/>
      <c r="Y659" s="11"/>
      <c r="Z659" s="11"/>
    </row>
    <row r="660">
      <c r="A660" s="5"/>
      <c r="B660" s="4"/>
      <c r="D660" s="4"/>
      <c r="G660" s="4"/>
      <c r="H660" s="4"/>
      <c r="I660" s="5"/>
      <c r="J660" s="4"/>
      <c r="L660" s="4"/>
      <c r="O660" s="4"/>
      <c r="Q660" s="4"/>
      <c r="R660" s="4"/>
      <c r="S660" s="4"/>
      <c r="T660" s="4"/>
      <c r="V660" s="11"/>
      <c r="W660" s="11"/>
      <c r="X660" s="11"/>
      <c r="Y660" s="11"/>
      <c r="Z660" s="11"/>
    </row>
    <row r="661">
      <c r="A661" s="5"/>
      <c r="B661" s="4"/>
      <c r="D661" s="4"/>
      <c r="G661" s="4"/>
      <c r="H661" s="4"/>
      <c r="I661" s="5"/>
      <c r="J661" s="4"/>
      <c r="L661" s="4"/>
      <c r="O661" s="4"/>
      <c r="Q661" s="4"/>
      <c r="R661" s="4"/>
      <c r="S661" s="4"/>
      <c r="T661" s="4"/>
      <c r="V661" s="11"/>
      <c r="W661" s="11"/>
      <c r="X661" s="11"/>
      <c r="Y661" s="11"/>
      <c r="Z661" s="11"/>
    </row>
    <row r="662">
      <c r="A662" s="5"/>
      <c r="B662" s="4"/>
      <c r="D662" s="4"/>
      <c r="G662" s="4"/>
      <c r="H662" s="4"/>
      <c r="I662" s="5"/>
      <c r="J662" s="4"/>
      <c r="L662" s="4"/>
      <c r="O662" s="4"/>
      <c r="Q662" s="4"/>
      <c r="R662" s="4"/>
      <c r="S662" s="4"/>
      <c r="T662" s="4"/>
      <c r="V662" s="11"/>
      <c r="W662" s="11"/>
      <c r="X662" s="11"/>
      <c r="Y662" s="11"/>
      <c r="Z662" s="11"/>
    </row>
    <row r="663">
      <c r="A663" s="5"/>
      <c r="B663" s="4"/>
      <c r="D663" s="4"/>
      <c r="G663" s="4"/>
      <c r="H663" s="4"/>
      <c r="I663" s="5"/>
      <c r="J663" s="4"/>
      <c r="L663" s="4"/>
      <c r="O663" s="4"/>
      <c r="Q663" s="4"/>
      <c r="R663" s="4"/>
      <c r="S663" s="4"/>
      <c r="T663" s="4"/>
      <c r="V663" s="11"/>
      <c r="W663" s="11"/>
      <c r="X663" s="11"/>
      <c r="Y663" s="11"/>
      <c r="Z663" s="11"/>
    </row>
    <row r="664">
      <c r="A664" s="5"/>
      <c r="B664" s="4"/>
      <c r="D664" s="4"/>
      <c r="G664" s="4"/>
      <c r="H664" s="4"/>
      <c r="I664" s="5"/>
      <c r="J664" s="4"/>
      <c r="L664" s="4"/>
      <c r="O664" s="4"/>
      <c r="Q664" s="4"/>
      <c r="R664" s="4"/>
      <c r="S664" s="4"/>
      <c r="T664" s="4"/>
      <c r="V664" s="11"/>
      <c r="W664" s="11"/>
      <c r="X664" s="11"/>
      <c r="Y664" s="11"/>
      <c r="Z664" s="11"/>
    </row>
    <row r="665">
      <c r="A665" s="5"/>
      <c r="B665" s="4"/>
      <c r="D665" s="4"/>
      <c r="G665" s="4"/>
      <c r="H665" s="4"/>
      <c r="I665" s="5"/>
      <c r="J665" s="4"/>
      <c r="L665" s="4"/>
      <c r="O665" s="4"/>
      <c r="Q665" s="4"/>
      <c r="R665" s="4"/>
      <c r="S665" s="4"/>
      <c r="T665" s="4"/>
      <c r="V665" s="11"/>
      <c r="W665" s="11"/>
      <c r="X665" s="11"/>
      <c r="Y665" s="11"/>
      <c r="Z665" s="11"/>
    </row>
    <row r="666">
      <c r="A666" s="5"/>
      <c r="B666" s="4"/>
      <c r="D666" s="4"/>
      <c r="G666" s="4"/>
      <c r="H666" s="4"/>
      <c r="I666" s="5"/>
      <c r="J666" s="4"/>
      <c r="L666" s="4"/>
      <c r="O666" s="4"/>
      <c r="Q666" s="4"/>
      <c r="R666" s="4"/>
      <c r="S666" s="4"/>
      <c r="T666" s="4"/>
      <c r="V666" s="11"/>
      <c r="W666" s="11"/>
      <c r="X666" s="11"/>
      <c r="Y666" s="11"/>
      <c r="Z666" s="11"/>
    </row>
    <row r="667">
      <c r="A667" s="5"/>
      <c r="B667" s="4"/>
      <c r="D667" s="4"/>
      <c r="G667" s="4"/>
      <c r="H667" s="4"/>
      <c r="I667" s="5"/>
      <c r="J667" s="4"/>
      <c r="L667" s="4"/>
      <c r="O667" s="4"/>
      <c r="Q667" s="4"/>
      <c r="R667" s="4"/>
      <c r="S667" s="4"/>
      <c r="T667" s="4"/>
      <c r="V667" s="11"/>
      <c r="W667" s="11"/>
      <c r="X667" s="11"/>
      <c r="Y667" s="11"/>
      <c r="Z667" s="11"/>
    </row>
    <row r="668">
      <c r="A668" s="5"/>
      <c r="B668" s="4"/>
      <c r="D668" s="4"/>
      <c r="G668" s="4"/>
      <c r="H668" s="4"/>
      <c r="I668" s="5"/>
      <c r="J668" s="4"/>
      <c r="L668" s="4"/>
      <c r="O668" s="4"/>
      <c r="Q668" s="4"/>
      <c r="R668" s="4"/>
      <c r="S668" s="4"/>
      <c r="T668" s="4"/>
      <c r="V668" s="11"/>
      <c r="W668" s="11"/>
      <c r="X668" s="11"/>
      <c r="Y668" s="11"/>
      <c r="Z668" s="11"/>
    </row>
    <row r="669">
      <c r="A669" s="5"/>
      <c r="B669" s="4"/>
      <c r="D669" s="4"/>
      <c r="G669" s="4"/>
      <c r="H669" s="4"/>
      <c r="I669" s="5"/>
      <c r="J669" s="4"/>
      <c r="L669" s="4"/>
      <c r="O669" s="4"/>
      <c r="Q669" s="4"/>
      <c r="R669" s="4"/>
      <c r="S669" s="4"/>
      <c r="T669" s="4"/>
      <c r="V669" s="11"/>
      <c r="W669" s="11"/>
      <c r="X669" s="11"/>
      <c r="Y669" s="11"/>
      <c r="Z669" s="11"/>
    </row>
    <row r="670">
      <c r="A670" s="5"/>
      <c r="B670" s="4"/>
      <c r="D670" s="4"/>
      <c r="G670" s="4"/>
      <c r="H670" s="4"/>
      <c r="I670" s="5"/>
      <c r="J670" s="4"/>
      <c r="L670" s="4"/>
      <c r="O670" s="4"/>
      <c r="Q670" s="4"/>
      <c r="R670" s="4"/>
      <c r="S670" s="4"/>
      <c r="T670" s="4"/>
      <c r="V670" s="11"/>
      <c r="W670" s="11"/>
      <c r="X670" s="11"/>
      <c r="Y670" s="11"/>
      <c r="Z670" s="11"/>
    </row>
    <row r="671">
      <c r="A671" s="5"/>
      <c r="B671" s="4"/>
      <c r="D671" s="4"/>
      <c r="G671" s="4"/>
      <c r="H671" s="4"/>
      <c r="I671" s="5"/>
      <c r="J671" s="4"/>
      <c r="L671" s="4"/>
      <c r="O671" s="4"/>
      <c r="Q671" s="4"/>
      <c r="R671" s="4"/>
      <c r="S671" s="4"/>
      <c r="T671" s="4"/>
      <c r="V671" s="11"/>
      <c r="W671" s="11"/>
      <c r="X671" s="11"/>
      <c r="Y671" s="11"/>
      <c r="Z671" s="11"/>
    </row>
    <row r="672">
      <c r="A672" s="5"/>
      <c r="B672" s="4"/>
      <c r="D672" s="4"/>
      <c r="G672" s="4"/>
      <c r="H672" s="4"/>
      <c r="I672" s="5"/>
      <c r="J672" s="4"/>
      <c r="L672" s="4"/>
      <c r="O672" s="4"/>
      <c r="Q672" s="4"/>
      <c r="R672" s="4"/>
      <c r="S672" s="4"/>
      <c r="T672" s="4"/>
      <c r="V672" s="11"/>
      <c r="W672" s="11"/>
      <c r="X672" s="11"/>
      <c r="Y672" s="11"/>
      <c r="Z672" s="11"/>
    </row>
    <row r="673">
      <c r="A673" s="5"/>
      <c r="B673" s="4"/>
      <c r="D673" s="4"/>
      <c r="G673" s="4"/>
      <c r="H673" s="4"/>
      <c r="I673" s="5"/>
      <c r="J673" s="4"/>
      <c r="L673" s="4"/>
      <c r="O673" s="4"/>
      <c r="Q673" s="4"/>
      <c r="R673" s="4"/>
      <c r="S673" s="4"/>
      <c r="T673" s="4"/>
      <c r="V673" s="11"/>
      <c r="W673" s="11"/>
      <c r="X673" s="11"/>
      <c r="Y673" s="11"/>
      <c r="Z673" s="11"/>
    </row>
    <row r="674">
      <c r="A674" s="5"/>
      <c r="B674" s="4"/>
      <c r="D674" s="4"/>
      <c r="G674" s="4"/>
      <c r="H674" s="4"/>
      <c r="I674" s="5"/>
      <c r="J674" s="4"/>
      <c r="L674" s="4"/>
      <c r="O674" s="4"/>
      <c r="Q674" s="4"/>
      <c r="R674" s="4"/>
      <c r="S674" s="4"/>
      <c r="T674" s="4"/>
      <c r="V674" s="11"/>
      <c r="W674" s="11"/>
      <c r="X674" s="11"/>
      <c r="Y674" s="11"/>
      <c r="Z674" s="11"/>
    </row>
    <row r="675">
      <c r="A675" s="5"/>
      <c r="B675" s="4"/>
      <c r="D675" s="4"/>
      <c r="G675" s="4"/>
      <c r="H675" s="4"/>
      <c r="I675" s="5"/>
      <c r="J675" s="4"/>
      <c r="L675" s="4"/>
      <c r="O675" s="4"/>
      <c r="Q675" s="4"/>
      <c r="R675" s="4"/>
      <c r="S675" s="4"/>
      <c r="T675" s="4"/>
      <c r="V675" s="11"/>
      <c r="W675" s="11"/>
      <c r="X675" s="11"/>
      <c r="Y675" s="11"/>
      <c r="Z675" s="11"/>
    </row>
    <row r="676">
      <c r="A676" s="5"/>
      <c r="B676" s="4"/>
      <c r="D676" s="4"/>
      <c r="G676" s="4"/>
      <c r="H676" s="4"/>
      <c r="I676" s="5"/>
      <c r="J676" s="4"/>
      <c r="L676" s="4"/>
      <c r="O676" s="4"/>
      <c r="Q676" s="4"/>
      <c r="R676" s="4"/>
      <c r="S676" s="4"/>
      <c r="T676" s="4"/>
      <c r="V676" s="11"/>
      <c r="W676" s="11"/>
      <c r="X676" s="11"/>
      <c r="Y676" s="11"/>
      <c r="Z676" s="11"/>
    </row>
    <row r="677">
      <c r="A677" s="5"/>
      <c r="B677" s="4"/>
      <c r="D677" s="4"/>
      <c r="G677" s="4"/>
      <c r="H677" s="4"/>
      <c r="I677" s="5"/>
      <c r="J677" s="4"/>
      <c r="L677" s="4"/>
      <c r="O677" s="4"/>
      <c r="Q677" s="4"/>
      <c r="R677" s="4"/>
      <c r="S677" s="4"/>
      <c r="T677" s="4"/>
      <c r="V677" s="11"/>
      <c r="W677" s="11"/>
      <c r="X677" s="11"/>
      <c r="Y677" s="11"/>
      <c r="Z677" s="11"/>
    </row>
    <row r="678">
      <c r="A678" s="5"/>
      <c r="B678" s="4"/>
      <c r="D678" s="4"/>
      <c r="G678" s="4"/>
      <c r="H678" s="4"/>
      <c r="I678" s="5"/>
      <c r="J678" s="4"/>
      <c r="L678" s="4"/>
      <c r="O678" s="4"/>
      <c r="Q678" s="4"/>
      <c r="R678" s="4"/>
      <c r="S678" s="4"/>
      <c r="T678" s="4"/>
      <c r="V678" s="11"/>
      <c r="W678" s="11"/>
      <c r="X678" s="11"/>
      <c r="Y678" s="11"/>
      <c r="Z678" s="11"/>
    </row>
    <row r="679">
      <c r="A679" s="5"/>
      <c r="B679" s="4"/>
      <c r="D679" s="4"/>
      <c r="G679" s="4"/>
      <c r="H679" s="4"/>
      <c r="I679" s="5"/>
      <c r="J679" s="4"/>
      <c r="L679" s="4"/>
      <c r="O679" s="4"/>
      <c r="Q679" s="4"/>
      <c r="R679" s="4"/>
      <c r="S679" s="4"/>
      <c r="T679" s="4"/>
      <c r="V679" s="11"/>
      <c r="W679" s="11"/>
      <c r="X679" s="11"/>
      <c r="Y679" s="11"/>
      <c r="Z679" s="11"/>
    </row>
    <row r="680">
      <c r="A680" s="5"/>
      <c r="B680" s="4"/>
      <c r="D680" s="4"/>
      <c r="G680" s="4"/>
      <c r="H680" s="4"/>
      <c r="I680" s="5"/>
      <c r="J680" s="4"/>
      <c r="L680" s="4"/>
      <c r="O680" s="4"/>
      <c r="Q680" s="4"/>
      <c r="R680" s="4"/>
      <c r="S680" s="4"/>
      <c r="T680" s="4"/>
      <c r="V680" s="11"/>
      <c r="W680" s="11"/>
      <c r="X680" s="11"/>
      <c r="Y680" s="11"/>
      <c r="Z680" s="11"/>
    </row>
    <row r="681">
      <c r="A681" s="5"/>
      <c r="B681" s="4"/>
      <c r="D681" s="4"/>
      <c r="G681" s="4"/>
      <c r="H681" s="4"/>
      <c r="I681" s="5"/>
      <c r="J681" s="4"/>
      <c r="L681" s="4"/>
      <c r="O681" s="4"/>
      <c r="Q681" s="4"/>
      <c r="R681" s="4"/>
      <c r="S681" s="4"/>
      <c r="T681" s="4"/>
      <c r="V681" s="11"/>
      <c r="W681" s="11"/>
      <c r="X681" s="11"/>
      <c r="Y681" s="11"/>
      <c r="Z681" s="11"/>
    </row>
    <row r="682">
      <c r="A682" s="5"/>
      <c r="B682" s="4"/>
      <c r="D682" s="4"/>
      <c r="G682" s="4"/>
      <c r="H682" s="4"/>
      <c r="I682" s="5"/>
      <c r="J682" s="4"/>
      <c r="L682" s="4"/>
      <c r="O682" s="4"/>
      <c r="Q682" s="4"/>
      <c r="R682" s="4"/>
      <c r="S682" s="4"/>
      <c r="T682" s="4"/>
      <c r="V682" s="11"/>
      <c r="W682" s="11"/>
      <c r="X682" s="11"/>
      <c r="Y682" s="11"/>
      <c r="Z682" s="11"/>
    </row>
    <row r="683">
      <c r="A683" s="5"/>
      <c r="B683" s="4"/>
      <c r="D683" s="4"/>
      <c r="G683" s="4"/>
      <c r="H683" s="4"/>
      <c r="I683" s="5"/>
      <c r="J683" s="4"/>
      <c r="L683" s="4"/>
      <c r="O683" s="4"/>
      <c r="Q683" s="4"/>
      <c r="R683" s="4"/>
      <c r="S683" s="4"/>
      <c r="T683" s="4"/>
      <c r="V683" s="11"/>
      <c r="W683" s="11"/>
      <c r="X683" s="11"/>
      <c r="Y683" s="11"/>
      <c r="Z683" s="11"/>
    </row>
    <row r="684">
      <c r="A684" s="5"/>
      <c r="B684" s="4"/>
      <c r="D684" s="4"/>
      <c r="G684" s="4"/>
      <c r="H684" s="4"/>
      <c r="I684" s="5"/>
      <c r="J684" s="4"/>
      <c r="L684" s="4"/>
      <c r="O684" s="4"/>
      <c r="Q684" s="4"/>
      <c r="R684" s="4"/>
      <c r="S684" s="4"/>
      <c r="T684" s="4"/>
      <c r="V684" s="11"/>
      <c r="W684" s="11"/>
      <c r="X684" s="11"/>
      <c r="Y684" s="11"/>
      <c r="Z684" s="11"/>
    </row>
    <row r="685">
      <c r="A685" s="5"/>
      <c r="B685" s="4"/>
      <c r="D685" s="4"/>
      <c r="G685" s="4"/>
      <c r="H685" s="4"/>
      <c r="I685" s="5"/>
      <c r="J685" s="4"/>
      <c r="L685" s="4"/>
      <c r="O685" s="4"/>
      <c r="Q685" s="4"/>
      <c r="R685" s="4"/>
      <c r="S685" s="4"/>
      <c r="T685" s="4"/>
      <c r="V685" s="11"/>
      <c r="W685" s="11"/>
      <c r="X685" s="11"/>
      <c r="Y685" s="11"/>
      <c r="Z685" s="11"/>
    </row>
    <row r="686">
      <c r="A686" s="5"/>
      <c r="B686" s="4"/>
      <c r="D686" s="4"/>
      <c r="G686" s="4"/>
      <c r="H686" s="4"/>
      <c r="I686" s="5"/>
      <c r="J686" s="4"/>
      <c r="L686" s="4"/>
      <c r="O686" s="4"/>
      <c r="Q686" s="4"/>
      <c r="R686" s="4"/>
      <c r="S686" s="4"/>
      <c r="T686" s="4"/>
      <c r="V686" s="11"/>
      <c r="W686" s="11"/>
      <c r="X686" s="11"/>
      <c r="Y686" s="11"/>
      <c r="Z686" s="11"/>
    </row>
    <row r="687">
      <c r="A687" s="5"/>
      <c r="B687" s="4"/>
      <c r="D687" s="4"/>
      <c r="G687" s="4"/>
      <c r="H687" s="4"/>
      <c r="I687" s="5"/>
      <c r="J687" s="4"/>
      <c r="L687" s="4"/>
      <c r="O687" s="4"/>
      <c r="Q687" s="4"/>
      <c r="R687" s="4"/>
      <c r="S687" s="4"/>
      <c r="T687" s="4"/>
      <c r="V687" s="11"/>
      <c r="W687" s="11"/>
      <c r="X687" s="11"/>
      <c r="Y687" s="11"/>
      <c r="Z687" s="11"/>
    </row>
    <row r="688">
      <c r="A688" s="5"/>
      <c r="B688" s="4"/>
      <c r="D688" s="4"/>
      <c r="G688" s="4"/>
      <c r="H688" s="4"/>
      <c r="I688" s="5"/>
      <c r="J688" s="4"/>
      <c r="L688" s="4"/>
      <c r="O688" s="4"/>
      <c r="Q688" s="4"/>
      <c r="R688" s="4"/>
      <c r="S688" s="4"/>
      <c r="T688" s="4"/>
      <c r="V688" s="11"/>
      <c r="W688" s="11"/>
      <c r="X688" s="11"/>
      <c r="Y688" s="11"/>
      <c r="Z688" s="11"/>
    </row>
    <row r="689">
      <c r="A689" s="5"/>
      <c r="B689" s="4"/>
      <c r="D689" s="4"/>
      <c r="G689" s="4"/>
      <c r="H689" s="4"/>
      <c r="I689" s="5"/>
      <c r="J689" s="4"/>
      <c r="L689" s="4"/>
      <c r="O689" s="4"/>
      <c r="Q689" s="4"/>
      <c r="R689" s="4"/>
      <c r="S689" s="4"/>
      <c r="T689" s="4"/>
      <c r="V689" s="11"/>
      <c r="W689" s="11"/>
      <c r="X689" s="11"/>
      <c r="Y689" s="11"/>
      <c r="Z689" s="11"/>
    </row>
    <row r="690">
      <c r="A690" s="5"/>
      <c r="B690" s="4"/>
      <c r="D690" s="4"/>
      <c r="G690" s="4"/>
      <c r="H690" s="4"/>
      <c r="I690" s="5"/>
      <c r="J690" s="4"/>
      <c r="L690" s="4"/>
      <c r="O690" s="4"/>
      <c r="Q690" s="4"/>
      <c r="R690" s="4"/>
      <c r="S690" s="4"/>
      <c r="T690" s="4"/>
      <c r="V690" s="11"/>
      <c r="W690" s="11"/>
      <c r="X690" s="11"/>
      <c r="Y690" s="11"/>
      <c r="Z690" s="11"/>
    </row>
    <row r="691">
      <c r="A691" s="5"/>
      <c r="B691" s="4"/>
      <c r="D691" s="4"/>
      <c r="G691" s="4"/>
      <c r="H691" s="4"/>
      <c r="I691" s="5"/>
      <c r="J691" s="4"/>
      <c r="L691" s="4"/>
      <c r="O691" s="4"/>
      <c r="Q691" s="4"/>
      <c r="R691" s="4"/>
      <c r="S691" s="4"/>
      <c r="T691" s="4"/>
      <c r="V691" s="11"/>
      <c r="W691" s="11"/>
      <c r="X691" s="11"/>
      <c r="Y691" s="11"/>
      <c r="Z691" s="11"/>
    </row>
    <row r="692">
      <c r="A692" s="5"/>
      <c r="B692" s="4"/>
      <c r="D692" s="4"/>
      <c r="G692" s="4"/>
      <c r="H692" s="4"/>
      <c r="I692" s="5"/>
      <c r="J692" s="4"/>
      <c r="L692" s="4"/>
      <c r="O692" s="4"/>
      <c r="Q692" s="4"/>
      <c r="R692" s="4"/>
      <c r="S692" s="4"/>
      <c r="T692" s="4"/>
      <c r="V692" s="11"/>
      <c r="W692" s="11"/>
      <c r="X692" s="11"/>
      <c r="Y692" s="11"/>
      <c r="Z692" s="11"/>
    </row>
    <row r="693">
      <c r="A693" s="5"/>
      <c r="B693" s="4"/>
      <c r="D693" s="4"/>
      <c r="G693" s="4"/>
      <c r="H693" s="4"/>
      <c r="I693" s="5"/>
      <c r="J693" s="4"/>
      <c r="L693" s="4"/>
      <c r="O693" s="4"/>
      <c r="Q693" s="4"/>
      <c r="R693" s="4"/>
      <c r="S693" s="4"/>
      <c r="T693" s="4"/>
      <c r="V693" s="11"/>
      <c r="W693" s="11"/>
      <c r="X693" s="11"/>
      <c r="Y693" s="11"/>
      <c r="Z693" s="11"/>
    </row>
    <row r="694">
      <c r="A694" s="5"/>
      <c r="B694" s="4"/>
      <c r="D694" s="4"/>
      <c r="G694" s="4"/>
      <c r="H694" s="4"/>
      <c r="I694" s="5"/>
      <c r="J694" s="4"/>
      <c r="L694" s="4"/>
      <c r="O694" s="4"/>
      <c r="Q694" s="4"/>
      <c r="R694" s="4"/>
      <c r="S694" s="4"/>
      <c r="T694" s="4"/>
      <c r="V694" s="11"/>
      <c r="W694" s="11"/>
      <c r="X694" s="11"/>
      <c r="Y694" s="11"/>
      <c r="Z694" s="11"/>
    </row>
    <row r="695">
      <c r="A695" s="5"/>
      <c r="B695" s="4"/>
      <c r="D695" s="4"/>
      <c r="G695" s="4"/>
      <c r="H695" s="4"/>
      <c r="I695" s="5"/>
      <c r="J695" s="4"/>
      <c r="L695" s="4"/>
      <c r="O695" s="4"/>
      <c r="Q695" s="4"/>
      <c r="R695" s="4"/>
      <c r="S695" s="4"/>
      <c r="T695" s="4"/>
      <c r="V695" s="11"/>
      <c r="W695" s="11"/>
      <c r="X695" s="11"/>
      <c r="Y695" s="11"/>
      <c r="Z695" s="11"/>
    </row>
    <row r="696">
      <c r="A696" s="5"/>
      <c r="B696" s="4"/>
      <c r="D696" s="4"/>
      <c r="G696" s="4"/>
      <c r="H696" s="4"/>
      <c r="I696" s="5"/>
      <c r="J696" s="4"/>
      <c r="L696" s="4"/>
      <c r="O696" s="4"/>
      <c r="Q696" s="4"/>
      <c r="R696" s="4"/>
      <c r="S696" s="4"/>
      <c r="T696" s="4"/>
      <c r="V696" s="11"/>
      <c r="W696" s="11"/>
      <c r="X696" s="11"/>
      <c r="Y696" s="11"/>
      <c r="Z696" s="11"/>
    </row>
    <row r="697">
      <c r="A697" s="5"/>
      <c r="B697" s="4"/>
      <c r="D697" s="4"/>
      <c r="G697" s="4"/>
      <c r="H697" s="4"/>
      <c r="I697" s="5"/>
      <c r="J697" s="4"/>
      <c r="L697" s="4"/>
      <c r="O697" s="4"/>
      <c r="Q697" s="4"/>
      <c r="R697" s="4"/>
      <c r="S697" s="4"/>
      <c r="T697" s="4"/>
      <c r="V697" s="11"/>
      <c r="W697" s="11"/>
      <c r="X697" s="11"/>
      <c r="Y697" s="11"/>
      <c r="Z697" s="11"/>
    </row>
    <row r="698">
      <c r="A698" s="5"/>
      <c r="B698" s="4"/>
      <c r="D698" s="4"/>
      <c r="G698" s="4"/>
      <c r="H698" s="4"/>
      <c r="I698" s="5"/>
      <c r="J698" s="4"/>
      <c r="L698" s="4"/>
      <c r="O698" s="4"/>
      <c r="Q698" s="4"/>
      <c r="R698" s="4"/>
      <c r="S698" s="4"/>
      <c r="T698" s="4"/>
      <c r="V698" s="11"/>
      <c r="W698" s="11"/>
      <c r="X698" s="11"/>
      <c r="Y698" s="11"/>
      <c r="Z698" s="11"/>
    </row>
    <row r="699">
      <c r="A699" s="5"/>
      <c r="B699" s="4"/>
      <c r="D699" s="4"/>
      <c r="G699" s="4"/>
      <c r="H699" s="4"/>
      <c r="I699" s="5"/>
      <c r="J699" s="4"/>
      <c r="L699" s="4"/>
      <c r="O699" s="4"/>
      <c r="Q699" s="4"/>
      <c r="R699" s="4"/>
      <c r="S699" s="4"/>
      <c r="T699" s="4"/>
      <c r="V699" s="11"/>
      <c r="W699" s="11"/>
      <c r="X699" s="11"/>
      <c r="Y699" s="11"/>
      <c r="Z699" s="11"/>
    </row>
    <row r="700">
      <c r="A700" s="5"/>
      <c r="B700" s="4"/>
      <c r="D700" s="4"/>
      <c r="G700" s="4"/>
      <c r="H700" s="4"/>
      <c r="I700" s="5"/>
      <c r="J700" s="4"/>
      <c r="L700" s="4"/>
      <c r="O700" s="4"/>
      <c r="Q700" s="4"/>
      <c r="R700" s="4"/>
      <c r="S700" s="4"/>
      <c r="T700" s="4"/>
      <c r="V700" s="11"/>
      <c r="W700" s="11"/>
      <c r="X700" s="11"/>
      <c r="Y700" s="11"/>
      <c r="Z700" s="11"/>
    </row>
    <row r="701">
      <c r="A701" s="5"/>
      <c r="B701" s="4"/>
      <c r="D701" s="4"/>
      <c r="G701" s="4"/>
      <c r="H701" s="4"/>
      <c r="I701" s="5"/>
      <c r="J701" s="4"/>
      <c r="L701" s="4"/>
      <c r="O701" s="4"/>
      <c r="Q701" s="4"/>
      <c r="R701" s="4"/>
      <c r="S701" s="4"/>
      <c r="T701" s="4"/>
      <c r="V701" s="11"/>
      <c r="W701" s="11"/>
      <c r="X701" s="11"/>
      <c r="Y701" s="11"/>
      <c r="Z701" s="11"/>
    </row>
    <row r="702">
      <c r="A702" s="5"/>
      <c r="B702" s="4"/>
      <c r="D702" s="4"/>
      <c r="G702" s="4"/>
      <c r="H702" s="4"/>
      <c r="I702" s="5"/>
      <c r="J702" s="4"/>
      <c r="L702" s="4"/>
      <c r="O702" s="4"/>
      <c r="Q702" s="4"/>
      <c r="R702" s="4"/>
      <c r="S702" s="4"/>
      <c r="T702" s="4"/>
      <c r="V702" s="11"/>
      <c r="W702" s="11"/>
      <c r="X702" s="11"/>
      <c r="Y702" s="11"/>
      <c r="Z702" s="11"/>
    </row>
    <row r="703">
      <c r="A703" s="5"/>
      <c r="B703" s="4"/>
      <c r="D703" s="4"/>
      <c r="G703" s="4"/>
      <c r="H703" s="4"/>
      <c r="I703" s="5"/>
      <c r="J703" s="4"/>
      <c r="L703" s="4"/>
      <c r="O703" s="4"/>
      <c r="Q703" s="4"/>
      <c r="R703" s="4"/>
      <c r="S703" s="4"/>
      <c r="T703" s="4"/>
      <c r="V703" s="11"/>
      <c r="W703" s="11"/>
      <c r="X703" s="11"/>
      <c r="Y703" s="11"/>
      <c r="Z703" s="11"/>
    </row>
    <row r="704">
      <c r="A704" s="5"/>
      <c r="B704" s="4"/>
      <c r="D704" s="4"/>
      <c r="G704" s="4"/>
      <c r="H704" s="4"/>
      <c r="I704" s="5"/>
      <c r="J704" s="4"/>
      <c r="L704" s="4"/>
      <c r="O704" s="4"/>
      <c r="Q704" s="4"/>
      <c r="R704" s="4"/>
      <c r="S704" s="4"/>
      <c r="T704" s="4"/>
      <c r="V704" s="11"/>
      <c r="W704" s="11"/>
      <c r="X704" s="11"/>
      <c r="Y704" s="11"/>
      <c r="Z704" s="11"/>
    </row>
    <row r="705">
      <c r="A705" s="5"/>
      <c r="B705" s="4"/>
      <c r="D705" s="4"/>
      <c r="G705" s="4"/>
      <c r="H705" s="4"/>
      <c r="I705" s="5"/>
      <c r="J705" s="4"/>
      <c r="L705" s="4"/>
      <c r="O705" s="4"/>
      <c r="Q705" s="4"/>
      <c r="R705" s="4"/>
      <c r="S705" s="4"/>
      <c r="T705" s="4"/>
      <c r="V705" s="11"/>
      <c r="W705" s="11"/>
      <c r="X705" s="11"/>
      <c r="Y705" s="11"/>
      <c r="Z705" s="11"/>
    </row>
    <row r="706">
      <c r="A706" s="5"/>
      <c r="B706" s="4"/>
      <c r="D706" s="4"/>
      <c r="G706" s="4"/>
      <c r="H706" s="4"/>
      <c r="I706" s="5"/>
      <c r="J706" s="4"/>
      <c r="L706" s="4"/>
      <c r="O706" s="4"/>
      <c r="Q706" s="4"/>
      <c r="R706" s="4"/>
      <c r="S706" s="4"/>
      <c r="T706" s="4"/>
      <c r="V706" s="11"/>
      <c r="W706" s="11"/>
      <c r="X706" s="11"/>
      <c r="Y706" s="11"/>
      <c r="Z706" s="11"/>
    </row>
    <row r="707">
      <c r="A707" s="5"/>
      <c r="B707" s="4"/>
      <c r="D707" s="4"/>
      <c r="G707" s="4"/>
      <c r="H707" s="4"/>
      <c r="I707" s="5"/>
      <c r="J707" s="4"/>
      <c r="L707" s="4"/>
      <c r="O707" s="4"/>
      <c r="Q707" s="4"/>
      <c r="R707" s="4"/>
      <c r="S707" s="4"/>
      <c r="T707" s="4"/>
      <c r="V707" s="11"/>
      <c r="W707" s="11"/>
      <c r="X707" s="11"/>
      <c r="Y707" s="11"/>
      <c r="Z707" s="11"/>
    </row>
    <row r="708">
      <c r="A708" s="5"/>
      <c r="B708" s="4"/>
      <c r="D708" s="4"/>
      <c r="G708" s="4"/>
      <c r="H708" s="4"/>
      <c r="I708" s="5"/>
      <c r="J708" s="4"/>
      <c r="L708" s="4"/>
      <c r="O708" s="4"/>
      <c r="Q708" s="4"/>
      <c r="R708" s="4"/>
      <c r="S708" s="4"/>
      <c r="T708" s="4"/>
      <c r="V708" s="11"/>
      <c r="W708" s="11"/>
      <c r="X708" s="11"/>
      <c r="Y708" s="11"/>
      <c r="Z708" s="11"/>
    </row>
    <row r="709">
      <c r="A709" s="5"/>
      <c r="B709" s="4"/>
      <c r="D709" s="4"/>
      <c r="G709" s="4"/>
      <c r="H709" s="4"/>
      <c r="I709" s="5"/>
      <c r="J709" s="4"/>
      <c r="L709" s="4"/>
      <c r="O709" s="4"/>
      <c r="Q709" s="4"/>
      <c r="R709" s="4"/>
      <c r="S709" s="4"/>
      <c r="T709" s="4"/>
      <c r="V709" s="11"/>
      <c r="W709" s="11"/>
      <c r="X709" s="11"/>
      <c r="Y709" s="11"/>
      <c r="Z709" s="11"/>
    </row>
    <row r="710">
      <c r="A710" s="5"/>
      <c r="B710" s="4"/>
      <c r="D710" s="4"/>
      <c r="G710" s="4"/>
      <c r="H710" s="4"/>
      <c r="I710" s="5"/>
      <c r="J710" s="4"/>
      <c r="L710" s="4"/>
      <c r="O710" s="4"/>
      <c r="Q710" s="4"/>
      <c r="R710" s="4"/>
      <c r="S710" s="4"/>
      <c r="T710" s="4"/>
      <c r="V710" s="11"/>
      <c r="W710" s="11"/>
      <c r="X710" s="11"/>
      <c r="Y710" s="11"/>
      <c r="Z710" s="11"/>
    </row>
    <row r="711">
      <c r="A711" s="5"/>
      <c r="B711" s="4"/>
      <c r="D711" s="4"/>
      <c r="G711" s="4"/>
      <c r="H711" s="4"/>
      <c r="I711" s="5"/>
      <c r="J711" s="4"/>
      <c r="L711" s="4"/>
      <c r="O711" s="4"/>
      <c r="Q711" s="4"/>
      <c r="R711" s="4"/>
      <c r="S711" s="4"/>
      <c r="T711" s="4"/>
      <c r="V711" s="11"/>
      <c r="W711" s="11"/>
      <c r="X711" s="11"/>
      <c r="Y711" s="11"/>
      <c r="Z711" s="11"/>
    </row>
    <row r="712">
      <c r="A712" s="5"/>
      <c r="B712" s="4"/>
      <c r="D712" s="4"/>
      <c r="G712" s="4"/>
      <c r="H712" s="4"/>
      <c r="I712" s="5"/>
      <c r="J712" s="4"/>
      <c r="L712" s="4"/>
      <c r="O712" s="4"/>
      <c r="Q712" s="4"/>
      <c r="R712" s="4"/>
      <c r="S712" s="4"/>
      <c r="T712" s="4"/>
      <c r="V712" s="11"/>
      <c r="W712" s="11"/>
      <c r="X712" s="11"/>
      <c r="Y712" s="11"/>
      <c r="Z712" s="11"/>
    </row>
    <row r="713">
      <c r="A713" s="5"/>
      <c r="B713" s="4"/>
      <c r="D713" s="4"/>
      <c r="G713" s="4"/>
      <c r="H713" s="4"/>
      <c r="I713" s="5"/>
      <c r="J713" s="4"/>
      <c r="L713" s="4"/>
      <c r="O713" s="4"/>
      <c r="Q713" s="4"/>
      <c r="R713" s="4"/>
      <c r="S713" s="4"/>
      <c r="T713" s="4"/>
      <c r="V713" s="11"/>
      <c r="W713" s="11"/>
      <c r="X713" s="11"/>
      <c r="Y713" s="11"/>
      <c r="Z713" s="11"/>
    </row>
    <row r="714">
      <c r="A714" s="5"/>
      <c r="B714" s="4"/>
      <c r="D714" s="4"/>
      <c r="G714" s="4"/>
      <c r="H714" s="4"/>
      <c r="I714" s="5"/>
      <c r="J714" s="4"/>
      <c r="L714" s="4"/>
      <c r="O714" s="4"/>
      <c r="Q714" s="4"/>
      <c r="R714" s="4"/>
      <c r="S714" s="4"/>
      <c r="T714" s="4"/>
      <c r="V714" s="11"/>
      <c r="W714" s="11"/>
      <c r="X714" s="11"/>
      <c r="Y714" s="11"/>
      <c r="Z714" s="11"/>
    </row>
    <row r="715">
      <c r="A715" s="5"/>
      <c r="B715" s="4"/>
      <c r="D715" s="4"/>
      <c r="G715" s="4"/>
      <c r="H715" s="4"/>
      <c r="I715" s="5"/>
      <c r="J715" s="4"/>
      <c r="L715" s="4"/>
      <c r="O715" s="4"/>
      <c r="Q715" s="4"/>
      <c r="R715" s="4"/>
      <c r="S715" s="4"/>
      <c r="T715" s="4"/>
      <c r="V715" s="11"/>
      <c r="W715" s="11"/>
      <c r="X715" s="11"/>
      <c r="Y715" s="11"/>
      <c r="Z715" s="11"/>
    </row>
    <row r="716">
      <c r="A716" s="5"/>
      <c r="B716" s="4"/>
      <c r="D716" s="4"/>
      <c r="G716" s="4"/>
      <c r="H716" s="4"/>
      <c r="I716" s="5"/>
      <c r="J716" s="4"/>
      <c r="L716" s="4"/>
      <c r="O716" s="4"/>
      <c r="Q716" s="4"/>
      <c r="R716" s="4"/>
      <c r="S716" s="4"/>
      <c r="T716" s="4"/>
      <c r="V716" s="11"/>
      <c r="W716" s="11"/>
      <c r="X716" s="11"/>
      <c r="Y716" s="11"/>
      <c r="Z716" s="11"/>
    </row>
    <row r="717">
      <c r="A717" s="5"/>
      <c r="B717" s="4"/>
      <c r="D717" s="4"/>
      <c r="G717" s="4"/>
      <c r="H717" s="4"/>
      <c r="I717" s="5"/>
      <c r="J717" s="4"/>
      <c r="L717" s="4"/>
      <c r="O717" s="4"/>
      <c r="Q717" s="4"/>
      <c r="R717" s="4"/>
      <c r="S717" s="4"/>
      <c r="T717" s="4"/>
      <c r="V717" s="11"/>
      <c r="W717" s="11"/>
      <c r="X717" s="11"/>
      <c r="Y717" s="11"/>
      <c r="Z717" s="11"/>
    </row>
    <row r="718">
      <c r="A718" s="5"/>
      <c r="B718" s="4"/>
      <c r="D718" s="4"/>
      <c r="G718" s="4"/>
      <c r="H718" s="4"/>
      <c r="I718" s="5"/>
      <c r="J718" s="4"/>
      <c r="L718" s="4"/>
      <c r="O718" s="4"/>
      <c r="Q718" s="4"/>
      <c r="R718" s="4"/>
      <c r="S718" s="4"/>
      <c r="T718" s="4"/>
      <c r="V718" s="11"/>
      <c r="W718" s="11"/>
      <c r="X718" s="11"/>
      <c r="Y718" s="11"/>
      <c r="Z718" s="11"/>
    </row>
    <row r="719">
      <c r="A719" s="5"/>
      <c r="B719" s="4"/>
      <c r="D719" s="4"/>
      <c r="G719" s="4"/>
      <c r="H719" s="4"/>
      <c r="I719" s="5"/>
      <c r="J719" s="4"/>
      <c r="L719" s="4"/>
      <c r="O719" s="4"/>
      <c r="Q719" s="4"/>
      <c r="R719" s="4"/>
      <c r="S719" s="4"/>
      <c r="T719" s="4"/>
      <c r="V719" s="11"/>
      <c r="W719" s="11"/>
      <c r="X719" s="11"/>
      <c r="Y719" s="11"/>
      <c r="Z719" s="11"/>
    </row>
    <row r="720">
      <c r="A720" s="5"/>
      <c r="B720" s="4"/>
      <c r="D720" s="4"/>
      <c r="G720" s="4"/>
      <c r="H720" s="4"/>
      <c r="I720" s="5"/>
      <c r="J720" s="4"/>
      <c r="L720" s="4"/>
      <c r="O720" s="4"/>
      <c r="Q720" s="4"/>
      <c r="R720" s="4"/>
      <c r="S720" s="4"/>
      <c r="T720" s="4"/>
      <c r="V720" s="11"/>
      <c r="W720" s="11"/>
      <c r="X720" s="11"/>
      <c r="Y720" s="11"/>
      <c r="Z720" s="11"/>
    </row>
    <row r="721">
      <c r="A721" s="5"/>
      <c r="B721" s="4"/>
      <c r="D721" s="4"/>
      <c r="G721" s="4"/>
      <c r="H721" s="4"/>
      <c r="I721" s="5"/>
      <c r="J721" s="4"/>
      <c r="L721" s="4"/>
      <c r="O721" s="4"/>
      <c r="Q721" s="4"/>
      <c r="R721" s="4"/>
      <c r="S721" s="4"/>
      <c r="T721" s="4"/>
      <c r="V721" s="11"/>
      <c r="W721" s="11"/>
      <c r="X721" s="11"/>
      <c r="Y721" s="11"/>
      <c r="Z721" s="11"/>
    </row>
    <row r="722">
      <c r="A722" s="5"/>
      <c r="B722" s="4"/>
      <c r="D722" s="4"/>
      <c r="G722" s="4"/>
      <c r="H722" s="4"/>
      <c r="I722" s="5"/>
      <c r="J722" s="4"/>
      <c r="L722" s="4"/>
      <c r="O722" s="4"/>
      <c r="Q722" s="4"/>
      <c r="R722" s="4"/>
      <c r="S722" s="4"/>
      <c r="T722" s="4"/>
      <c r="V722" s="11"/>
      <c r="W722" s="11"/>
      <c r="X722" s="11"/>
      <c r="Y722" s="11"/>
      <c r="Z722" s="11"/>
    </row>
    <row r="723">
      <c r="A723" s="5"/>
      <c r="B723" s="4"/>
      <c r="D723" s="4"/>
      <c r="G723" s="4"/>
      <c r="H723" s="4"/>
      <c r="I723" s="5"/>
      <c r="J723" s="4"/>
      <c r="L723" s="4"/>
      <c r="O723" s="4"/>
      <c r="Q723" s="4"/>
      <c r="R723" s="4"/>
      <c r="S723" s="4"/>
      <c r="T723" s="4"/>
      <c r="V723" s="11"/>
      <c r="W723" s="11"/>
      <c r="X723" s="11"/>
      <c r="Y723" s="11"/>
      <c r="Z723" s="11"/>
    </row>
    <row r="724">
      <c r="A724" s="5"/>
      <c r="B724" s="4"/>
      <c r="D724" s="4"/>
      <c r="G724" s="4"/>
      <c r="H724" s="4"/>
      <c r="I724" s="5"/>
      <c r="J724" s="4"/>
      <c r="L724" s="4"/>
      <c r="O724" s="4"/>
      <c r="Q724" s="4"/>
      <c r="R724" s="4"/>
      <c r="S724" s="4"/>
      <c r="T724" s="4"/>
      <c r="V724" s="11"/>
      <c r="W724" s="11"/>
      <c r="X724" s="11"/>
      <c r="Y724" s="11"/>
      <c r="Z724" s="11"/>
    </row>
    <row r="725">
      <c r="A725" s="5"/>
      <c r="B725" s="4"/>
      <c r="D725" s="4"/>
      <c r="G725" s="4"/>
      <c r="H725" s="4"/>
      <c r="I725" s="5"/>
      <c r="J725" s="4"/>
      <c r="L725" s="4"/>
      <c r="O725" s="4"/>
      <c r="Q725" s="4"/>
      <c r="R725" s="4"/>
      <c r="S725" s="4"/>
      <c r="T725" s="4"/>
      <c r="V725" s="11"/>
      <c r="W725" s="11"/>
      <c r="X725" s="11"/>
      <c r="Y725" s="11"/>
      <c r="Z725" s="11"/>
    </row>
    <row r="726">
      <c r="A726" s="5"/>
      <c r="B726" s="4"/>
      <c r="D726" s="4"/>
      <c r="G726" s="4"/>
      <c r="H726" s="4"/>
      <c r="I726" s="5"/>
      <c r="J726" s="4"/>
      <c r="L726" s="4"/>
      <c r="O726" s="4"/>
      <c r="Q726" s="4"/>
      <c r="R726" s="4"/>
      <c r="S726" s="4"/>
      <c r="T726" s="4"/>
      <c r="V726" s="11"/>
      <c r="W726" s="11"/>
      <c r="X726" s="11"/>
      <c r="Y726" s="11"/>
      <c r="Z726" s="11"/>
    </row>
    <row r="727">
      <c r="A727" s="5"/>
      <c r="B727" s="4"/>
      <c r="D727" s="4"/>
      <c r="G727" s="4"/>
      <c r="H727" s="4"/>
      <c r="I727" s="5"/>
      <c r="J727" s="4"/>
      <c r="L727" s="4"/>
      <c r="O727" s="4"/>
      <c r="Q727" s="4"/>
      <c r="R727" s="4"/>
      <c r="S727" s="4"/>
      <c r="T727" s="4"/>
      <c r="V727" s="11"/>
      <c r="W727" s="11"/>
      <c r="X727" s="11"/>
      <c r="Y727" s="11"/>
      <c r="Z727" s="11"/>
    </row>
    <row r="728">
      <c r="A728" s="5"/>
      <c r="B728" s="4"/>
      <c r="D728" s="4"/>
      <c r="G728" s="4"/>
      <c r="H728" s="4"/>
      <c r="I728" s="5"/>
      <c r="J728" s="4"/>
      <c r="L728" s="4"/>
      <c r="O728" s="4"/>
      <c r="Q728" s="4"/>
      <c r="R728" s="4"/>
      <c r="S728" s="4"/>
      <c r="T728" s="4"/>
      <c r="V728" s="11"/>
      <c r="W728" s="11"/>
      <c r="X728" s="11"/>
      <c r="Y728" s="11"/>
      <c r="Z728" s="11"/>
    </row>
    <row r="729">
      <c r="A729" s="5"/>
      <c r="B729" s="4"/>
      <c r="D729" s="4"/>
      <c r="G729" s="4"/>
      <c r="H729" s="4"/>
      <c r="I729" s="5"/>
      <c r="J729" s="4"/>
      <c r="L729" s="4"/>
      <c r="O729" s="4"/>
      <c r="Q729" s="4"/>
      <c r="R729" s="4"/>
      <c r="S729" s="4"/>
      <c r="T729" s="4"/>
      <c r="V729" s="11"/>
      <c r="W729" s="11"/>
      <c r="X729" s="11"/>
      <c r="Y729" s="11"/>
      <c r="Z729" s="11"/>
    </row>
    <row r="730">
      <c r="A730" s="5"/>
      <c r="B730" s="4"/>
      <c r="D730" s="4"/>
      <c r="G730" s="4"/>
      <c r="H730" s="4"/>
      <c r="I730" s="5"/>
      <c r="J730" s="4"/>
      <c r="L730" s="4"/>
      <c r="O730" s="4"/>
      <c r="Q730" s="4"/>
      <c r="R730" s="4"/>
      <c r="S730" s="4"/>
      <c r="T730" s="4"/>
      <c r="V730" s="11"/>
      <c r="W730" s="11"/>
      <c r="X730" s="11"/>
      <c r="Y730" s="11"/>
      <c r="Z730" s="11"/>
    </row>
    <row r="731">
      <c r="A731" s="5"/>
      <c r="B731" s="4"/>
      <c r="D731" s="4"/>
      <c r="G731" s="4"/>
      <c r="H731" s="4"/>
      <c r="I731" s="5"/>
      <c r="J731" s="4"/>
      <c r="L731" s="4"/>
      <c r="O731" s="4"/>
      <c r="Q731" s="4"/>
      <c r="R731" s="4"/>
      <c r="S731" s="4"/>
      <c r="T731" s="4"/>
      <c r="V731" s="11"/>
      <c r="W731" s="11"/>
      <c r="X731" s="11"/>
      <c r="Y731" s="11"/>
      <c r="Z731" s="11"/>
    </row>
    <row r="732">
      <c r="A732" s="5"/>
      <c r="B732" s="4"/>
      <c r="D732" s="4"/>
      <c r="G732" s="4"/>
      <c r="H732" s="4"/>
      <c r="I732" s="5"/>
      <c r="J732" s="4"/>
      <c r="L732" s="4"/>
      <c r="O732" s="4"/>
      <c r="Q732" s="4"/>
      <c r="R732" s="4"/>
      <c r="S732" s="4"/>
      <c r="T732" s="4"/>
      <c r="V732" s="11"/>
      <c r="W732" s="11"/>
      <c r="X732" s="11"/>
      <c r="Y732" s="11"/>
      <c r="Z732" s="11"/>
    </row>
    <row r="733">
      <c r="A733" s="5"/>
      <c r="B733" s="4"/>
      <c r="D733" s="4"/>
      <c r="G733" s="4"/>
      <c r="H733" s="4"/>
      <c r="I733" s="5"/>
      <c r="J733" s="4"/>
      <c r="L733" s="4"/>
      <c r="O733" s="4"/>
      <c r="Q733" s="4"/>
      <c r="R733" s="4"/>
      <c r="S733" s="4"/>
      <c r="T733" s="4"/>
      <c r="V733" s="11"/>
      <c r="W733" s="11"/>
      <c r="X733" s="11"/>
      <c r="Y733" s="11"/>
      <c r="Z733" s="11"/>
    </row>
    <row r="734">
      <c r="A734" s="5"/>
      <c r="B734" s="4"/>
      <c r="D734" s="4"/>
      <c r="G734" s="4"/>
      <c r="H734" s="4"/>
      <c r="I734" s="5"/>
      <c r="J734" s="4"/>
      <c r="L734" s="4"/>
      <c r="O734" s="4"/>
      <c r="Q734" s="4"/>
      <c r="R734" s="4"/>
      <c r="S734" s="4"/>
      <c r="T734" s="4"/>
      <c r="V734" s="11"/>
      <c r="W734" s="11"/>
      <c r="X734" s="11"/>
      <c r="Y734" s="11"/>
      <c r="Z734" s="11"/>
    </row>
    <row r="735">
      <c r="A735" s="5"/>
      <c r="B735" s="4"/>
      <c r="D735" s="4"/>
      <c r="G735" s="4"/>
      <c r="H735" s="4"/>
      <c r="I735" s="5"/>
      <c r="J735" s="4"/>
      <c r="L735" s="4"/>
      <c r="O735" s="4"/>
      <c r="Q735" s="4"/>
      <c r="R735" s="4"/>
      <c r="S735" s="4"/>
      <c r="T735" s="4"/>
      <c r="V735" s="11"/>
      <c r="W735" s="11"/>
      <c r="X735" s="11"/>
      <c r="Y735" s="11"/>
      <c r="Z735" s="11"/>
    </row>
    <row r="736">
      <c r="A736" s="5"/>
      <c r="B736" s="4"/>
      <c r="D736" s="4"/>
      <c r="G736" s="4"/>
      <c r="H736" s="4"/>
      <c r="I736" s="5"/>
      <c r="J736" s="4"/>
      <c r="L736" s="4"/>
      <c r="O736" s="4"/>
      <c r="Q736" s="4"/>
      <c r="R736" s="4"/>
      <c r="S736" s="4"/>
      <c r="T736" s="4"/>
      <c r="V736" s="11"/>
      <c r="W736" s="11"/>
      <c r="X736" s="11"/>
      <c r="Y736" s="11"/>
      <c r="Z736" s="11"/>
    </row>
    <row r="737">
      <c r="A737" s="5"/>
      <c r="B737" s="4"/>
      <c r="D737" s="4"/>
      <c r="G737" s="4"/>
      <c r="H737" s="4"/>
      <c r="I737" s="5"/>
      <c r="J737" s="4"/>
      <c r="L737" s="4"/>
      <c r="O737" s="4"/>
      <c r="Q737" s="4"/>
      <c r="R737" s="4"/>
      <c r="S737" s="4"/>
      <c r="T737" s="4"/>
      <c r="V737" s="11"/>
      <c r="W737" s="11"/>
      <c r="X737" s="11"/>
      <c r="Y737" s="11"/>
      <c r="Z737" s="11"/>
    </row>
    <row r="738">
      <c r="A738" s="5"/>
      <c r="B738" s="4"/>
      <c r="D738" s="4"/>
      <c r="G738" s="4"/>
      <c r="H738" s="4"/>
      <c r="I738" s="5"/>
      <c r="J738" s="4"/>
      <c r="L738" s="4"/>
      <c r="O738" s="4"/>
      <c r="Q738" s="4"/>
      <c r="R738" s="4"/>
      <c r="S738" s="4"/>
      <c r="T738" s="4"/>
      <c r="V738" s="11"/>
      <c r="W738" s="11"/>
      <c r="X738" s="11"/>
      <c r="Y738" s="11"/>
      <c r="Z738" s="11"/>
    </row>
    <row r="739">
      <c r="A739" s="5"/>
      <c r="B739" s="4"/>
      <c r="D739" s="4"/>
      <c r="G739" s="4"/>
      <c r="H739" s="4"/>
      <c r="I739" s="5"/>
      <c r="J739" s="4"/>
      <c r="L739" s="4"/>
      <c r="O739" s="4"/>
      <c r="Q739" s="4"/>
      <c r="R739" s="4"/>
      <c r="S739" s="4"/>
      <c r="T739" s="4"/>
      <c r="V739" s="11"/>
      <c r="W739" s="11"/>
      <c r="X739" s="11"/>
      <c r="Y739" s="11"/>
      <c r="Z739" s="11"/>
    </row>
    <row r="740">
      <c r="A740" s="5"/>
      <c r="B740" s="4"/>
      <c r="D740" s="4"/>
      <c r="G740" s="4"/>
      <c r="H740" s="4"/>
      <c r="I740" s="5"/>
      <c r="J740" s="4"/>
      <c r="L740" s="4"/>
      <c r="O740" s="4"/>
      <c r="Q740" s="4"/>
      <c r="R740" s="4"/>
      <c r="S740" s="4"/>
      <c r="T740" s="4"/>
      <c r="V740" s="11"/>
      <c r="W740" s="11"/>
      <c r="X740" s="11"/>
      <c r="Y740" s="11"/>
      <c r="Z740" s="11"/>
    </row>
    <row r="741">
      <c r="A741" s="5"/>
      <c r="B741" s="4"/>
      <c r="D741" s="4"/>
      <c r="G741" s="4"/>
      <c r="H741" s="4"/>
      <c r="I741" s="5"/>
      <c r="J741" s="4"/>
      <c r="L741" s="4"/>
      <c r="O741" s="4"/>
      <c r="Q741" s="4"/>
      <c r="R741" s="4"/>
      <c r="S741" s="4"/>
      <c r="T741" s="4"/>
      <c r="V741" s="11"/>
      <c r="W741" s="11"/>
      <c r="X741" s="11"/>
      <c r="Y741" s="11"/>
      <c r="Z741" s="11"/>
    </row>
    <row r="742">
      <c r="A742" s="5"/>
      <c r="B742" s="4"/>
      <c r="D742" s="4"/>
      <c r="G742" s="4"/>
      <c r="H742" s="4"/>
      <c r="I742" s="5"/>
      <c r="J742" s="4"/>
      <c r="L742" s="4"/>
      <c r="O742" s="4"/>
      <c r="Q742" s="4"/>
      <c r="R742" s="4"/>
      <c r="S742" s="4"/>
      <c r="T742" s="4"/>
      <c r="V742" s="11"/>
      <c r="W742" s="11"/>
      <c r="X742" s="11"/>
      <c r="Y742" s="11"/>
      <c r="Z742" s="11"/>
    </row>
    <row r="743">
      <c r="A743" s="5"/>
      <c r="B743" s="4"/>
      <c r="D743" s="4"/>
      <c r="G743" s="4"/>
      <c r="H743" s="4"/>
      <c r="I743" s="5"/>
      <c r="J743" s="4"/>
      <c r="L743" s="4"/>
      <c r="O743" s="4"/>
      <c r="Q743" s="4"/>
      <c r="R743" s="4"/>
      <c r="S743" s="4"/>
      <c r="T743" s="4"/>
      <c r="V743" s="11"/>
      <c r="W743" s="11"/>
      <c r="X743" s="11"/>
      <c r="Y743" s="11"/>
      <c r="Z743" s="11"/>
    </row>
    <row r="744">
      <c r="A744" s="5"/>
      <c r="B744" s="4"/>
      <c r="D744" s="4"/>
      <c r="G744" s="4"/>
      <c r="H744" s="4"/>
      <c r="I744" s="5"/>
      <c r="J744" s="4"/>
      <c r="L744" s="4"/>
      <c r="O744" s="4"/>
      <c r="Q744" s="4"/>
      <c r="R744" s="4"/>
      <c r="S744" s="4"/>
      <c r="T744" s="4"/>
      <c r="V744" s="11"/>
      <c r="W744" s="11"/>
      <c r="X744" s="11"/>
      <c r="Y744" s="11"/>
      <c r="Z744" s="11"/>
    </row>
    <row r="745">
      <c r="A745" s="5"/>
      <c r="B745" s="4"/>
      <c r="D745" s="4"/>
      <c r="G745" s="4"/>
      <c r="H745" s="4"/>
      <c r="I745" s="5"/>
      <c r="J745" s="4"/>
      <c r="L745" s="4"/>
      <c r="O745" s="4"/>
      <c r="Q745" s="4"/>
      <c r="R745" s="4"/>
      <c r="S745" s="4"/>
      <c r="T745" s="4"/>
      <c r="V745" s="11"/>
      <c r="W745" s="11"/>
      <c r="X745" s="11"/>
      <c r="Y745" s="11"/>
      <c r="Z745" s="11"/>
    </row>
    <row r="746">
      <c r="A746" s="5"/>
      <c r="B746" s="4"/>
      <c r="D746" s="4"/>
      <c r="G746" s="4"/>
      <c r="H746" s="4"/>
      <c r="I746" s="5"/>
      <c r="J746" s="4"/>
      <c r="L746" s="4"/>
      <c r="O746" s="4"/>
      <c r="Q746" s="4"/>
      <c r="R746" s="4"/>
      <c r="S746" s="4"/>
      <c r="T746" s="4"/>
      <c r="V746" s="11"/>
      <c r="W746" s="11"/>
      <c r="X746" s="11"/>
      <c r="Y746" s="11"/>
      <c r="Z746" s="11"/>
    </row>
    <row r="747">
      <c r="A747" s="5"/>
      <c r="B747" s="4"/>
      <c r="D747" s="4"/>
      <c r="G747" s="4"/>
      <c r="H747" s="4"/>
      <c r="I747" s="5"/>
      <c r="J747" s="4"/>
      <c r="L747" s="4"/>
      <c r="O747" s="4"/>
      <c r="Q747" s="4"/>
      <c r="R747" s="4"/>
      <c r="S747" s="4"/>
      <c r="T747" s="4"/>
      <c r="V747" s="11"/>
      <c r="W747" s="11"/>
      <c r="X747" s="11"/>
      <c r="Y747" s="11"/>
      <c r="Z747" s="11"/>
    </row>
    <row r="748">
      <c r="A748" s="5"/>
      <c r="B748" s="4"/>
      <c r="D748" s="4"/>
      <c r="G748" s="4"/>
      <c r="H748" s="4"/>
      <c r="I748" s="5"/>
      <c r="J748" s="4"/>
      <c r="L748" s="4"/>
      <c r="O748" s="4"/>
      <c r="Q748" s="4"/>
      <c r="R748" s="4"/>
      <c r="S748" s="4"/>
      <c r="T748" s="4"/>
      <c r="V748" s="11"/>
      <c r="W748" s="11"/>
      <c r="X748" s="11"/>
      <c r="Y748" s="11"/>
      <c r="Z748" s="11"/>
    </row>
    <row r="749">
      <c r="A749" s="5"/>
      <c r="B749" s="4"/>
      <c r="D749" s="4"/>
      <c r="G749" s="4"/>
      <c r="H749" s="4"/>
      <c r="I749" s="5"/>
      <c r="J749" s="4"/>
      <c r="L749" s="4"/>
      <c r="O749" s="4"/>
      <c r="Q749" s="4"/>
      <c r="R749" s="4"/>
      <c r="S749" s="4"/>
      <c r="T749" s="4"/>
      <c r="V749" s="11"/>
      <c r="W749" s="11"/>
      <c r="X749" s="11"/>
      <c r="Y749" s="11"/>
      <c r="Z749" s="11"/>
    </row>
    <row r="750">
      <c r="A750" s="5"/>
      <c r="B750" s="4"/>
      <c r="D750" s="4"/>
      <c r="G750" s="4"/>
      <c r="H750" s="4"/>
      <c r="I750" s="5"/>
      <c r="J750" s="4"/>
      <c r="L750" s="4"/>
      <c r="O750" s="4"/>
      <c r="Q750" s="4"/>
      <c r="R750" s="4"/>
      <c r="S750" s="4"/>
      <c r="T750" s="4"/>
      <c r="V750" s="11"/>
      <c r="W750" s="11"/>
      <c r="X750" s="11"/>
      <c r="Y750" s="11"/>
      <c r="Z750" s="11"/>
    </row>
    <row r="751">
      <c r="A751" s="5"/>
      <c r="B751" s="4"/>
      <c r="D751" s="4"/>
      <c r="G751" s="4"/>
      <c r="H751" s="4"/>
      <c r="I751" s="5"/>
      <c r="J751" s="4"/>
      <c r="L751" s="4"/>
      <c r="O751" s="4"/>
      <c r="Q751" s="4"/>
      <c r="R751" s="4"/>
      <c r="S751" s="4"/>
      <c r="T751" s="4"/>
      <c r="V751" s="11"/>
      <c r="W751" s="11"/>
      <c r="X751" s="11"/>
      <c r="Y751" s="11"/>
      <c r="Z751" s="11"/>
    </row>
    <row r="752">
      <c r="A752" s="5"/>
      <c r="B752" s="4"/>
      <c r="D752" s="4"/>
      <c r="G752" s="4"/>
      <c r="H752" s="4"/>
      <c r="I752" s="5"/>
      <c r="J752" s="4"/>
      <c r="L752" s="4"/>
      <c r="O752" s="4"/>
      <c r="Q752" s="4"/>
      <c r="R752" s="4"/>
      <c r="S752" s="4"/>
      <c r="T752" s="4"/>
      <c r="V752" s="11"/>
      <c r="W752" s="11"/>
      <c r="X752" s="11"/>
      <c r="Y752" s="11"/>
      <c r="Z752" s="11"/>
    </row>
    <row r="753">
      <c r="A753" s="5"/>
      <c r="B753" s="4"/>
      <c r="D753" s="4"/>
      <c r="G753" s="4"/>
      <c r="H753" s="4"/>
      <c r="I753" s="5"/>
      <c r="J753" s="4"/>
      <c r="L753" s="4"/>
      <c r="O753" s="4"/>
      <c r="Q753" s="4"/>
      <c r="R753" s="4"/>
      <c r="S753" s="4"/>
      <c r="T753" s="4"/>
      <c r="V753" s="11"/>
      <c r="W753" s="11"/>
      <c r="X753" s="11"/>
      <c r="Y753" s="11"/>
      <c r="Z753" s="11"/>
    </row>
    <row r="754">
      <c r="A754" s="5"/>
      <c r="B754" s="4"/>
      <c r="D754" s="4"/>
      <c r="G754" s="4"/>
      <c r="H754" s="4"/>
      <c r="I754" s="5"/>
      <c r="J754" s="4"/>
      <c r="L754" s="4"/>
      <c r="O754" s="4"/>
      <c r="Q754" s="4"/>
      <c r="R754" s="4"/>
      <c r="S754" s="4"/>
      <c r="T754" s="4"/>
      <c r="V754" s="11"/>
      <c r="W754" s="11"/>
      <c r="X754" s="11"/>
      <c r="Y754" s="11"/>
      <c r="Z754" s="11"/>
    </row>
    <row r="755">
      <c r="A755" s="5"/>
      <c r="B755" s="4"/>
      <c r="D755" s="4"/>
      <c r="G755" s="4"/>
      <c r="H755" s="4"/>
      <c r="I755" s="5"/>
      <c r="J755" s="4"/>
      <c r="L755" s="4"/>
      <c r="O755" s="4"/>
      <c r="Q755" s="4"/>
      <c r="R755" s="4"/>
      <c r="S755" s="4"/>
      <c r="T755" s="4"/>
      <c r="V755" s="11"/>
      <c r="W755" s="11"/>
      <c r="X755" s="11"/>
      <c r="Y755" s="11"/>
      <c r="Z755" s="11"/>
    </row>
    <row r="756">
      <c r="A756" s="5"/>
      <c r="B756" s="4"/>
      <c r="D756" s="4"/>
      <c r="G756" s="4"/>
      <c r="H756" s="4"/>
      <c r="I756" s="5"/>
      <c r="J756" s="4"/>
      <c r="L756" s="4"/>
      <c r="O756" s="4"/>
      <c r="Q756" s="4"/>
      <c r="R756" s="4"/>
      <c r="S756" s="4"/>
      <c r="T756" s="4"/>
      <c r="V756" s="11"/>
      <c r="W756" s="11"/>
      <c r="X756" s="11"/>
      <c r="Y756" s="11"/>
      <c r="Z756" s="11"/>
    </row>
    <row r="757">
      <c r="A757" s="5"/>
      <c r="B757" s="4"/>
      <c r="D757" s="4"/>
      <c r="G757" s="4"/>
      <c r="H757" s="4"/>
      <c r="I757" s="5"/>
      <c r="J757" s="4"/>
      <c r="L757" s="4"/>
      <c r="O757" s="4"/>
      <c r="Q757" s="4"/>
      <c r="R757" s="4"/>
      <c r="S757" s="4"/>
      <c r="T757" s="4"/>
      <c r="V757" s="11"/>
      <c r="W757" s="11"/>
      <c r="X757" s="11"/>
      <c r="Y757" s="11"/>
      <c r="Z757" s="11"/>
    </row>
    <row r="758">
      <c r="A758" s="5"/>
      <c r="B758" s="4"/>
      <c r="D758" s="4"/>
      <c r="G758" s="4"/>
      <c r="H758" s="4"/>
      <c r="I758" s="5"/>
      <c r="J758" s="4"/>
      <c r="L758" s="4"/>
      <c r="O758" s="4"/>
      <c r="Q758" s="4"/>
      <c r="R758" s="4"/>
      <c r="S758" s="4"/>
      <c r="T758" s="4"/>
      <c r="V758" s="11"/>
      <c r="W758" s="11"/>
      <c r="X758" s="11"/>
      <c r="Y758" s="11"/>
      <c r="Z758" s="11"/>
    </row>
    <row r="759">
      <c r="A759" s="5"/>
      <c r="B759" s="4"/>
      <c r="D759" s="4"/>
      <c r="G759" s="4"/>
      <c r="H759" s="4"/>
      <c r="I759" s="5"/>
      <c r="J759" s="4"/>
      <c r="L759" s="4"/>
      <c r="O759" s="4"/>
      <c r="Q759" s="4"/>
      <c r="R759" s="4"/>
      <c r="S759" s="4"/>
      <c r="T759" s="4"/>
      <c r="V759" s="11"/>
      <c r="W759" s="11"/>
      <c r="X759" s="11"/>
      <c r="Y759" s="11"/>
      <c r="Z759" s="11"/>
    </row>
    <row r="760">
      <c r="A760" s="5"/>
      <c r="B760" s="4"/>
      <c r="D760" s="4"/>
      <c r="G760" s="4"/>
      <c r="H760" s="4"/>
      <c r="I760" s="5"/>
      <c r="J760" s="4"/>
      <c r="L760" s="4"/>
      <c r="O760" s="4"/>
      <c r="Q760" s="4"/>
      <c r="R760" s="4"/>
      <c r="S760" s="4"/>
      <c r="T760" s="4"/>
      <c r="V760" s="11"/>
      <c r="W760" s="11"/>
      <c r="X760" s="11"/>
      <c r="Y760" s="11"/>
      <c r="Z760" s="11"/>
    </row>
    <row r="761">
      <c r="A761" s="5"/>
      <c r="B761" s="4"/>
      <c r="D761" s="4"/>
      <c r="G761" s="4"/>
      <c r="H761" s="4"/>
      <c r="I761" s="5"/>
      <c r="J761" s="4"/>
      <c r="L761" s="4"/>
      <c r="O761" s="4"/>
      <c r="Q761" s="4"/>
      <c r="R761" s="4"/>
      <c r="S761" s="4"/>
      <c r="T761" s="4"/>
      <c r="V761" s="11"/>
      <c r="W761" s="11"/>
      <c r="X761" s="11"/>
      <c r="Y761" s="11"/>
      <c r="Z761" s="11"/>
    </row>
    <row r="762">
      <c r="A762" s="5"/>
      <c r="B762" s="4"/>
      <c r="D762" s="4"/>
      <c r="G762" s="4"/>
      <c r="H762" s="4"/>
      <c r="I762" s="5"/>
      <c r="J762" s="4"/>
      <c r="L762" s="4"/>
      <c r="O762" s="4"/>
      <c r="Q762" s="4"/>
      <c r="R762" s="4"/>
      <c r="S762" s="4"/>
      <c r="T762" s="4"/>
      <c r="V762" s="11"/>
      <c r="W762" s="11"/>
      <c r="X762" s="11"/>
      <c r="Y762" s="11"/>
      <c r="Z762" s="11"/>
    </row>
    <row r="763">
      <c r="A763" s="5"/>
      <c r="B763" s="4"/>
      <c r="D763" s="4"/>
      <c r="G763" s="4"/>
      <c r="H763" s="4"/>
      <c r="I763" s="5"/>
      <c r="J763" s="4"/>
      <c r="L763" s="4"/>
      <c r="O763" s="4"/>
      <c r="Q763" s="4"/>
      <c r="R763" s="4"/>
      <c r="S763" s="4"/>
      <c r="T763" s="4"/>
      <c r="V763" s="11"/>
      <c r="W763" s="11"/>
      <c r="X763" s="11"/>
      <c r="Y763" s="11"/>
      <c r="Z763" s="11"/>
    </row>
    <row r="764">
      <c r="A764" s="5"/>
      <c r="B764" s="4"/>
      <c r="D764" s="4"/>
      <c r="G764" s="4"/>
      <c r="H764" s="4"/>
      <c r="I764" s="5"/>
      <c r="J764" s="4"/>
      <c r="L764" s="4"/>
      <c r="O764" s="4"/>
      <c r="Q764" s="4"/>
      <c r="R764" s="4"/>
      <c r="S764" s="4"/>
      <c r="T764" s="4"/>
      <c r="V764" s="11"/>
      <c r="W764" s="11"/>
      <c r="X764" s="11"/>
      <c r="Y764" s="11"/>
      <c r="Z764" s="11"/>
    </row>
    <row r="765">
      <c r="A765" s="5"/>
      <c r="B765" s="4"/>
      <c r="D765" s="4"/>
      <c r="G765" s="4"/>
      <c r="H765" s="4"/>
      <c r="I765" s="5"/>
      <c r="J765" s="4"/>
      <c r="L765" s="4"/>
      <c r="O765" s="4"/>
      <c r="Q765" s="4"/>
      <c r="R765" s="4"/>
      <c r="S765" s="4"/>
      <c r="T765" s="4"/>
      <c r="V765" s="11"/>
      <c r="W765" s="11"/>
      <c r="X765" s="11"/>
      <c r="Y765" s="11"/>
      <c r="Z765" s="11"/>
    </row>
    <row r="766">
      <c r="A766" s="5"/>
      <c r="B766" s="4"/>
      <c r="D766" s="4"/>
      <c r="G766" s="4"/>
      <c r="H766" s="4"/>
      <c r="I766" s="5"/>
      <c r="J766" s="4"/>
      <c r="L766" s="4"/>
      <c r="O766" s="4"/>
      <c r="Q766" s="4"/>
      <c r="R766" s="4"/>
      <c r="S766" s="4"/>
      <c r="T766" s="4"/>
      <c r="V766" s="11"/>
      <c r="W766" s="11"/>
      <c r="X766" s="11"/>
      <c r="Y766" s="11"/>
      <c r="Z766" s="11"/>
    </row>
    <row r="767">
      <c r="A767" s="5"/>
      <c r="B767" s="4"/>
      <c r="D767" s="4"/>
      <c r="G767" s="4"/>
      <c r="H767" s="4"/>
      <c r="I767" s="5"/>
      <c r="J767" s="4"/>
      <c r="L767" s="4"/>
      <c r="O767" s="4"/>
      <c r="Q767" s="4"/>
      <c r="R767" s="4"/>
      <c r="S767" s="4"/>
      <c r="T767" s="4"/>
      <c r="V767" s="11"/>
      <c r="W767" s="11"/>
      <c r="X767" s="11"/>
      <c r="Y767" s="11"/>
      <c r="Z767" s="11"/>
    </row>
    <row r="768">
      <c r="A768" s="5"/>
      <c r="B768" s="4"/>
      <c r="D768" s="4"/>
      <c r="G768" s="4"/>
      <c r="H768" s="4"/>
      <c r="I768" s="5"/>
      <c r="J768" s="4"/>
      <c r="L768" s="4"/>
      <c r="O768" s="4"/>
      <c r="Q768" s="4"/>
      <c r="R768" s="4"/>
      <c r="S768" s="4"/>
      <c r="T768" s="4"/>
      <c r="V768" s="11"/>
      <c r="W768" s="11"/>
      <c r="X768" s="11"/>
      <c r="Y768" s="11"/>
      <c r="Z768" s="11"/>
    </row>
    <row r="769">
      <c r="A769" s="5"/>
      <c r="B769" s="4"/>
      <c r="D769" s="4"/>
      <c r="G769" s="4"/>
      <c r="H769" s="4"/>
      <c r="I769" s="5"/>
      <c r="J769" s="4"/>
      <c r="L769" s="4"/>
      <c r="O769" s="4"/>
      <c r="Q769" s="4"/>
      <c r="R769" s="4"/>
      <c r="S769" s="4"/>
      <c r="T769" s="4"/>
      <c r="V769" s="11"/>
      <c r="W769" s="11"/>
      <c r="X769" s="11"/>
      <c r="Y769" s="11"/>
      <c r="Z769" s="11"/>
    </row>
    <row r="770">
      <c r="A770" s="5"/>
      <c r="B770" s="4"/>
      <c r="D770" s="4"/>
      <c r="G770" s="4"/>
      <c r="H770" s="4"/>
      <c r="I770" s="5"/>
      <c r="J770" s="4"/>
      <c r="L770" s="4"/>
      <c r="O770" s="4"/>
      <c r="Q770" s="4"/>
      <c r="R770" s="4"/>
      <c r="S770" s="4"/>
      <c r="T770" s="4"/>
      <c r="V770" s="11"/>
      <c r="W770" s="11"/>
      <c r="X770" s="11"/>
      <c r="Y770" s="11"/>
      <c r="Z770" s="11"/>
    </row>
    <row r="771">
      <c r="A771" s="5"/>
      <c r="B771" s="4"/>
      <c r="D771" s="4"/>
      <c r="G771" s="4"/>
      <c r="H771" s="4"/>
      <c r="I771" s="5"/>
      <c r="J771" s="4"/>
      <c r="L771" s="4"/>
      <c r="O771" s="4"/>
      <c r="Q771" s="4"/>
      <c r="R771" s="4"/>
      <c r="S771" s="4"/>
      <c r="T771" s="4"/>
      <c r="V771" s="11"/>
      <c r="W771" s="11"/>
      <c r="X771" s="11"/>
      <c r="Y771" s="11"/>
      <c r="Z771" s="11"/>
    </row>
    <row r="772">
      <c r="A772" s="5"/>
      <c r="B772" s="4"/>
      <c r="D772" s="4"/>
      <c r="G772" s="4"/>
      <c r="H772" s="4"/>
      <c r="I772" s="5"/>
      <c r="J772" s="4"/>
      <c r="L772" s="4"/>
      <c r="O772" s="4"/>
      <c r="Q772" s="4"/>
      <c r="R772" s="4"/>
      <c r="S772" s="4"/>
      <c r="T772" s="4"/>
      <c r="V772" s="11"/>
      <c r="W772" s="11"/>
      <c r="X772" s="11"/>
      <c r="Y772" s="11"/>
      <c r="Z772" s="11"/>
    </row>
    <row r="773">
      <c r="A773" s="5"/>
      <c r="B773" s="4"/>
      <c r="D773" s="4"/>
      <c r="G773" s="4"/>
      <c r="H773" s="4"/>
      <c r="I773" s="5"/>
      <c r="J773" s="4"/>
      <c r="L773" s="4"/>
      <c r="O773" s="4"/>
      <c r="Q773" s="4"/>
      <c r="R773" s="4"/>
      <c r="S773" s="4"/>
      <c r="T773" s="4"/>
      <c r="V773" s="11"/>
      <c r="W773" s="11"/>
      <c r="X773" s="11"/>
      <c r="Y773" s="11"/>
      <c r="Z773" s="11"/>
    </row>
    <row r="774">
      <c r="A774" s="5"/>
      <c r="B774" s="4"/>
      <c r="D774" s="4"/>
      <c r="G774" s="4"/>
      <c r="H774" s="4"/>
      <c r="I774" s="5"/>
      <c r="J774" s="4"/>
      <c r="L774" s="4"/>
      <c r="O774" s="4"/>
      <c r="Q774" s="4"/>
      <c r="R774" s="4"/>
      <c r="S774" s="4"/>
      <c r="T774" s="4"/>
      <c r="V774" s="11"/>
      <c r="W774" s="11"/>
      <c r="X774" s="11"/>
      <c r="Y774" s="11"/>
      <c r="Z774" s="11"/>
    </row>
    <row r="775">
      <c r="A775" s="5"/>
      <c r="B775" s="4"/>
      <c r="D775" s="4"/>
      <c r="G775" s="4"/>
      <c r="H775" s="4"/>
      <c r="I775" s="5"/>
      <c r="J775" s="4"/>
      <c r="L775" s="4"/>
      <c r="O775" s="4"/>
      <c r="Q775" s="4"/>
      <c r="R775" s="4"/>
      <c r="S775" s="4"/>
      <c r="T775" s="4"/>
      <c r="V775" s="11"/>
      <c r="W775" s="11"/>
      <c r="X775" s="11"/>
      <c r="Y775" s="11"/>
      <c r="Z775" s="11"/>
    </row>
    <row r="776">
      <c r="A776" s="5"/>
      <c r="B776" s="4"/>
      <c r="D776" s="4"/>
      <c r="G776" s="4"/>
      <c r="H776" s="4"/>
      <c r="I776" s="5"/>
      <c r="J776" s="4"/>
      <c r="L776" s="4"/>
      <c r="O776" s="4"/>
      <c r="Q776" s="4"/>
      <c r="R776" s="4"/>
      <c r="S776" s="4"/>
      <c r="T776" s="4"/>
      <c r="V776" s="11"/>
      <c r="W776" s="11"/>
      <c r="X776" s="11"/>
      <c r="Y776" s="11"/>
      <c r="Z776" s="11"/>
    </row>
    <row r="777">
      <c r="A777" s="5"/>
      <c r="B777" s="4"/>
      <c r="D777" s="4"/>
      <c r="G777" s="4"/>
      <c r="H777" s="4"/>
      <c r="I777" s="5"/>
      <c r="J777" s="4"/>
      <c r="L777" s="4"/>
      <c r="O777" s="4"/>
      <c r="Q777" s="4"/>
      <c r="R777" s="4"/>
      <c r="S777" s="4"/>
      <c r="T777" s="4"/>
      <c r="V777" s="11"/>
      <c r="W777" s="11"/>
      <c r="X777" s="11"/>
      <c r="Y777" s="11"/>
      <c r="Z777" s="11"/>
    </row>
    <row r="778">
      <c r="A778" s="5"/>
      <c r="B778" s="4"/>
      <c r="D778" s="4"/>
      <c r="G778" s="4"/>
      <c r="H778" s="4"/>
      <c r="I778" s="5"/>
      <c r="J778" s="4"/>
      <c r="L778" s="4"/>
      <c r="O778" s="4"/>
      <c r="Q778" s="4"/>
      <c r="R778" s="4"/>
      <c r="S778" s="4"/>
      <c r="T778" s="4"/>
      <c r="V778" s="11"/>
      <c r="W778" s="11"/>
      <c r="X778" s="11"/>
      <c r="Y778" s="11"/>
      <c r="Z778" s="11"/>
    </row>
    <row r="779">
      <c r="A779" s="5"/>
      <c r="B779" s="4"/>
      <c r="D779" s="4"/>
      <c r="G779" s="4"/>
      <c r="H779" s="4"/>
      <c r="I779" s="5"/>
      <c r="J779" s="4"/>
      <c r="L779" s="4"/>
      <c r="O779" s="4"/>
      <c r="Q779" s="4"/>
      <c r="R779" s="4"/>
      <c r="S779" s="4"/>
      <c r="T779" s="4"/>
      <c r="V779" s="11"/>
      <c r="W779" s="11"/>
      <c r="X779" s="11"/>
      <c r="Y779" s="11"/>
      <c r="Z779" s="11"/>
    </row>
    <row r="780">
      <c r="A780" s="5"/>
      <c r="B780" s="4"/>
      <c r="D780" s="4"/>
      <c r="G780" s="4"/>
      <c r="H780" s="4"/>
      <c r="I780" s="5"/>
      <c r="J780" s="4"/>
      <c r="L780" s="4"/>
      <c r="O780" s="4"/>
      <c r="Q780" s="4"/>
      <c r="R780" s="4"/>
      <c r="S780" s="4"/>
      <c r="T780" s="4"/>
      <c r="V780" s="11"/>
      <c r="W780" s="11"/>
      <c r="X780" s="11"/>
      <c r="Y780" s="11"/>
      <c r="Z780" s="11"/>
    </row>
    <row r="781">
      <c r="A781" s="5"/>
      <c r="B781" s="4"/>
      <c r="D781" s="4"/>
      <c r="G781" s="4"/>
      <c r="H781" s="4"/>
      <c r="I781" s="5"/>
      <c r="J781" s="4"/>
      <c r="L781" s="4"/>
      <c r="O781" s="4"/>
      <c r="Q781" s="4"/>
      <c r="R781" s="4"/>
      <c r="S781" s="4"/>
      <c r="T781" s="4"/>
      <c r="V781" s="11"/>
      <c r="W781" s="11"/>
      <c r="X781" s="11"/>
      <c r="Y781" s="11"/>
      <c r="Z781" s="11"/>
    </row>
    <row r="782">
      <c r="A782" s="5"/>
      <c r="B782" s="4"/>
      <c r="D782" s="4"/>
      <c r="G782" s="4"/>
      <c r="H782" s="4"/>
      <c r="I782" s="5"/>
      <c r="J782" s="4"/>
      <c r="L782" s="4"/>
      <c r="O782" s="4"/>
      <c r="Q782" s="4"/>
      <c r="R782" s="4"/>
      <c r="S782" s="4"/>
      <c r="T782" s="4"/>
      <c r="V782" s="11"/>
      <c r="W782" s="11"/>
      <c r="X782" s="11"/>
      <c r="Y782" s="11"/>
      <c r="Z782" s="11"/>
    </row>
    <row r="783">
      <c r="A783" s="5"/>
      <c r="B783" s="4"/>
      <c r="D783" s="4"/>
      <c r="G783" s="4"/>
      <c r="H783" s="4"/>
      <c r="I783" s="5"/>
      <c r="J783" s="4"/>
      <c r="L783" s="4"/>
      <c r="O783" s="4"/>
      <c r="Q783" s="4"/>
      <c r="R783" s="4"/>
      <c r="S783" s="4"/>
      <c r="T783" s="4"/>
      <c r="V783" s="11"/>
      <c r="W783" s="11"/>
      <c r="X783" s="11"/>
      <c r="Y783" s="11"/>
      <c r="Z783" s="11"/>
    </row>
    <row r="784">
      <c r="A784" s="5"/>
      <c r="B784" s="4"/>
      <c r="D784" s="4"/>
      <c r="G784" s="4"/>
      <c r="H784" s="4"/>
      <c r="I784" s="5"/>
      <c r="J784" s="4"/>
      <c r="L784" s="4"/>
      <c r="O784" s="4"/>
      <c r="Q784" s="4"/>
      <c r="R784" s="4"/>
      <c r="S784" s="4"/>
      <c r="T784" s="4"/>
      <c r="V784" s="11"/>
      <c r="W784" s="11"/>
      <c r="X784" s="11"/>
      <c r="Y784" s="11"/>
      <c r="Z784" s="11"/>
    </row>
    <row r="785">
      <c r="A785" s="5"/>
      <c r="B785" s="4"/>
      <c r="D785" s="4"/>
      <c r="G785" s="4"/>
      <c r="H785" s="4"/>
      <c r="I785" s="5"/>
      <c r="J785" s="4"/>
      <c r="L785" s="4"/>
      <c r="O785" s="4"/>
      <c r="Q785" s="4"/>
      <c r="R785" s="4"/>
      <c r="S785" s="4"/>
      <c r="T785" s="4"/>
      <c r="V785" s="11"/>
      <c r="W785" s="11"/>
      <c r="X785" s="11"/>
      <c r="Y785" s="11"/>
      <c r="Z785" s="11"/>
    </row>
    <row r="786">
      <c r="A786" s="5"/>
      <c r="B786" s="4"/>
      <c r="D786" s="4"/>
      <c r="G786" s="4"/>
      <c r="H786" s="4"/>
      <c r="I786" s="5"/>
      <c r="J786" s="4"/>
      <c r="L786" s="4"/>
      <c r="O786" s="4"/>
      <c r="Q786" s="4"/>
      <c r="R786" s="4"/>
      <c r="S786" s="4"/>
      <c r="T786" s="4"/>
      <c r="V786" s="11"/>
      <c r="W786" s="11"/>
      <c r="X786" s="11"/>
      <c r="Y786" s="11"/>
      <c r="Z786" s="11"/>
    </row>
    <row r="787">
      <c r="A787" s="5"/>
      <c r="B787" s="4"/>
      <c r="D787" s="4"/>
      <c r="G787" s="4"/>
      <c r="H787" s="4"/>
      <c r="I787" s="5"/>
      <c r="J787" s="4"/>
      <c r="L787" s="4"/>
      <c r="O787" s="4"/>
      <c r="Q787" s="4"/>
      <c r="R787" s="4"/>
      <c r="S787" s="4"/>
      <c r="T787" s="4"/>
      <c r="V787" s="11"/>
      <c r="W787" s="11"/>
      <c r="X787" s="11"/>
      <c r="Y787" s="11"/>
      <c r="Z787" s="11"/>
    </row>
    <row r="788">
      <c r="A788" s="5"/>
      <c r="B788" s="4"/>
      <c r="D788" s="4"/>
      <c r="G788" s="4"/>
      <c r="H788" s="4"/>
      <c r="I788" s="5"/>
      <c r="J788" s="4"/>
      <c r="L788" s="4"/>
      <c r="O788" s="4"/>
      <c r="Q788" s="4"/>
      <c r="R788" s="4"/>
      <c r="S788" s="4"/>
      <c r="T788" s="4"/>
      <c r="V788" s="11"/>
      <c r="W788" s="11"/>
      <c r="X788" s="11"/>
      <c r="Y788" s="11"/>
      <c r="Z788" s="11"/>
    </row>
    <row r="789">
      <c r="A789" s="5"/>
      <c r="B789" s="4"/>
      <c r="D789" s="4"/>
      <c r="G789" s="4"/>
      <c r="H789" s="4"/>
      <c r="I789" s="5"/>
      <c r="J789" s="4"/>
      <c r="L789" s="4"/>
      <c r="O789" s="4"/>
      <c r="Q789" s="4"/>
      <c r="R789" s="4"/>
      <c r="S789" s="4"/>
      <c r="T789" s="4"/>
      <c r="V789" s="11"/>
      <c r="W789" s="11"/>
      <c r="X789" s="11"/>
      <c r="Y789" s="11"/>
      <c r="Z789" s="11"/>
    </row>
    <row r="790">
      <c r="A790" s="5"/>
      <c r="B790" s="4"/>
      <c r="D790" s="4"/>
      <c r="G790" s="4"/>
      <c r="H790" s="4"/>
      <c r="I790" s="5"/>
      <c r="J790" s="4"/>
      <c r="L790" s="4"/>
      <c r="O790" s="4"/>
      <c r="Q790" s="4"/>
      <c r="R790" s="4"/>
      <c r="S790" s="4"/>
      <c r="T790" s="4"/>
      <c r="V790" s="11"/>
      <c r="W790" s="11"/>
      <c r="X790" s="11"/>
      <c r="Y790" s="11"/>
      <c r="Z790" s="11"/>
    </row>
    <row r="791">
      <c r="A791" s="5"/>
      <c r="B791" s="4"/>
      <c r="D791" s="4"/>
      <c r="G791" s="4"/>
      <c r="H791" s="4"/>
      <c r="I791" s="5"/>
      <c r="J791" s="4"/>
      <c r="L791" s="4"/>
      <c r="O791" s="4"/>
      <c r="Q791" s="4"/>
      <c r="R791" s="4"/>
      <c r="S791" s="4"/>
      <c r="T791" s="4"/>
      <c r="V791" s="11"/>
      <c r="W791" s="11"/>
      <c r="X791" s="11"/>
      <c r="Y791" s="11"/>
      <c r="Z791" s="11"/>
    </row>
    <row r="792">
      <c r="A792" s="5"/>
      <c r="B792" s="4"/>
      <c r="D792" s="4"/>
      <c r="G792" s="4"/>
      <c r="H792" s="4"/>
      <c r="I792" s="5"/>
      <c r="J792" s="4"/>
      <c r="L792" s="4"/>
      <c r="O792" s="4"/>
      <c r="Q792" s="4"/>
      <c r="R792" s="4"/>
      <c r="S792" s="4"/>
      <c r="T792" s="4"/>
      <c r="V792" s="11"/>
      <c r="W792" s="11"/>
      <c r="X792" s="11"/>
      <c r="Y792" s="11"/>
      <c r="Z792" s="11"/>
    </row>
    <row r="793">
      <c r="A793" s="5"/>
      <c r="B793" s="4"/>
      <c r="D793" s="4"/>
      <c r="G793" s="4"/>
      <c r="H793" s="4"/>
      <c r="I793" s="5"/>
      <c r="J793" s="4"/>
      <c r="L793" s="4"/>
      <c r="O793" s="4"/>
      <c r="Q793" s="4"/>
      <c r="R793" s="4"/>
      <c r="S793" s="4"/>
      <c r="T793" s="4"/>
      <c r="V793" s="11"/>
      <c r="W793" s="11"/>
      <c r="X793" s="11"/>
      <c r="Y793" s="11"/>
      <c r="Z793" s="11"/>
    </row>
    <row r="794">
      <c r="A794" s="5"/>
      <c r="B794" s="4"/>
      <c r="D794" s="4"/>
      <c r="G794" s="4"/>
      <c r="H794" s="4"/>
      <c r="I794" s="5"/>
      <c r="J794" s="4"/>
      <c r="L794" s="4"/>
      <c r="O794" s="4"/>
      <c r="Q794" s="4"/>
      <c r="R794" s="4"/>
      <c r="S794" s="4"/>
      <c r="T794" s="4"/>
      <c r="V794" s="11"/>
      <c r="W794" s="11"/>
      <c r="X794" s="11"/>
      <c r="Y794" s="11"/>
      <c r="Z794" s="11"/>
    </row>
    <row r="795">
      <c r="A795" s="5"/>
      <c r="B795" s="4"/>
      <c r="D795" s="4"/>
      <c r="G795" s="4"/>
      <c r="H795" s="4"/>
      <c r="I795" s="5"/>
      <c r="J795" s="4"/>
      <c r="L795" s="4"/>
      <c r="O795" s="4"/>
      <c r="Q795" s="4"/>
      <c r="R795" s="4"/>
      <c r="S795" s="4"/>
      <c r="T795" s="4"/>
      <c r="V795" s="11"/>
      <c r="W795" s="11"/>
      <c r="X795" s="11"/>
      <c r="Y795" s="11"/>
      <c r="Z795" s="11"/>
    </row>
    <row r="796">
      <c r="A796" s="5"/>
      <c r="B796" s="4"/>
      <c r="D796" s="4"/>
      <c r="G796" s="4"/>
      <c r="H796" s="4"/>
      <c r="I796" s="5"/>
      <c r="J796" s="4"/>
      <c r="L796" s="4"/>
      <c r="O796" s="4"/>
      <c r="Q796" s="4"/>
      <c r="R796" s="4"/>
      <c r="S796" s="4"/>
      <c r="T796" s="4"/>
      <c r="V796" s="11"/>
      <c r="W796" s="11"/>
      <c r="X796" s="11"/>
      <c r="Y796" s="11"/>
      <c r="Z796" s="11"/>
    </row>
    <row r="797">
      <c r="A797" s="5"/>
      <c r="B797" s="4"/>
      <c r="D797" s="4"/>
      <c r="G797" s="4"/>
      <c r="H797" s="4"/>
      <c r="I797" s="5"/>
      <c r="J797" s="4"/>
      <c r="L797" s="4"/>
      <c r="O797" s="4"/>
      <c r="Q797" s="4"/>
      <c r="R797" s="4"/>
      <c r="S797" s="4"/>
      <c r="T797" s="4"/>
      <c r="V797" s="11"/>
      <c r="W797" s="11"/>
      <c r="X797" s="11"/>
      <c r="Y797" s="11"/>
      <c r="Z797" s="11"/>
    </row>
    <row r="798">
      <c r="A798" s="5"/>
      <c r="B798" s="4"/>
      <c r="D798" s="4"/>
      <c r="G798" s="4"/>
      <c r="H798" s="4"/>
      <c r="I798" s="5"/>
      <c r="J798" s="4"/>
      <c r="L798" s="4"/>
      <c r="O798" s="4"/>
      <c r="Q798" s="4"/>
      <c r="R798" s="4"/>
      <c r="S798" s="4"/>
      <c r="T798" s="4"/>
      <c r="V798" s="11"/>
      <c r="W798" s="11"/>
      <c r="X798" s="11"/>
      <c r="Y798" s="11"/>
      <c r="Z798" s="11"/>
    </row>
    <row r="799">
      <c r="A799" s="5"/>
      <c r="B799" s="4"/>
      <c r="D799" s="4"/>
      <c r="G799" s="4"/>
      <c r="H799" s="4"/>
      <c r="I799" s="5"/>
      <c r="J799" s="4"/>
      <c r="L799" s="4"/>
      <c r="O799" s="4"/>
      <c r="Q799" s="4"/>
      <c r="R799" s="4"/>
      <c r="S799" s="4"/>
      <c r="T799" s="4"/>
      <c r="V799" s="11"/>
      <c r="W799" s="11"/>
      <c r="X799" s="11"/>
      <c r="Y799" s="11"/>
      <c r="Z799" s="11"/>
    </row>
    <row r="800">
      <c r="A800" s="5"/>
      <c r="B800" s="4"/>
      <c r="D800" s="4"/>
      <c r="G800" s="4"/>
      <c r="H800" s="4"/>
      <c r="I800" s="5"/>
      <c r="J800" s="4"/>
      <c r="L800" s="4"/>
      <c r="O800" s="4"/>
      <c r="Q800" s="4"/>
      <c r="R800" s="4"/>
      <c r="S800" s="4"/>
      <c r="T800" s="4"/>
      <c r="V800" s="11"/>
      <c r="W800" s="11"/>
      <c r="X800" s="11"/>
      <c r="Y800" s="11"/>
      <c r="Z800" s="11"/>
    </row>
    <row r="801">
      <c r="A801" s="5"/>
      <c r="B801" s="4"/>
      <c r="D801" s="4"/>
      <c r="G801" s="4"/>
      <c r="H801" s="4"/>
      <c r="I801" s="5"/>
      <c r="J801" s="4"/>
      <c r="L801" s="4"/>
      <c r="O801" s="4"/>
      <c r="Q801" s="4"/>
      <c r="R801" s="4"/>
      <c r="S801" s="4"/>
      <c r="T801" s="4"/>
      <c r="V801" s="11"/>
      <c r="W801" s="11"/>
      <c r="X801" s="11"/>
      <c r="Y801" s="11"/>
      <c r="Z801" s="11"/>
    </row>
    <row r="802">
      <c r="A802" s="5"/>
      <c r="B802" s="4"/>
      <c r="D802" s="4"/>
      <c r="G802" s="4"/>
      <c r="H802" s="4"/>
      <c r="I802" s="5"/>
      <c r="J802" s="4"/>
      <c r="L802" s="4"/>
      <c r="O802" s="4"/>
      <c r="Q802" s="4"/>
      <c r="R802" s="4"/>
      <c r="S802" s="4"/>
      <c r="T802" s="4"/>
      <c r="V802" s="11"/>
      <c r="W802" s="11"/>
      <c r="X802" s="11"/>
      <c r="Y802" s="11"/>
      <c r="Z802" s="11"/>
    </row>
    <row r="803">
      <c r="A803" s="5"/>
      <c r="B803" s="4"/>
      <c r="D803" s="4"/>
      <c r="G803" s="4"/>
      <c r="H803" s="4"/>
      <c r="I803" s="5"/>
      <c r="J803" s="4"/>
      <c r="L803" s="4"/>
      <c r="O803" s="4"/>
      <c r="Q803" s="4"/>
      <c r="R803" s="4"/>
      <c r="S803" s="4"/>
      <c r="T803" s="4"/>
      <c r="V803" s="11"/>
      <c r="W803" s="11"/>
      <c r="X803" s="11"/>
      <c r="Y803" s="11"/>
      <c r="Z803" s="11"/>
    </row>
    <row r="804">
      <c r="A804" s="5"/>
      <c r="B804" s="4"/>
      <c r="D804" s="4"/>
      <c r="G804" s="4"/>
      <c r="H804" s="4"/>
      <c r="I804" s="5"/>
      <c r="J804" s="4"/>
      <c r="L804" s="4"/>
      <c r="O804" s="4"/>
      <c r="Q804" s="4"/>
      <c r="R804" s="4"/>
      <c r="S804" s="4"/>
      <c r="T804" s="4"/>
      <c r="V804" s="11"/>
      <c r="W804" s="11"/>
      <c r="X804" s="11"/>
      <c r="Y804" s="11"/>
      <c r="Z804" s="11"/>
    </row>
    <row r="805">
      <c r="A805" s="5"/>
      <c r="B805" s="4"/>
      <c r="D805" s="4"/>
      <c r="G805" s="4"/>
      <c r="H805" s="4"/>
      <c r="I805" s="5"/>
      <c r="J805" s="4"/>
      <c r="L805" s="4"/>
      <c r="O805" s="4"/>
      <c r="Q805" s="4"/>
      <c r="R805" s="4"/>
      <c r="S805" s="4"/>
      <c r="T805" s="4"/>
      <c r="V805" s="11"/>
      <c r="W805" s="11"/>
      <c r="X805" s="11"/>
      <c r="Y805" s="11"/>
      <c r="Z805" s="11"/>
    </row>
    <row r="806">
      <c r="A806" s="5"/>
      <c r="B806" s="4"/>
      <c r="D806" s="4"/>
      <c r="G806" s="4"/>
      <c r="H806" s="4"/>
      <c r="I806" s="5"/>
      <c r="J806" s="4"/>
      <c r="L806" s="4"/>
      <c r="O806" s="4"/>
      <c r="Q806" s="4"/>
      <c r="R806" s="4"/>
      <c r="S806" s="4"/>
      <c r="T806" s="4"/>
      <c r="V806" s="11"/>
      <c r="W806" s="11"/>
      <c r="X806" s="11"/>
      <c r="Y806" s="11"/>
      <c r="Z806" s="11"/>
    </row>
    <row r="807">
      <c r="A807" s="5"/>
      <c r="B807" s="4"/>
      <c r="D807" s="4"/>
      <c r="G807" s="4"/>
      <c r="H807" s="4"/>
      <c r="I807" s="5"/>
      <c r="J807" s="4"/>
      <c r="L807" s="4"/>
      <c r="O807" s="4"/>
      <c r="Q807" s="4"/>
      <c r="R807" s="4"/>
      <c r="S807" s="4"/>
      <c r="T807" s="4"/>
      <c r="V807" s="11"/>
      <c r="W807" s="11"/>
      <c r="X807" s="11"/>
      <c r="Y807" s="11"/>
      <c r="Z807" s="11"/>
    </row>
    <row r="808">
      <c r="A808" s="5"/>
      <c r="B808" s="4"/>
      <c r="D808" s="4"/>
      <c r="G808" s="4"/>
      <c r="H808" s="4"/>
      <c r="I808" s="5"/>
      <c r="J808" s="4"/>
      <c r="L808" s="4"/>
      <c r="O808" s="4"/>
      <c r="Q808" s="4"/>
      <c r="R808" s="4"/>
      <c r="S808" s="4"/>
      <c r="T808" s="4"/>
      <c r="V808" s="11"/>
      <c r="W808" s="11"/>
      <c r="X808" s="11"/>
      <c r="Y808" s="11"/>
      <c r="Z808" s="11"/>
    </row>
    <row r="809">
      <c r="A809" s="5"/>
      <c r="B809" s="4"/>
      <c r="D809" s="4"/>
      <c r="G809" s="4"/>
      <c r="H809" s="4"/>
      <c r="I809" s="5"/>
      <c r="J809" s="4"/>
      <c r="L809" s="4"/>
      <c r="O809" s="4"/>
      <c r="Q809" s="4"/>
      <c r="R809" s="4"/>
      <c r="S809" s="4"/>
      <c r="T809" s="4"/>
      <c r="V809" s="11"/>
      <c r="W809" s="11"/>
      <c r="X809" s="11"/>
      <c r="Y809" s="11"/>
      <c r="Z809" s="11"/>
    </row>
    <row r="810">
      <c r="A810" s="5"/>
      <c r="B810" s="4"/>
      <c r="D810" s="4"/>
      <c r="G810" s="4"/>
      <c r="H810" s="4"/>
      <c r="I810" s="5"/>
      <c r="J810" s="4"/>
      <c r="L810" s="4"/>
      <c r="O810" s="4"/>
      <c r="Q810" s="4"/>
      <c r="R810" s="4"/>
      <c r="S810" s="4"/>
      <c r="T810" s="4"/>
      <c r="V810" s="11"/>
      <c r="W810" s="11"/>
      <c r="X810" s="11"/>
      <c r="Y810" s="11"/>
      <c r="Z810" s="11"/>
    </row>
    <row r="811">
      <c r="A811" s="5"/>
      <c r="B811" s="4"/>
      <c r="D811" s="4"/>
      <c r="G811" s="4"/>
      <c r="H811" s="4"/>
      <c r="I811" s="5"/>
      <c r="J811" s="4"/>
      <c r="L811" s="4"/>
      <c r="O811" s="4"/>
      <c r="Q811" s="4"/>
      <c r="R811" s="4"/>
      <c r="S811" s="4"/>
      <c r="T811" s="4"/>
      <c r="V811" s="11"/>
      <c r="W811" s="11"/>
      <c r="X811" s="11"/>
      <c r="Y811" s="11"/>
      <c r="Z811" s="11"/>
    </row>
    <row r="812">
      <c r="A812" s="5"/>
      <c r="B812" s="4"/>
      <c r="D812" s="4"/>
      <c r="G812" s="4"/>
      <c r="H812" s="4"/>
      <c r="I812" s="5"/>
      <c r="J812" s="4"/>
      <c r="L812" s="4"/>
      <c r="O812" s="4"/>
      <c r="Q812" s="4"/>
      <c r="R812" s="4"/>
      <c r="S812" s="4"/>
      <c r="T812" s="4"/>
      <c r="V812" s="11"/>
      <c r="W812" s="11"/>
      <c r="X812" s="11"/>
      <c r="Y812" s="11"/>
      <c r="Z812" s="11"/>
    </row>
    <row r="813">
      <c r="A813" s="5"/>
      <c r="B813" s="4"/>
      <c r="D813" s="4"/>
      <c r="G813" s="4"/>
      <c r="H813" s="4"/>
      <c r="I813" s="5"/>
      <c r="J813" s="4"/>
      <c r="L813" s="4"/>
      <c r="O813" s="4"/>
      <c r="Q813" s="4"/>
      <c r="R813" s="4"/>
      <c r="S813" s="4"/>
      <c r="T813" s="4"/>
      <c r="V813" s="11"/>
      <c r="W813" s="11"/>
      <c r="X813" s="11"/>
      <c r="Y813" s="11"/>
      <c r="Z813" s="11"/>
    </row>
    <row r="814">
      <c r="A814" s="5"/>
      <c r="B814" s="4"/>
      <c r="D814" s="4"/>
      <c r="G814" s="4"/>
      <c r="H814" s="4"/>
      <c r="I814" s="5"/>
      <c r="J814" s="4"/>
      <c r="L814" s="4"/>
      <c r="O814" s="4"/>
      <c r="Q814" s="4"/>
      <c r="R814" s="4"/>
      <c r="S814" s="4"/>
      <c r="T814" s="4"/>
      <c r="V814" s="11"/>
      <c r="W814" s="11"/>
      <c r="X814" s="11"/>
      <c r="Y814" s="11"/>
      <c r="Z814" s="11"/>
    </row>
    <row r="815">
      <c r="A815" s="5"/>
      <c r="B815" s="4"/>
      <c r="D815" s="4"/>
      <c r="G815" s="4"/>
      <c r="H815" s="4"/>
      <c r="I815" s="5"/>
      <c r="J815" s="4"/>
      <c r="L815" s="4"/>
      <c r="O815" s="4"/>
      <c r="Q815" s="4"/>
      <c r="R815" s="4"/>
      <c r="S815" s="4"/>
      <c r="T815" s="4"/>
      <c r="V815" s="11"/>
      <c r="W815" s="11"/>
      <c r="X815" s="11"/>
      <c r="Y815" s="11"/>
      <c r="Z815" s="11"/>
    </row>
    <row r="816">
      <c r="A816" s="5"/>
      <c r="B816" s="4"/>
      <c r="D816" s="4"/>
      <c r="G816" s="4"/>
      <c r="H816" s="4"/>
      <c r="I816" s="5"/>
      <c r="J816" s="4"/>
      <c r="L816" s="4"/>
      <c r="O816" s="4"/>
      <c r="Q816" s="4"/>
      <c r="R816" s="4"/>
      <c r="S816" s="4"/>
      <c r="T816" s="4"/>
      <c r="V816" s="11"/>
      <c r="W816" s="11"/>
      <c r="X816" s="11"/>
      <c r="Y816" s="11"/>
      <c r="Z816" s="11"/>
    </row>
    <row r="817">
      <c r="A817" s="5"/>
      <c r="B817" s="4"/>
      <c r="D817" s="4"/>
      <c r="G817" s="4"/>
      <c r="H817" s="4"/>
      <c r="I817" s="5"/>
      <c r="J817" s="4"/>
      <c r="L817" s="4"/>
      <c r="O817" s="4"/>
      <c r="Q817" s="4"/>
      <c r="R817" s="4"/>
      <c r="S817" s="4"/>
      <c r="T817" s="4"/>
      <c r="V817" s="11"/>
      <c r="W817" s="11"/>
      <c r="X817" s="11"/>
      <c r="Y817" s="11"/>
      <c r="Z817" s="11"/>
    </row>
    <row r="818">
      <c r="A818" s="5"/>
      <c r="B818" s="4"/>
      <c r="D818" s="4"/>
      <c r="G818" s="4"/>
      <c r="H818" s="4"/>
      <c r="I818" s="5"/>
      <c r="J818" s="4"/>
      <c r="L818" s="4"/>
      <c r="O818" s="4"/>
      <c r="Q818" s="4"/>
      <c r="R818" s="4"/>
      <c r="S818" s="4"/>
      <c r="T818" s="4"/>
      <c r="V818" s="11"/>
      <c r="W818" s="11"/>
      <c r="X818" s="11"/>
      <c r="Y818" s="11"/>
      <c r="Z818" s="11"/>
    </row>
    <row r="819">
      <c r="A819" s="5"/>
      <c r="B819" s="4"/>
      <c r="D819" s="4"/>
      <c r="G819" s="4"/>
      <c r="H819" s="4"/>
      <c r="I819" s="5"/>
      <c r="J819" s="4"/>
      <c r="L819" s="4"/>
      <c r="O819" s="4"/>
      <c r="Q819" s="4"/>
      <c r="R819" s="4"/>
      <c r="S819" s="4"/>
      <c r="T819" s="4"/>
      <c r="V819" s="11"/>
      <c r="W819" s="11"/>
      <c r="X819" s="11"/>
      <c r="Y819" s="11"/>
      <c r="Z819" s="11"/>
    </row>
    <row r="820">
      <c r="A820" s="5"/>
      <c r="B820" s="4"/>
      <c r="D820" s="4"/>
      <c r="G820" s="4"/>
      <c r="H820" s="4"/>
      <c r="I820" s="5"/>
      <c r="J820" s="4"/>
      <c r="L820" s="4"/>
      <c r="O820" s="4"/>
      <c r="Q820" s="4"/>
      <c r="R820" s="4"/>
      <c r="S820" s="4"/>
      <c r="T820" s="4"/>
      <c r="V820" s="11"/>
      <c r="W820" s="11"/>
      <c r="X820" s="11"/>
      <c r="Y820" s="11"/>
      <c r="Z820" s="11"/>
    </row>
    <row r="821">
      <c r="A821" s="5"/>
      <c r="B821" s="4"/>
      <c r="D821" s="4"/>
      <c r="G821" s="4"/>
      <c r="H821" s="4"/>
      <c r="I821" s="5"/>
      <c r="J821" s="4"/>
      <c r="L821" s="4"/>
      <c r="O821" s="4"/>
      <c r="Q821" s="4"/>
      <c r="R821" s="4"/>
      <c r="S821" s="4"/>
      <c r="T821" s="4"/>
      <c r="V821" s="11"/>
      <c r="W821" s="11"/>
      <c r="X821" s="11"/>
      <c r="Y821" s="11"/>
      <c r="Z821" s="11"/>
    </row>
    <row r="822">
      <c r="A822" s="5"/>
      <c r="B822" s="4"/>
      <c r="D822" s="4"/>
      <c r="G822" s="4"/>
      <c r="H822" s="4"/>
      <c r="I822" s="5"/>
      <c r="J822" s="4"/>
      <c r="L822" s="4"/>
      <c r="O822" s="4"/>
      <c r="Q822" s="4"/>
      <c r="R822" s="4"/>
      <c r="S822" s="4"/>
      <c r="T822" s="4"/>
      <c r="V822" s="11"/>
      <c r="W822" s="11"/>
      <c r="X822" s="11"/>
      <c r="Y822" s="11"/>
      <c r="Z822" s="11"/>
    </row>
    <row r="823">
      <c r="A823" s="5"/>
      <c r="B823" s="4"/>
      <c r="D823" s="4"/>
      <c r="G823" s="4"/>
      <c r="H823" s="4"/>
      <c r="I823" s="5"/>
      <c r="J823" s="4"/>
      <c r="L823" s="4"/>
      <c r="O823" s="4"/>
      <c r="Q823" s="4"/>
      <c r="R823" s="4"/>
      <c r="S823" s="4"/>
      <c r="T823" s="4"/>
      <c r="V823" s="11"/>
      <c r="W823" s="11"/>
      <c r="X823" s="11"/>
      <c r="Y823" s="11"/>
      <c r="Z823" s="11"/>
    </row>
    <row r="824">
      <c r="A824" s="5"/>
      <c r="B824" s="4"/>
      <c r="D824" s="4"/>
      <c r="G824" s="4"/>
      <c r="H824" s="4"/>
      <c r="I824" s="5"/>
      <c r="J824" s="4"/>
      <c r="L824" s="4"/>
      <c r="O824" s="4"/>
      <c r="Q824" s="4"/>
      <c r="R824" s="4"/>
      <c r="S824" s="4"/>
      <c r="T824" s="4"/>
      <c r="V824" s="11"/>
      <c r="W824" s="11"/>
      <c r="X824" s="11"/>
      <c r="Y824" s="11"/>
      <c r="Z824" s="11"/>
    </row>
    <row r="825">
      <c r="A825" s="5"/>
      <c r="B825" s="4"/>
      <c r="D825" s="4"/>
      <c r="G825" s="4"/>
      <c r="H825" s="4"/>
      <c r="I825" s="5"/>
      <c r="J825" s="4"/>
      <c r="L825" s="4"/>
      <c r="O825" s="4"/>
      <c r="Q825" s="4"/>
      <c r="R825" s="4"/>
      <c r="S825" s="4"/>
      <c r="T825" s="4"/>
      <c r="V825" s="11"/>
      <c r="W825" s="11"/>
      <c r="X825" s="11"/>
      <c r="Y825" s="11"/>
      <c r="Z825" s="11"/>
    </row>
    <row r="826">
      <c r="A826" s="5"/>
      <c r="B826" s="4"/>
      <c r="D826" s="4"/>
      <c r="G826" s="4"/>
      <c r="H826" s="4"/>
      <c r="I826" s="5"/>
      <c r="J826" s="4"/>
      <c r="L826" s="4"/>
      <c r="O826" s="4"/>
      <c r="Q826" s="4"/>
      <c r="R826" s="4"/>
      <c r="S826" s="4"/>
      <c r="T826" s="4"/>
      <c r="V826" s="11"/>
      <c r="W826" s="11"/>
      <c r="X826" s="11"/>
      <c r="Y826" s="11"/>
      <c r="Z826" s="11"/>
    </row>
    <row r="827">
      <c r="A827" s="5"/>
      <c r="B827" s="4"/>
      <c r="D827" s="4"/>
      <c r="G827" s="4"/>
      <c r="H827" s="4"/>
      <c r="I827" s="5"/>
      <c r="J827" s="4"/>
      <c r="L827" s="4"/>
      <c r="O827" s="4"/>
      <c r="Q827" s="4"/>
      <c r="R827" s="4"/>
      <c r="S827" s="4"/>
      <c r="T827" s="4"/>
      <c r="V827" s="11"/>
      <c r="W827" s="11"/>
      <c r="X827" s="11"/>
      <c r="Y827" s="11"/>
      <c r="Z827" s="11"/>
    </row>
    <row r="828">
      <c r="A828" s="5"/>
      <c r="B828" s="4"/>
      <c r="D828" s="4"/>
      <c r="G828" s="4"/>
      <c r="H828" s="4"/>
      <c r="I828" s="5"/>
      <c r="J828" s="4"/>
      <c r="L828" s="4"/>
      <c r="O828" s="4"/>
      <c r="Q828" s="4"/>
      <c r="R828" s="4"/>
      <c r="S828" s="4"/>
      <c r="T828" s="4"/>
      <c r="V828" s="11"/>
      <c r="W828" s="11"/>
      <c r="X828" s="11"/>
      <c r="Y828" s="11"/>
      <c r="Z828" s="11"/>
    </row>
    <row r="829">
      <c r="A829" s="5"/>
      <c r="B829" s="4"/>
      <c r="D829" s="4"/>
      <c r="G829" s="4"/>
      <c r="H829" s="4"/>
      <c r="I829" s="5"/>
      <c r="J829" s="4"/>
      <c r="L829" s="4"/>
      <c r="O829" s="4"/>
      <c r="Q829" s="4"/>
      <c r="R829" s="4"/>
      <c r="S829" s="4"/>
      <c r="T829" s="4"/>
      <c r="V829" s="11"/>
      <c r="W829" s="11"/>
      <c r="X829" s="11"/>
      <c r="Y829" s="11"/>
      <c r="Z829" s="11"/>
    </row>
    <row r="830">
      <c r="A830" s="5"/>
      <c r="B830" s="4"/>
      <c r="D830" s="4"/>
      <c r="G830" s="4"/>
      <c r="H830" s="4"/>
      <c r="I830" s="5"/>
      <c r="J830" s="4"/>
      <c r="L830" s="4"/>
      <c r="O830" s="4"/>
      <c r="Q830" s="4"/>
      <c r="R830" s="4"/>
      <c r="S830" s="4"/>
      <c r="T830" s="4"/>
      <c r="V830" s="11"/>
      <c r="W830" s="11"/>
      <c r="X830" s="11"/>
      <c r="Y830" s="11"/>
      <c r="Z830" s="11"/>
    </row>
    <row r="831">
      <c r="A831" s="5"/>
      <c r="B831" s="4"/>
      <c r="D831" s="4"/>
      <c r="G831" s="4"/>
      <c r="H831" s="4"/>
      <c r="I831" s="5"/>
      <c r="J831" s="4"/>
      <c r="L831" s="4"/>
      <c r="O831" s="4"/>
      <c r="Q831" s="4"/>
      <c r="R831" s="4"/>
      <c r="S831" s="4"/>
      <c r="T831" s="4"/>
      <c r="V831" s="11"/>
      <c r="W831" s="11"/>
      <c r="X831" s="11"/>
      <c r="Y831" s="11"/>
      <c r="Z831" s="11"/>
    </row>
    <row r="832">
      <c r="A832" s="5"/>
      <c r="B832" s="4"/>
      <c r="D832" s="4"/>
      <c r="G832" s="4"/>
      <c r="H832" s="4"/>
      <c r="I832" s="5"/>
      <c r="J832" s="4"/>
      <c r="L832" s="4"/>
      <c r="O832" s="4"/>
      <c r="Q832" s="4"/>
      <c r="R832" s="4"/>
      <c r="S832" s="4"/>
      <c r="T832" s="4"/>
      <c r="V832" s="11"/>
      <c r="W832" s="11"/>
      <c r="X832" s="11"/>
      <c r="Y832" s="11"/>
      <c r="Z832" s="11"/>
    </row>
    <row r="833">
      <c r="A833" s="5"/>
      <c r="B833" s="4"/>
      <c r="D833" s="4"/>
      <c r="G833" s="4"/>
      <c r="H833" s="4"/>
      <c r="I833" s="5"/>
      <c r="J833" s="4"/>
      <c r="L833" s="4"/>
      <c r="O833" s="4"/>
      <c r="Q833" s="4"/>
      <c r="R833" s="4"/>
      <c r="S833" s="4"/>
      <c r="T833" s="4"/>
      <c r="V833" s="11"/>
      <c r="W833" s="11"/>
      <c r="X833" s="11"/>
      <c r="Y833" s="11"/>
      <c r="Z833" s="11"/>
    </row>
    <row r="834">
      <c r="A834" s="5"/>
      <c r="B834" s="4"/>
      <c r="D834" s="4"/>
      <c r="G834" s="4"/>
      <c r="H834" s="4"/>
      <c r="I834" s="5"/>
      <c r="J834" s="4"/>
      <c r="L834" s="4"/>
      <c r="O834" s="4"/>
      <c r="Q834" s="4"/>
      <c r="R834" s="4"/>
      <c r="S834" s="4"/>
      <c r="T834" s="4"/>
      <c r="V834" s="11"/>
      <c r="W834" s="11"/>
      <c r="X834" s="11"/>
      <c r="Y834" s="11"/>
      <c r="Z834" s="11"/>
    </row>
    <row r="835">
      <c r="A835" s="5"/>
      <c r="B835" s="4"/>
      <c r="D835" s="4"/>
      <c r="G835" s="4"/>
      <c r="H835" s="4"/>
      <c r="I835" s="5"/>
      <c r="J835" s="4"/>
      <c r="L835" s="4"/>
      <c r="O835" s="4"/>
      <c r="Q835" s="4"/>
      <c r="R835" s="4"/>
      <c r="S835" s="4"/>
      <c r="T835" s="4"/>
      <c r="V835" s="11"/>
      <c r="W835" s="11"/>
      <c r="X835" s="11"/>
      <c r="Y835" s="11"/>
      <c r="Z835" s="11"/>
    </row>
    <row r="836">
      <c r="A836" s="5"/>
      <c r="B836" s="4"/>
      <c r="D836" s="4"/>
      <c r="G836" s="4"/>
      <c r="H836" s="4"/>
      <c r="I836" s="5"/>
      <c r="J836" s="4"/>
      <c r="L836" s="4"/>
      <c r="O836" s="4"/>
      <c r="Q836" s="4"/>
      <c r="R836" s="4"/>
      <c r="S836" s="4"/>
      <c r="T836" s="4"/>
      <c r="V836" s="11"/>
      <c r="W836" s="11"/>
      <c r="X836" s="11"/>
      <c r="Y836" s="11"/>
      <c r="Z836" s="11"/>
    </row>
    <row r="837">
      <c r="A837" s="5"/>
      <c r="B837" s="4"/>
      <c r="D837" s="4"/>
      <c r="G837" s="4"/>
      <c r="H837" s="4"/>
      <c r="I837" s="5"/>
      <c r="J837" s="4"/>
      <c r="L837" s="4"/>
      <c r="O837" s="4"/>
      <c r="Q837" s="4"/>
      <c r="R837" s="4"/>
      <c r="S837" s="4"/>
      <c r="T837" s="4"/>
      <c r="V837" s="11"/>
      <c r="W837" s="11"/>
      <c r="X837" s="11"/>
      <c r="Y837" s="11"/>
      <c r="Z837" s="11"/>
    </row>
    <row r="838">
      <c r="A838" s="5"/>
      <c r="B838" s="4"/>
      <c r="D838" s="4"/>
      <c r="G838" s="4"/>
      <c r="H838" s="4"/>
      <c r="I838" s="5"/>
      <c r="J838" s="4"/>
      <c r="L838" s="4"/>
      <c r="O838" s="4"/>
      <c r="Q838" s="4"/>
      <c r="R838" s="4"/>
      <c r="S838" s="4"/>
      <c r="T838" s="4"/>
      <c r="V838" s="11"/>
      <c r="W838" s="11"/>
      <c r="X838" s="11"/>
      <c r="Y838" s="11"/>
      <c r="Z838" s="11"/>
    </row>
    <row r="839">
      <c r="A839" s="5"/>
      <c r="B839" s="4"/>
      <c r="D839" s="4"/>
      <c r="G839" s="4"/>
      <c r="H839" s="4"/>
      <c r="I839" s="5"/>
      <c r="J839" s="4"/>
      <c r="L839" s="4"/>
      <c r="O839" s="4"/>
      <c r="Q839" s="4"/>
      <c r="R839" s="4"/>
      <c r="S839" s="4"/>
      <c r="T839" s="4"/>
      <c r="V839" s="11"/>
      <c r="W839" s="11"/>
      <c r="X839" s="11"/>
      <c r="Y839" s="11"/>
      <c r="Z839" s="11"/>
    </row>
    <row r="840">
      <c r="A840" s="5"/>
      <c r="B840" s="4"/>
      <c r="D840" s="4"/>
      <c r="G840" s="4"/>
      <c r="H840" s="4"/>
      <c r="I840" s="5"/>
      <c r="J840" s="4"/>
      <c r="L840" s="4"/>
      <c r="O840" s="4"/>
      <c r="Q840" s="4"/>
      <c r="R840" s="4"/>
      <c r="S840" s="4"/>
      <c r="T840" s="4"/>
      <c r="V840" s="11"/>
      <c r="W840" s="11"/>
      <c r="X840" s="11"/>
      <c r="Y840" s="11"/>
      <c r="Z840" s="11"/>
    </row>
    <row r="841">
      <c r="A841" s="5"/>
      <c r="B841" s="4"/>
      <c r="D841" s="4"/>
      <c r="G841" s="4"/>
      <c r="H841" s="4"/>
      <c r="I841" s="5"/>
      <c r="J841" s="4"/>
      <c r="L841" s="4"/>
      <c r="O841" s="4"/>
      <c r="Q841" s="4"/>
      <c r="R841" s="4"/>
      <c r="S841" s="4"/>
      <c r="T841" s="4"/>
      <c r="V841" s="11"/>
      <c r="W841" s="11"/>
      <c r="X841" s="11"/>
      <c r="Y841" s="11"/>
      <c r="Z841" s="11"/>
    </row>
    <row r="842">
      <c r="A842" s="5"/>
      <c r="B842" s="4"/>
      <c r="D842" s="4"/>
      <c r="G842" s="4"/>
      <c r="H842" s="4"/>
      <c r="I842" s="5"/>
      <c r="J842" s="4"/>
      <c r="L842" s="4"/>
      <c r="O842" s="4"/>
      <c r="Q842" s="4"/>
      <c r="R842" s="4"/>
      <c r="S842" s="4"/>
      <c r="T842" s="4"/>
      <c r="V842" s="11"/>
      <c r="W842" s="11"/>
      <c r="X842" s="11"/>
      <c r="Y842" s="11"/>
      <c r="Z842" s="11"/>
    </row>
    <row r="843">
      <c r="A843" s="5"/>
      <c r="B843" s="4"/>
      <c r="D843" s="4"/>
      <c r="G843" s="4"/>
      <c r="H843" s="4"/>
      <c r="I843" s="5"/>
      <c r="J843" s="4"/>
      <c r="L843" s="4"/>
      <c r="O843" s="4"/>
      <c r="Q843" s="4"/>
      <c r="R843" s="4"/>
      <c r="S843" s="4"/>
      <c r="T843" s="4"/>
      <c r="V843" s="11"/>
      <c r="W843" s="11"/>
      <c r="X843" s="11"/>
      <c r="Y843" s="11"/>
      <c r="Z843" s="11"/>
    </row>
    <row r="844">
      <c r="A844" s="5"/>
      <c r="B844" s="4"/>
      <c r="D844" s="4"/>
      <c r="G844" s="4"/>
      <c r="H844" s="4"/>
      <c r="I844" s="5"/>
      <c r="J844" s="4"/>
      <c r="L844" s="4"/>
      <c r="O844" s="4"/>
      <c r="Q844" s="4"/>
      <c r="R844" s="4"/>
      <c r="S844" s="4"/>
      <c r="T844" s="4"/>
      <c r="V844" s="11"/>
      <c r="W844" s="11"/>
      <c r="X844" s="11"/>
      <c r="Y844" s="11"/>
      <c r="Z844" s="11"/>
    </row>
    <row r="845">
      <c r="A845" s="5"/>
      <c r="B845" s="4"/>
      <c r="D845" s="4"/>
      <c r="G845" s="4"/>
      <c r="H845" s="4"/>
      <c r="I845" s="5"/>
      <c r="J845" s="4"/>
      <c r="L845" s="4"/>
      <c r="O845" s="4"/>
      <c r="Q845" s="4"/>
      <c r="R845" s="4"/>
      <c r="S845" s="4"/>
      <c r="T845" s="4"/>
      <c r="V845" s="11"/>
      <c r="W845" s="11"/>
      <c r="X845" s="11"/>
      <c r="Y845" s="11"/>
      <c r="Z845" s="11"/>
    </row>
    <row r="846">
      <c r="A846" s="5"/>
      <c r="B846" s="4"/>
      <c r="D846" s="4"/>
      <c r="G846" s="4"/>
      <c r="H846" s="4"/>
      <c r="I846" s="5"/>
      <c r="J846" s="4"/>
      <c r="L846" s="4"/>
      <c r="O846" s="4"/>
      <c r="Q846" s="4"/>
      <c r="R846" s="4"/>
      <c r="S846" s="4"/>
      <c r="T846" s="4"/>
      <c r="V846" s="11"/>
      <c r="W846" s="11"/>
      <c r="X846" s="11"/>
      <c r="Y846" s="11"/>
      <c r="Z846" s="11"/>
    </row>
    <row r="847">
      <c r="A847" s="5"/>
      <c r="B847" s="4"/>
      <c r="D847" s="4"/>
      <c r="G847" s="4"/>
      <c r="H847" s="4"/>
      <c r="I847" s="5"/>
      <c r="J847" s="4"/>
      <c r="L847" s="4"/>
      <c r="O847" s="4"/>
      <c r="Q847" s="4"/>
      <c r="R847" s="4"/>
      <c r="S847" s="4"/>
      <c r="T847" s="4"/>
      <c r="V847" s="11"/>
      <c r="W847" s="11"/>
      <c r="X847" s="11"/>
      <c r="Y847" s="11"/>
      <c r="Z847" s="11"/>
    </row>
    <row r="848">
      <c r="A848" s="5"/>
      <c r="B848" s="4"/>
      <c r="D848" s="4"/>
      <c r="G848" s="4"/>
      <c r="H848" s="4"/>
      <c r="I848" s="5"/>
      <c r="J848" s="4"/>
      <c r="L848" s="4"/>
      <c r="O848" s="4"/>
      <c r="Q848" s="4"/>
      <c r="R848" s="4"/>
      <c r="S848" s="4"/>
      <c r="T848" s="4"/>
      <c r="V848" s="11"/>
      <c r="W848" s="11"/>
      <c r="X848" s="11"/>
      <c r="Y848" s="11"/>
      <c r="Z848" s="11"/>
    </row>
    <row r="849">
      <c r="A849" s="5"/>
      <c r="B849" s="4"/>
      <c r="D849" s="4"/>
      <c r="G849" s="4"/>
      <c r="H849" s="4"/>
      <c r="I849" s="5"/>
      <c r="J849" s="4"/>
      <c r="L849" s="4"/>
      <c r="O849" s="4"/>
      <c r="Q849" s="4"/>
      <c r="R849" s="4"/>
      <c r="S849" s="4"/>
      <c r="T849" s="4"/>
      <c r="V849" s="11"/>
      <c r="W849" s="11"/>
      <c r="X849" s="11"/>
      <c r="Y849" s="11"/>
      <c r="Z849" s="11"/>
    </row>
    <row r="850">
      <c r="A850" s="5"/>
      <c r="B850" s="4"/>
      <c r="D850" s="4"/>
      <c r="G850" s="4"/>
      <c r="H850" s="4"/>
      <c r="I850" s="5"/>
      <c r="J850" s="4"/>
      <c r="L850" s="4"/>
      <c r="O850" s="4"/>
      <c r="Q850" s="4"/>
      <c r="R850" s="4"/>
      <c r="S850" s="4"/>
      <c r="T850" s="4"/>
      <c r="V850" s="11"/>
      <c r="W850" s="11"/>
      <c r="X850" s="11"/>
      <c r="Y850" s="11"/>
      <c r="Z850" s="11"/>
    </row>
    <row r="851">
      <c r="A851" s="5"/>
      <c r="B851" s="4"/>
      <c r="D851" s="4"/>
      <c r="G851" s="4"/>
      <c r="H851" s="4"/>
      <c r="I851" s="5"/>
      <c r="J851" s="4"/>
      <c r="L851" s="4"/>
      <c r="O851" s="4"/>
      <c r="Q851" s="4"/>
      <c r="R851" s="4"/>
      <c r="S851" s="4"/>
      <c r="T851" s="4"/>
      <c r="V851" s="11"/>
      <c r="W851" s="11"/>
      <c r="X851" s="11"/>
      <c r="Y851" s="11"/>
      <c r="Z851" s="11"/>
    </row>
    <row r="852">
      <c r="A852" s="5"/>
      <c r="B852" s="4"/>
      <c r="D852" s="4"/>
      <c r="G852" s="4"/>
      <c r="H852" s="4"/>
      <c r="I852" s="5"/>
      <c r="J852" s="4"/>
      <c r="L852" s="4"/>
      <c r="O852" s="4"/>
      <c r="Q852" s="4"/>
      <c r="R852" s="4"/>
      <c r="S852" s="4"/>
      <c r="T852" s="4"/>
      <c r="V852" s="11"/>
      <c r="W852" s="11"/>
      <c r="X852" s="11"/>
      <c r="Y852" s="11"/>
      <c r="Z852" s="11"/>
    </row>
    <row r="853">
      <c r="A853" s="5"/>
      <c r="B853" s="4"/>
      <c r="D853" s="4"/>
      <c r="G853" s="4"/>
      <c r="H853" s="4"/>
      <c r="I853" s="5"/>
      <c r="J853" s="4"/>
      <c r="L853" s="4"/>
      <c r="O853" s="4"/>
      <c r="Q853" s="4"/>
      <c r="R853" s="4"/>
      <c r="S853" s="4"/>
      <c r="T853" s="4"/>
      <c r="V853" s="11"/>
      <c r="W853" s="11"/>
      <c r="X853" s="11"/>
      <c r="Y853" s="11"/>
      <c r="Z853" s="11"/>
    </row>
    <row r="854">
      <c r="A854" s="5"/>
      <c r="B854" s="4"/>
      <c r="D854" s="4"/>
      <c r="G854" s="4"/>
      <c r="H854" s="4"/>
      <c r="I854" s="5"/>
      <c r="J854" s="4"/>
      <c r="L854" s="4"/>
      <c r="O854" s="4"/>
      <c r="Q854" s="4"/>
      <c r="R854" s="4"/>
      <c r="S854" s="4"/>
      <c r="T854" s="4"/>
      <c r="V854" s="11"/>
      <c r="W854" s="11"/>
      <c r="X854" s="11"/>
      <c r="Y854" s="11"/>
      <c r="Z854" s="11"/>
    </row>
    <row r="855">
      <c r="A855" s="5"/>
      <c r="B855" s="4"/>
      <c r="D855" s="4"/>
      <c r="G855" s="4"/>
      <c r="H855" s="4"/>
      <c r="I855" s="5"/>
      <c r="J855" s="4"/>
      <c r="L855" s="4"/>
      <c r="O855" s="4"/>
      <c r="Q855" s="4"/>
      <c r="R855" s="4"/>
      <c r="S855" s="4"/>
      <c r="T855" s="4"/>
      <c r="V855" s="11"/>
      <c r="W855" s="11"/>
      <c r="X855" s="11"/>
      <c r="Y855" s="11"/>
      <c r="Z855" s="11"/>
    </row>
    <row r="856">
      <c r="A856" s="5"/>
      <c r="B856" s="4"/>
      <c r="D856" s="4"/>
      <c r="G856" s="4"/>
      <c r="H856" s="4"/>
      <c r="I856" s="5"/>
      <c r="J856" s="4"/>
      <c r="L856" s="4"/>
      <c r="O856" s="4"/>
      <c r="Q856" s="4"/>
      <c r="R856" s="4"/>
      <c r="S856" s="4"/>
      <c r="T856" s="4"/>
      <c r="V856" s="11"/>
      <c r="W856" s="11"/>
      <c r="X856" s="11"/>
      <c r="Y856" s="11"/>
      <c r="Z856" s="11"/>
    </row>
    <row r="857">
      <c r="A857" s="5"/>
      <c r="B857" s="4"/>
      <c r="D857" s="4"/>
      <c r="G857" s="4"/>
      <c r="H857" s="4"/>
      <c r="I857" s="5"/>
      <c r="J857" s="4"/>
      <c r="L857" s="4"/>
      <c r="O857" s="4"/>
      <c r="Q857" s="4"/>
      <c r="R857" s="4"/>
      <c r="S857" s="4"/>
      <c r="T857" s="4"/>
      <c r="V857" s="11"/>
      <c r="W857" s="11"/>
      <c r="X857" s="11"/>
      <c r="Y857" s="11"/>
      <c r="Z857" s="11"/>
    </row>
    <row r="858">
      <c r="A858" s="5"/>
      <c r="B858" s="4"/>
      <c r="D858" s="4"/>
      <c r="G858" s="4"/>
      <c r="H858" s="4"/>
      <c r="I858" s="5"/>
      <c r="J858" s="4"/>
      <c r="L858" s="4"/>
      <c r="O858" s="4"/>
      <c r="Q858" s="4"/>
      <c r="R858" s="4"/>
      <c r="S858" s="4"/>
      <c r="T858" s="4"/>
      <c r="V858" s="11"/>
      <c r="W858" s="11"/>
      <c r="X858" s="11"/>
      <c r="Y858" s="11"/>
      <c r="Z858" s="11"/>
    </row>
    <row r="859">
      <c r="A859" s="5"/>
      <c r="B859" s="4"/>
      <c r="D859" s="4"/>
      <c r="G859" s="4"/>
      <c r="H859" s="4"/>
      <c r="I859" s="5"/>
      <c r="J859" s="4"/>
      <c r="L859" s="4"/>
      <c r="O859" s="4"/>
      <c r="Q859" s="4"/>
      <c r="R859" s="4"/>
      <c r="S859" s="4"/>
      <c r="T859" s="4"/>
      <c r="V859" s="11"/>
      <c r="W859" s="11"/>
      <c r="X859" s="11"/>
      <c r="Y859" s="11"/>
      <c r="Z859" s="11"/>
    </row>
    <row r="860">
      <c r="A860" s="5"/>
      <c r="B860" s="4"/>
      <c r="D860" s="4"/>
      <c r="G860" s="4"/>
      <c r="H860" s="4"/>
      <c r="I860" s="5"/>
      <c r="J860" s="4"/>
      <c r="L860" s="4"/>
      <c r="O860" s="4"/>
      <c r="Q860" s="4"/>
      <c r="R860" s="4"/>
      <c r="S860" s="4"/>
      <c r="T860" s="4"/>
      <c r="V860" s="11"/>
      <c r="W860" s="11"/>
      <c r="X860" s="11"/>
      <c r="Y860" s="11"/>
      <c r="Z860" s="11"/>
    </row>
    <row r="861">
      <c r="A861" s="5"/>
      <c r="B861" s="4"/>
      <c r="D861" s="4"/>
      <c r="G861" s="4"/>
      <c r="H861" s="4"/>
      <c r="I861" s="5"/>
      <c r="J861" s="4"/>
      <c r="L861" s="4"/>
      <c r="O861" s="4"/>
      <c r="Q861" s="4"/>
      <c r="R861" s="4"/>
      <c r="S861" s="4"/>
      <c r="T861" s="4"/>
      <c r="V861" s="11"/>
      <c r="W861" s="11"/>
      <c r="X861" s="11"/>
      <c r="Y861" s="11"/>
      <c r="Z861" s="11"/>
    </row>
    <row r="862">
      <c r="A862" s="5"/>
      <c r="B862" s="4"/>
      <c r="D862" s="4"/>
      <c r="G862" s="4"/>
      <c r="H862" s="4"/>
      <c r="I862" s="5"/>
      <c r="J862" s="4"/>
      <c r="L862" s="4"/>
      <c r="O862" s="4"/>
      <c r="Q862" s="4"/>
      <c r="R862" s="4"/>
      <c r="S862" s="4"/>
      <c r="T862" s="4"/>
      <c r="V862" s="11"/>
      <c r="W862" s="11"/>
      <c r="X862" s="11"/>
      <c r="Y862" s="11"/>
      <c r="Z862" s="11"/>
    </row>
    <row r="863">
      <c r="A863" s="5"/>
      <c r="B863" s="4"/>
      <c r="D863" s="4"/>
      <c r="G863" s="4"/>
      <c r="H863" s="4"/>
      <c r="I863" s="5"/>
      <c r="J863" s="4"/>
      <c r="L863" s="4"/>
      <c r="O863" s="4"/>
      <c r="Q863" s="4"/>
      <c r="R863" s="4"/>
      <c r="S863" s="4"/>
      <c r="T863" s="4"/>
      <c r="V863" s="11"/>
      <c r="W863" s="11"/>
      <c r="X863" s="11"/>
      <c r="Y863" s="11"/>
      <c r="Z863" s="11"/>
    </row>
    <row r="864">
      <c r="A864" s="5"/>
      <c r="B864" s="4"/>
      <c r="D864" s="4"/>
      <c r="G864" s="4"/>
      <c r="H864" s="4"/>
      <c r="I864" s="5"/>
      <c r="J864" s="4"/>
      <c r="L864" s="4"/>
      <c r="O864" s="4"/>
      <c r="Q864" s="4"/>
      <c r="R864" s="4"/>
      <c r="S864" s="4"/>
      <c r="T864" s="4"/>
      <c r="V864" s="11"/>
      <c r="W864" s="11"/>
      <c r="X864" s="11"/>
      <c r="Y864" s="11"/>
      <c r="Z864" s="11"/>
    </row>
    <row r="865">
      <c r="A865" s="5"/>
      <c r="B865" s="4"/>
      <c r="D865" s="4"/>
      <c r="G865" s="4"/>
      <c r="H865" s="4"/>
      <c r="I865" s="5"/>
      <c r="J865" s="4"/>
      <c r="L865" s="4"/>
      <c r="O865" s="4"/>
      <c r="Q865" s="4"/>
      <c r="R865" s="4"/>
      <c r="S865" s="4"/>
      <c r="T865" s="4"/>
      <c r="V865" s="11"/>
      <c r="W865" s="11"/>
      <c r="X865" s="11"/>
      <c r="Y865" s="11"/>
      <c r="Z865" s="11"/>
    </row>
    <row r="866">
      <c r="A866" s="5"/>
      <c r="B866" s="4"/>
      <c r="D866" s="4"/>
      <c r="G866" s="4"/>
      <c r="H866" s="4"/>
      <c r="I866" s="5"/>
      <c r="J866" s="4"/>
      <c r="L866" s="4"/>
      <c r="O866" s="4"/>
      <c r="Q866" s="4"/>
      <c r="R866" s="4"/>
      <c r="S866" s="4"/>
      <c r="T866" s="4"/>
      <c r="V866" s="11"/>
      <c r="W866" s="11"/>
      <c r="X866" s="11"/>
      <c r="Y866" s="11"/>
      <c r="Z866" s="11"/>
    </row>
    <row r="867">
      <c r="A867" s="5"/>
      <c r="B867" s="4"/>
      <c r="D867" s="4"/>
      <c r="G867" s="4"/>
      <c r="H867" s="4"/>
      <c r="I867" s="5"/>
      <c r="J867" s="4"/>
      <c r="L867" s="4"/>
      <c r="O867" s="4"/>
      <c r="Q867" s="4"/>
      <c r="R867" s="4"/>
      <c r="S867" s="4"/>
      <c r="T867" s="4"/>
      <c r="V867" s="11"/>
      <c r="W867" s="11"/>
      <c r="X867" s="11"/>
      <c r="Y867" s="11"/>
      <c r="Z867" s="11"/>
    </row>
    <row r="868">
      <c r="A868" s="5"/>
      <c r="B868" s="4"/>
      <c r="D868" s="4"/>
      <c r="G868" s="4"/>
      <c r="H868" s="4"/>
      <c r="I868" s="5"/>
      <c r="J868" s="4"/>
      <c r="L868" s="4"/>
      <c r="O868" s="4"/>
      <c r="Q868" s="4"/>
      <c r="R868" s="4"/>
      <c r="S868" s="4"/>
      <c r="T868" s="4"/>
      <c r="V868" s="11"/>
      <c r="W868" s="11"/>
      <c r="X868" s="11"/>
      <c r="Y868" s="11"/>
      <c r="Z868" s="11"/>
    </row>
    <row r="869">
      <c r="A869" s="5"/>
      <c r="B869" s="4"/>
      <c r="D869" s="4"/>
      <c r="G869" s="4"/>
      <c r="H869" s="4"/>
      <c r="I869" s="5"/>
      <c r="J869" s="4"/>
      <c r="L869" s="4"/>
      <c r="O869" s="4"/>
      <c r="Q869" s="4"/>
      <c r="R869" s="4"/>
      <c r="S869" s="4"/>
      <c r="T869" s="4"/>
      <c r="V869" s="11"/>
      <c r="W869" s="11"/>
      <c r="X869" s="11"/>
      <c r="Y869" s="11"/>
      <c r="Z869" s="11"/>
    </row>
    <row r="870">
      <c r="A870" s="5"/>
      <c r="B870" s="4"/>
      <c r="D870" s="4"/>
      <c r="G870" s="4"/>
      <c r="H870" s="4"/>
      <c r="I870" s="5"/>
      <c r="J870" s="4"/>
      <c r="L870" s="4"/>
      <c r="O870" s="4"/>
      <c r="Q870" s="4"/>
      <c r="R870" s="4"/>
      <c r="S870" s="4"/>
      <c r="T870" s="4"/>
      <c r="V870" s="11"/>
      <c r="W870" s="11"/>
      <c r="X870" s="11"/>
      <c r="Y870" s="11"/>
      <c r="Z870" s="11"/>
    </row>
    <row r="871">
      <c r="A871" s="5"/>
      <c r="B871" s="4"/>
      <c r="D871" s="4"/>
      <c r="G871" s="4"/>
      <c r="H871" s="4"/>
      <c r="I871" s="5"/>
      <c r="J871" s="4"/>
      <c r="L871" s="4"/>
      <c r="O871" s="4"/>
      <c r="Q871" s="4"/>
      <c r="R871" s="4"/>
      <c r="S871" s="4"/>
      <c r="T871" s="4"/>
      <c r="V871" s="11"/>
      <c r="W871" s="11"/>
      <c r="X871" s="11"/>
      <c r="Y871" s="11"/>
      <c r="Z871" s="11"/>
    </row>
    <row r="872">
      <c r="A872" s="5"/>
      <c r="B872" s="4"/>
      <c r="D872" s="4"/>
      <c r="G872" s="4"/>
      <c r="H872" s="4"/>
      <c r="I872" s="5"/>
      <c r="J872" s="4"/>
      <c r="L872" s="4"/>
      <c r="O872" s="4"/>
      <c r="Q872" s="4"/>
      <c r="R872" s="4"/>
      <c r="S872" s="4"/>
      <c r="T872" s="4"/>
      <c r="V872" s="11"/>
      <c r="W872" s="11"/>
      <c r="X872" s="11"/>
      <c r="Y872" s="11"/>
      <c r="Z872" s="11"/>
    </row>
    <row r="873">
      <c r="A873" s="5"/>
      <c r="B873" s="4"/>
      <c r="D873" s="4"/>
      <c r="G873" s="4"/>
      <c r="H873" s="4"/>
      <c r="I873" s="5"/>
      <c r="J873" s="4"/>
      <c r="L873" s="4"/>
      <c r="O873" s="4"/>
      <c r="Q873" s="4"/>
      <c r="R873" s="4"/>
      <c r="S873" s="4"/>
      <c r="T873" s="4"/>
      <c r="V873" s="11"/>
      <c r="W873" s="11"/>
      <c r="X873" s="11"/>
      <c r="Y873" s="11"/>
      <c r="Z873" s="11"/>
    </row>
    <row r="874">
      <c r="A874" s="5"/>
      <c r="B874" s="4"/>
      <c r="D874" s="4"/>
      <c r="G874" s="4"/>
      <c r="H874" s="4"/>
      <c r="I874" s="5"/>
      <c r="J874" s="4"/>
      <c r="L874" s="4"/>
      <c r="O874" s="4"/>
      <c r="Q874" s="4"/>
      <c r="R874" s="4"/>
      <c r="S874" s="4"/>
      <c r="T874" s="4"/>
      <c r="V874" s="11"/>
      <c r="W874" s="11"/>
      <c r="X874" s="11"/>
      <c r="Y874" s="11"/>
      <c r="Z874" s="11"/>
    </row>
    <row r="875">
      <c r="A875" s="5"/>
      <c r="B875" s="4"/>
      <c r="D875" s="4"/>
      <c r="G875" s="4"/>
      <c r="H875" s="4"/>
      <c r="I875" s="5"/>
      <c r="J875" s="4"/>
      <c r="L875" s="4"/>
      <c r="O875" s="4"/>
      <c r="Q875" s="4"/>
      <c r="R875" s="4"/>
      <c r="S875" s="4"/>
      <c r="T875" s="4"/>
      <c r="V875" s="11"/>
      <c r="W875" s="11"/>
      <c r="X875" s="11"/>
      <c r="Y875" s="11"/>
      <c r="Z875" s="11"/>
    </row>
    <row r="876">
      <c r="A876" s="5"/>
      <c r="B876" s="4"/>
      <c r="D876" s="4"/>
      <c r="G876" s="4"/>
      <c r="H876" s="4"/>
      <c r="I876" s="5"/>
      <c r="J876" s="4"/>
      <c r="L876" s="4"/>
      <c r="O876" s="4"/>
      <c r="Q876" s="4"/>
      <c r="R876" s="4"/>
      <c r="S876" s="4"/>
      <c r="T876" s="4"/>
      <c r="V876" s="11"/>
      <c r="W876" s="11"/>
      <c r="X876" s="11"/>
      <c r="Y876" s="11"/>
      <c r="Z876" s="11"/>
    </row>
    <row r="877">
      <c r="A877" s="5"/>
      <c r="B877" s="4"/>
      <c r="D877" s="4"/>
      <c r="G877" s="4"/>
      <c r="H877" s="4"/>
      <c r="I877" s="5"/>
      <c r="J877" s="4"/>
      <c r="L877" s="4"/>
      <c r="O877" s="4"/>
      <c r="Q877" s="4"/>
      <c r="R877" s="4"/>
      <c r="S877" s="4"/>
      <c r="T877" s="4"/>
      <c r="V877" s="11"/>
      <c r="W877" s="11"/>
      <c r="X877" s="11"/>
      <c r="Y877" s="11"/>
      <c r="Z877" s="11"/>
    </row>
    <row r="878">
      <c r="A878" s="5"/>
      <c r="B878" s="4"/>
      <c r="D878" s="4"/>
      <c r="G878" s="4"/>
      <c r="H878" s="4"/>
      <c r="I878" s="5"/>
      <c r="J878" s="4"/>
      <c r="L878" s="4"/>
      <c r="O878" s="4"/>
      <c r="Q878" s="4"/>
      <c r="R878" s="4"/>
      <c r="S878" s="4"/>
      <c r="T878" s="4"/>
      <c r="V878" s="11"/>
      <c r="W878" s="11"/>
      <c r="X878" s="11"/>
      <c r="Y878" s="11"/>
      <c r="Z878" s="11"/>
    </row>
    <row r="879">
      <c r="A879" s="5"/>
      <c r="B879" s="4"/>
      <c r="D879" s="4"/>
      <c r="G879" s="4"/>
      <c r="H879" s="4"/>
      <c r="I879" s="5"/>
      <c r="J879" s="4"/>
      <c r="L879" s="4"/>
      <c r="O879" s="4"/>
      <c r="Q879" s="4"/>
      <c r="R879" s="4"/>
      <c r="S879" s="4"/>
      <c r="T879" s="4"/>
      <c r="V879" s="11"/>
      <c r="W879" s="11"/>
      <c r="X879" s="11"/>
      <c r="Y879" s="11"/>
      <c r="Z879" s="11"/>
    </row>
    <row r="880">
      <c r="A880" s="5"/>
      <c r="B880" s="4"/>
      <c r="D880" s="4"/>
      <c r="G880" s="4"/>
      <c r="H880" s="4"/>
      <c r="I880" s="5"/>
      <c r="J880" s="4"/>
      <c r="L880" s="4"/>
      <c r="O880" s="4"/>
      <c r="Q880" s="4"/>
      <c r="R880" s="4"/>
      <c r="S880" s="4"/>
      <c r="T880" s="4"/>
      <c r="V880" s="11"/>
      <c r="W880" s="11"/>
      <c r="X880" s="11"/>
      <c r="Y880" s="11"/>
      <c r="Z880" s="11"/>
    </row>
    <row r="881">
      <c r="A881" s="5"/>
      <c r="B881" s="4"/>
      <c r="D881" s="4"/>
      <c r="G881" s="4"/>
      <c r="H881" s="4"/>
      <c r="I881" s="5"/>
      <c r="J881" s="4"/>
      <c r="L881" s="4"/>
      <c r="O881" s="4"/>
      <c r="Q881" s="4"/>
      <c r="R881" s="4"/>
      <c r="S881" s="4"/>
      <c r="T881" s="4"/>
      <c r="V881" s="11"/>
      <c r="W881" s="11"/>
      <c r="X881" s="11"/>
      <c r="Y881" s="11"/>
      <c r="Z881" s="11"/>
    </row>
    <row r="882">
      <c r="A882" s="5"/>
      <c r="B882" s="4"/>
      <c r="D882" s="4"/>
      <c r="G882" s="4"/>
      <c r="H882" s="4"/>
      <c r="I882" s="5"/>
      <c r="J882" s="4"/>
      <c r="L882" s="4"/>
      <c r="O882" s="4"/>
      <c r="Q882" s="4"/>
      <c r="R882" s="4"/>
      <c r="S882" s="4"/>
      <c r="T882" s="4"/>
      <c r="V882" s="11"/>
      <c r="W882" s="11"/>
      <c r="X882" s="11"/>
      <c r="Y882" s="11"/>
      <c r="Z882" s="11"/>
    </row>
    <row r="883">
      <c r="A883" s="5"/>
      <c r="B883" s="4"/>
      <c r="D883" s="4"/>
      <c r="G883" s="4"/>
      <c r="H883" s="4"/>
      <c r="I883" s="5"/>
      <c r="J883" s="4"/>
      <c r="L883" s="4"/>
      <c r="O883" s="4"/>
      <c r="Q883" s="4"/>
      <c r="R883" s="4"/>
      <c r="S883" s="4"/>
      <c r="T883" s="4"/>
      <c r="V883" s="11"/>
      <c r="W883" s="11"/>
      <c r="X883" s="11"/>
      <c r="Y883" s="11"/>
      <c r="Z883" s="11"/>
    </row>
    <row r="884">
      <c r="A884" s="5"/>
      <c r="B884" s="4"/>
      <c r="D884" s="4"/>
      <c r="G884" s="4"/>
      <c r="H884" s="4"/>
      <c r="I884" s="5"/>
      <c r="J884" s="4"/>
      <c r="L884" s="4"/>
      <c r="O884" s="4"/>
      <c r="Q884" s="4"/>
      <c r="R884" s="4"/>
      <c r="S884" s="4"/>
      <c r="T884" s="4"/>
      <c r="V884" s="11"/>
      <c r="W884" s="11"/>
      <c r="X884" s="11"/>
      <c r="Y884" s="11"/>
      <c r="Z884" s="11"/>
    </row>
    <row r="885">
      <c r="A885" s="5"/>
      <c r="B885" s="4"/>
      <c r="D885" s="4"/>
      <c r="G885" s="4"/>
      <c r="H885" s="4"/>
      <c r="I885" s="5"/>
      <c r="J885" s="4"/>
      <c r="L885" s="4"/>
      <c r="O885" s="4"/>
      <c r="Q885" s="4"/>
      <c r="R885" s="4"/>
      <c r="S885" s="4"/>
      <c r="T885" s="4"/>
      <c r="V885" s="11"/>
      <c r="W885" s="11"/>
      <c r="X885" s="11"/>
      <c r="Y885" s="11"/>
      <c r="Z885" s="11"/>
    </row>
    <row r="886">
      <c r="A886" s="5"/>
      <c r="B886" s="4"/>
      <c r="D886" s="4"/>
      <c r="G886" s="4"/>
      <c r="H886" s="4"/>
      <c r="I886" s="5"/>
      <c r="J886" s="4"/>
      <c r="L886" s="4"/>
      <c r="O886" s="4"/>
      <c r="Q886" s="4"/>
      <c r="R886" s="4"/>
      <c r="S886" s="4"/>
      <c r="T886" s="4"/>
      <c r="V886" s="11"/>
      <c r="W886" s="11"/>
      <c r="X886" s="11"/>
      <c r="Y886" s="11"/>
      <c r="Z886" s="11"/>
    </row>
    <row r="887">
      <c r="A887" s="5"/>
      <c r="B887" s="4"/>
      <c r="D887" s="4"/>
      <c r="G887" s="4"/>
      <c r="H887" s="4"/>
      <c r="I887" s="5"/>
      <c r="J887" s="4"/>
      <c r="L887" s="4"/>
      <c r="O887" s="4"/>
      <c r="Q887" s="4"/>
      <c r="R887" s="4"/>
      <c r="S887" s="4"/>
      <c r="T887" s="4"/>
      <c r="V887" s="11"/>
      <c r="W887" s="11"/>
      <c r="X887" s="11"/>
      <c r="Y887" s="11"/>
      <c r="Z887" s="11"/>
    </row>
    <row r="888">
      <c r="A888" s="5"/>
      <c r="B888" s="4"/>
      <c r="D888" s="4"/>
      <c r="G888" s="4"/>
      <c r="H888" s="4"/>
      <c r="I888" s="5"/>
      <c r="J888" s="4"/>
      <c r="L888" s="4"/>
      <c r="O888" s="4"/>
      <c r="Q888" s="4"/>
      <c r="R888" s="4"/>
      <c r="S888" s="4"/>
      <c r="T888" s="4"/>
      <c r="V888" s="11"/>
      <c r="W888" s="11"/>
      <c r="X888" s="11"/>
      <c r="Y888" s="11"/>
      <c r="Z888" s="11"/>
    </row>
    <row r="889">
      <c r="A889" s="5"/>
      <c r="B889" s="4"/>
      <c r="D889" s="4"/>
      <c r="G889" s="4"/>
      <c r="H889" s="4"/>
      <c r="I889" s="5"/>
      <c r="J889" s="4"/>
      <c r="L889" s="4"/>
      <c r="O889" s="4"/>
      <c r="Q889" s="4"/>
      <c r="R889" s="4"/>
      <c r="S889" s="4"/>
      <c r="T889" s="4"/>
      <c r="V889" s="11"/>
      <c r="W889" s="11"/>
      <c r="X889" s="11"/>
      <c r="Y889" s="11"/>
      <c r="Z889" s="11"/>
    </row>
    <row r="890">
      <c r="A890" s="5"/>
      <c r="B890" s="4"/>
      <c r="D890" s="4"/>
      <c r="G890" s="4"/>
      <c r="H890" s="4"/>
      <c r="I890" s="5"/>
      <c r="J890" s="4"/>
      <c r="L890" s="4"/>
      <c r="O890" s="4"/>
      <c r="Q890" s="4"/>
      <c r="R890" s="4"/>
      <c r="S890" s="4"/>
      <c r="T890" s="4"/>
      <c r="V890" s="11"/>
      <c r="W890" s="11"/>
      <c r="X890" s="11"/>
      <c r="Y890" s="11"/>
      <c r="Z890" s="11"/>
    </row>
    <row r="891">
      <c r="A891" s="5"/>
      <c r="B891" s="4"/>
      <c r="D891" s="4"/>
      <c r="G891" s="4"/>
      <c r="H891" s="4"/>
      <c r="I891" s="5"/>
      <c r="J891" s="4"/>
      <c r="L891" s="4"/>
      <c r="O891" s="4"/>
      <c r="Q891" s="4"/>
      <c r="R891" s="4"/>
      <c r="S891" s="4"/>
      <c r="T891" s="4"/>
      <c r="V891" s="11"/>
      <c r="W891" s="11"/>
      <c r="X891" s="11"/>
      <c r="Y891" s="11"/>
      <c r="Z891" s="11"/>
    </row>
    <row r="892">
      <c r="A892" s="5"/>
      <c r="B892" s="4"/>
      <c r="D892" s="4"/>
      <c r="G892" s="4"/>
      <c r="H892" s="4"/>
      <c r="I892" s="5"/>
      <c r="J892" s="4"/>
      <c r="L892" s="4"/>
      <c r="O892" s="4"/>
      <c r="Q892" s="4"/>
      <c r="R892" s="4"/>
      <c r="S892" s="4"/>
      <c r="T892" s="4"/>
      <c r="V892" s="11"/>
      <c r="W892" s="11"/>
      <c r="X892" s="11"/>
      <c r="Y892" s="11"/>
      <c r="Z892" s="11"/>
    </row>
    <row r="893">
      <c r="A893" s="5"/>
      <c r="B893" s="4"/>
      <c r="D893" s="4"/>
      <c r="G893" s="4"/>
      <c r="H893" s="4"/>
      <c r="I893" s="5"/>
      <c r="J893" s="4"/>
      <c r="L893" s="4"/>
      <c r="O893" s="4"/>
      <c r="Q893" s="4"/>
      <c r="R893" s="4"/>
      <c r="S893" s="4"/>
      <c r="T893" s="4"/>
      <c r="V893" s="11"/>
      <c r="W893" s="11"/>
      <c r="X893" s="11"/>
      <c r="Y893" s="11"/>
      <c r="Z893" s="11"/>
    </row>
    <row r="894">
      <c r="A894" s="5"/>
      <c r="B894" s="4"/>
      <c r="D894" s="4"/>
      <c r="G894" s="4"/>
      <c r="H894" s="4"/>
      <c r="I894" s="5"/>
      <c r="J894" s="4"/>
      <c r="L894" s="4"/>
      <c r="O894" s="4"/>
      <c r="Q894" s="4"/>
      <c r="R894" s="4"/>
      <c r="S894" s="4"/>
      <c r="T894" s="4"/>
      <c r="V894" s="11"/>
      <c r="W894" s="11"/>
      <c r="X894" s="11"/>
      <c r="Y894" s="11"/>
      <c r="Z894" s="11"/>
    </row>
    <row r="895">
      <c r="A895" s="5"/>
      <c r="B895" s="4"/>
      <c r="D895" s="4"/>
      <c r="G895" s="4"/>
      <c r="H895" s="4"/>
      <c r="I895" s="5"/>
      <c r="J895" s="4"/>
      <c r="L895" s="4"/>
      <c r="O895" s="4"/>
      <c r="Q895" s="4"/>
      <c r="R895" s="4"/>
      <c r="S895" s="4"/>
      <c r="T895" s="4"/>
      <c r="V895" s="11"/>
      <c r="W895" s="11"/>
      <c r="X895" s="11"/>
      <c r="Y895" s="11"/>
      <c r="Z895" s="11"/>
    </row>
    <row r="896">
      <c r="A896" s="5"/>
      <c r="B896" s="4"/>
      <c r="D896" s="4"/>
      <c r="G896" s="4"/>
      <c r="H896" s="4"/>
      <c r="I896" s="5"/>
      <c r="J896" s="4"/>
      <c r="L896" s="4"/>
      <c r="O896" s="4"/>
      <c r="Q896" s="4"/>
      <c r="R896" s="4"/>
      <c r="S896" s="4"/>
      <c r="T896" s="4"/>
      <c r="V896" s="11"/>
      <c r="W896" s="11"/>
      <c r="X896" s="11"/>
      <c r="Y896" s="11"/>
      <c r="Z896" s="11"/>
    </row>
    <row r="897">
      <c r="A897" s="5"/>
      <c r="B897" s="4"/>
      <c r="D897" s="4"/>
      <c r="G897" s="4"/>
      <c r="H897" s="4"/>
      <c r="I897" s="5"/>
      <c r="J897" s="4"/>
      <c r="L897" s="4"/>
      <c r="O897" s="4"/>
      <c r="Q897" s="4"/>
      <c r="R897" s="4"/>
      <c r="S897" s="4"/>
      <c r="T897" s="4"/>
      <c r="V897" s="11"/>
      <c r="W897" s="11"/>
      <c r="X897" s="11"/>
      <c r="Y897" s="11"/>
      <c r="Z897" s="11"/>
    </row>
    <row r="898">
      <c r="A898" s="5"/>
      <c r="B898" s="4"/>
      <c r="D898" s="4"/>
      <c r="G898" s="4"/>
      <c r="H898" s="4"/>
      <c r="I898" s="5"/>
      <c r="J898" s="4"/>
      <c r="L898" s="4"/>
      <c r="O898" s="4"/>
      <c r="Q898" s="4"/>
      <c r="R898" s="4"/>
      <c r="S898" s="4"/>
      <c r="T898" s="4"/>
      <c r="V898" s="11"/>
      <c r="W898" s="11"/>
      <c r="X898" s="11"/>
      <c r="Y898" s="11"/>
      <c r="Z898" s="11"/>
    </row>
    <row r="899">
      <c r="A899" s="5"/>
      <c r="B899" s="4"/>
      <c r="D899" s="4"/>
      <c r="G899" s="4"/>
      <c r="H899" s="4"/>
      <c r="I899" s="5"/>
      <c r="J899" s="4"/>
      <c r="L899" s="4"/>
      <c r="O899" s="4"/>
      <c r="Q899" s="4"/>
      <c r="R899" s="4"/>
      <c r="S899" s="4"/>
      <c r="T899" s="4"/>
      <c r="V899" s="11"/>
      <c r="W899" s="11"/>
      <c r="X899" s="11"/>
      <c r="Y899" s="11"/>
      <c r="Z899" s="11"/>
    </row>
    <row r="900">
      <c r="A900" s="5"/>
      <c r="B900" s="4"/>
      <c r="D900" s="4"/>
      <c r="G900" s="4"/>
      <c r="H900" s="4"/>
      <c r="I900" s="5"/>
      <c r="J900" s="4"/>
      <c r="L900" s="4"/>
      <c r="O900" s="4"/>
      <c r="Q900" s="4"/>
      <c r="R900" s="4"/>
      <c r="S900" s="4"/>
      <c r="T900" s="4"/>
      <c r="V900" s="11"/>
      <c r="W900" s="11"/>
      <c r="X900" s="11"/>
      <c r="Y900" s="11"/>
      <c r="Z900" s="11"/>
    </row>
    <row r="901">
      <c r="A901" s="5"/>
      <c r="B901" s="4"/>
      <c r="D901" s="4"/>
      <c r="G901" s="4"/>
      <c r="H901" s="4"/>
      <c r="I901" s="5"/>
      <c r="J901" s="4"/>
      <c r="L901" s="4"/>
      <c r="O901" s="4"/>
      <c r="Q901" s="4"/>
      <c r="R901" s="4"/>
      <c r="S901" s="4"/>
      <c r="T901" s="4"/>
      <c r="V901" s="11"/>
      <c r="W901" s="11"/>
      <c r="X901" s="11"/>
      <c r="Y901" s="11"/>
      <c r="Z901" s="11"/>
    </row>
    <row r="902">
      <c r="A902" s="5"/>
      <c r="B902" s="4"/>
      <c r="D902" s="4"/>
      <c r="G902" s="4"/>
      <c r="H902" s="4"/>
      <c r="I902" s="5"/>
      <c r="J902" s="4"/>
      <c r="L902" s="4"/>
      <c r="O902" s="4"/>
      <c r="Q902" s="4"/>
      <c r="R902" s="4"/>
      <c r="S902" s="4"/>
      <c r="T902" s="4"/>
      <c r="V902" s="11"/>
      <c r="W902" s="11"/>
      <c r="X902" s="11"/>
      <c r="Y902" s="11"/>
      <c r="Z902" s="11"/>
    </row>
    <row r="903">
      <c r="A903" s="5"/>
      <c r="B903" s="4"/>
      <c r="D903" s="4"/>
      <c r="G903" s="4"/>
      <c r="H903" s="4"/>
      <c r="I903" s="5"/>
      <c r="J903" s="4"/>
      <c r="L903" s="4"/>
      <c r="O903" s="4"/>
      <c r="Q903" s="4"/>
      <c r="R903" s="4"/>
      <c r="S903" s="4"/>
      <c r="T903" s="4"/>
      <c r="V903" s="11"/>
      <c r="W903" s="11"/>
      <c r="X903" s="11"/>
      <c r="Y903" s="11"/>
      <c r="Z903" s="11"/>
    </row>
    <row r="904">
      <c r="A904" s="5"/>
      <c r="B904" s="4"/>
      <c r="D904" s="4"/>
      <c r="G904" s="4"/>
      <c r="H904" s="4"/>
      <c r="I904" s="5"/>
      <c r="J904" s="4"/>
      <c r="L904" s="4"/>
      <c r="O904" s="4"/>
      <c r="Q904" s="4"/>
      <c r="R904" s="4"/>
      <c r="S904" s="4"/>
      <c r="T904" s="4"/>
      <c r="V904" s="11"/>
      <c r="W904" s="11"/>
      <c r="X904" s="11"/>
      <c r="Y904" s="11"/>
      <c r="Z904" s="11"/>
    </row>
    <row r="905">
      <c r="A905" s="5"/>
      <c r="B905" s="4"/>
      <c r="D905" s="4"/>
      <c r="G905" s="4"/>
      <c r="H905" s="4"/>
      <c r="I905" s="5"/>
      <c r="J905" s="4"/>
      <c r="L905" s="4"/>
      <c r="O905" s="4"/>
      <c r="Q905" s="4"/>
      <c r="R905" s="4"/>
      <c r="S905" s="4"/>
      <c r="T905" s="4"/>
      <c r="V905" s="11"/>
      <c r="W905" s="11"/>
      <c r="X905" s="11"/>
      <c r="Y905" s="11"/>
      <c r="Z905" s="11"/>
    </row>
    <row r="906">
      <c r="A906" s="5"/>
      <c r="B906" s="4"/>
      <c r="D906" s="4"/>
      <c r="G906" s="4"/>
      <c r="H906" s="4"/>
      <c r="I906" s="5"/>
      <c r="J906" s="4"/>
      <c r="L906" s="4"/>
      <c r="O906" s="4"/>
      <c r="Q906" s="4"/>
      <c r="R906" s="4"/>
      <c r="S906" s="4"/>
      <c r="T906" s="4"/>
      <c r="V906" s="11"/>
      <c r="W906" s="11"/>
      <c r="X906" s="11"/>
      <c r="Y906" s="11"/>
      <c r="Z906" s="11"/>
    </row>
    <row r="907">
      <c r="A907" s="5"/>
      <c r="B907" s="4"/>
      <c r="D907" s="4"/>
      <c r="G907" s="4"/>
      <c r="H907" s="4"/>
      <c r="I907" s="5"/>
      <c r="J907" s="4"/>
      <c r="L907" s="4"/>
      <c r="O907" s="4"/>
      <c r="Q907" s="4"/>
      <c r="R907" s="4"/>
      <c r="S907" s="4"/>
      <c r="T907" s="4"/>
      <c r="V907" s="11"/>
      <c r="W907" s="11"/>
      <c r="X907" s="11"/>
      <c r="Y907" s="11"/>
      <c r="Z907" s="11"/>
    </row>
    <row r="908">
      <c r="A908" s="5"/>
      <c r="B908" s="4"/>
      <c r="D908" s="4"/>
      <c r="G908" s="4"/>
      <c r="H908" s="4"/>
      <c r="I908" s="5"/>
      <c r="J908" s="4"/>
      <c r="L908" s="4"/>
      <c r="O908" s="4"/>
      <c r="Q908" s="4"/>
      <c r="R908" s="4"/>
      <c r="S908" s="4"/>
      <c r="T908" s="4"/>
      <c r="V908" s="11"/>
      <c r="W908" s="11"/>
      <c r="X908" s="11"/>
      <c r="Y908" s="11"/>
      <c r="Z908" s="11"/>
    </row>
    <row r="909">
      <c r="A909" s="5"/>
      <c r="B909" s="4"/>
      <c r="D909" s="4"/>
      <c r="G909" s="4"/>
      <c r="H909" s="4"/>
      <c r="I909" s="5"/>
      <c r="J909" s="4"/>
      <c r="L909" s="4"/>
      <c r="O909" s="4"/>
      <c r="Q909" s="4"/>
      <c r="R909" s="4"/>
      <c r="S909" s="4"/>
      <c r="T909" s="4"/>
      <c r="V909" s="11"/>
      <c r="W909" s="11"/>
      <c r="X909" s="11"/>
      <c r="Y909" s="11"/>
      <c r="Z909" s="11"/>
    </row>
    <row r="910">
      <c r="A910" s="5"/>
      <c r="B910" s="4"/>
      <c r="D910" s="4"/>
      <c r="G910" s="4"/>
      <c r="H910" s="4"/>
      <c r="I910" s="5"/>
      <c r="J910" s="4"/>
      <c r="L910" s="4"/>
      <c r="O910" s="4"/>
      <c r="Q910" s="4"/>
      <c r="R910" s="4"/>
      <c r="S910" s="4"/>
      <c r="T910" s="4"/>
      <c r="V910" s="11"/>
      <c r="W910" s="11"/>
      <c r="X910" s="11"/>
      <c r="Y910" s="11"/>
      <c r="Z910" s="11"/>
    </row>
    <row r="911">
      <c r="A911" s="5"/>
      <c r="B911" s="4"/>
      <c r="D911" s="4"/>
      <c r="G911" s="4"/>
      <c r="H911" s="4"/>
      <c r="I911" s="5"/>
      <c r="J911" s="4"/>
      <c r="L911" s="4"/>
      <c r="O911" s="4"/>
      <c r="Q911" s="4"/>
      <c r="R911" s="4"/>
      <c r="S911" s="4"/>
      <c r="T911" s="4"/>
      <c r="V911" s="11"/>
      <c r="W911" s="11"/>
      <c r="X911" s="11"/>
      <c r="Y911" s="11"/>
      <c r="Z911" s="11"/>
    </row>
    <row r="912">
      <c r="A912" s="5"/>
      <c r="B912" s="4"/>
      <c r="D912" s="4"/>
      <c r="G912" s="4"/>
      <c r="H912" s="4"/>
      <c r="I912" s="5"/>
      <c r="J912" s="4"/>
      <c r="L912" s="4"/>
      <c r="O912" s="4"/>
      <c r="Q912" s="4"/>
      <c r="R912" s="4"/>
      <c r="S912" s="4"/>
      <c r="T912" s="4"/>
      <c r="V912" s="11"/>
      <c r="W912" s="11"/>
      <c r="X912" s="11"/>
      <c r="Y912" s="11"/>
      <c r="Z912" s="11"/>
    </row>
    <row r="913">
      <c r="A913" s="5"/>
      <c r="B913" s="4"/>
      <c r="D913" s="4"/>
      <c r="G913" s="4"/>
      <c r="H913" s="4"/>
      <c r="I913" s="5"/>
      <c r="J913" s="4"/>
      <c r="L913" s="4"/>
      <c r="O913" s="4"/>
      <c r="Q913" s="4"/>
      <c r="R913" s="4"/>
      <c r="S913" s="4"/>
      <c r="T913" s="4"/>
      <c r="V913" s="11"/>
      <c r="W913" s="11"/>
      <c r="X913" s="11"/>
      <c r="Y913" s="11"/>
      <c r="Z913" s="11"/>
    </row>
    <row r="914">
      <c r="A914" s="5"/>
      <c r="B914" s="4"/>
      <c r="D914" s="4"/>
      <c r="G914" s="4"/>
      <c r="H914" s="4"/>
      <c r="I914" s="5"/>
      <c r="J914" s="4"/>
      <c r="L914" s="4"/>
      <c r="O914" s="4"/>
      <c r="Q914" s="4"/>
      <c r="R914" s="4"/>
      <c r="S914" s="4"/>
      <c r="T914" s="4"/>
      <c r="V914" s="11"/>
      <c r="W914" s="11"/>
      <c r="X914" s="11"/>
      <c r="Y914" s="11"/>
      <c r="Z914" s="11"/>
    </row>
    <row r="915">
      <c r="A915" s="5"/>
      <c r="B915" s="4"/>
      <c r="D915" s="4"/>
      <c r="G915" s="4"/>
      <c r="H915" s="4"/>
      <c r="I915" s="5"/>
      <c r="J915" s="4"/>
      <c r="L915" s="4"/>
      <c r="O915" s="4"/>
      <c r="Q915" s="4"/>
      <c r="R915" s="4"/>
      <c r="S915" s="4"/>
      <c r="T915" s="4"/>
      <c r="V915" s="11"/>
      <c r="W915" s="11"/>
      <c r="X915" s="11"/>
      <c r="Y915" s="11"/>
      <c r="Z915" s="11"/>
    </row>
    <row r="916">
      <c r="A916" s="5"/>
      <c r="B916" s="4"/>
      <c r="D916" s="4"/>
      <c r="G916" s="4"/>
      <c r="H916" s="4"/>
      <c r="I916" s="5"/>
      <c r="J916" s="4"/>
      <c r="L916" s="4"/>
      <c r="O916" s="4"/>
      <c r="Q916" s="4"/>
      <c r="R916" s="4"/>
      <c r="S916" s="4"/>
      <c r="T916" s="4"/>
      <c r="V916" s="11"/>
      <c r="W916" s="11"/>
      <c r="X916" s="11"/>
      <c r="Y916" s="11"/>
      <c r="Z916" s="11"/>
    </row>
    <row r="917">
      <c r="A917" s="5"/>
      <c r="B917" s="4"/>
      <c r="D917" s="4"/>
      <c r="G917" s="4"/>
      <c r="H917" s="4"/>
      <c r="I917" s="5"/>
      <c r="J917" s="4"/>
      <c r="L917" s="4"/>
      <c r="O917" s="4"/>
      <c r="Q917" s="4"/>
      <c r="R917" s="4"/>
      <c r="S917" s="4"/>
      <c r="T917" s="4"/>
      <c r="V917" s="11"/>
      <c r="W917" s="11"/>
      <c r="X917" s="11"/>
      <c r="Y917" s="11"/>
      <c r="Z917" s="11"/>
    </row>
    <row r="918">
      <c r="A918" s="5"/>
      <c r="B918" s="4"/>
      <c r="D918" s="4"/>
      <c r="G918" s="4"/>
      <c r="H918" s="4"/>
      <c r="I918" s="5"/>
      <c r="J918" s="4"/>
      <c r="L918" s="4"/>
      <c r="O918" s="4"/>
      <c r="Q918" s="4"/>
      <c r="R918" s="4"/>
      <c r="S918" s="4"/>
      <c r="T918" s="4"/>
      <c r="V918" s="11"/>
      <c r="W918" s="11"/>
      <c r="X918" s="11"/>
      <c r="Y918" s="11"/>
      <c r="Z918" s="11"/>
    </row>
    <row r="919">
      <c r="A919" s="5"/>
      <c r="B919" s="4"/>
      <c r="D919" s="4"/>
      <c r="G919" s="4"/>
      <c r="H919" s="4"/>
      <c r="I919" s="5"/>
      <c r="J919" s="4"/>
      <c r="L919" s="4"/>
      <c r="O919" s="4"/>
      <c r="Q919" s="4"/>
      <c r="R919" s="4"/>
      <c r="S919" s="4"/>
      <c r="T919" s="4"/>
      <c r="V919" s="11"/>
      <c r="W919" s="11"/>
      <c r="X919" s="11"/>
      <c r="Y919" s="11"/>
      <c r="Z919" s="11"/>
    </row>
    <row r="920">
      <c r="A920" s="5"/>
      <c r="B920" s="4"/>
      <c r="D920" s="4"/>
      <c r="G920" s="4"/>
      <c r="H920" s="4"/>
      <c r="I920" s="5"/>
      <c r="J920" s="4"/>
      <c r="L920" s="4"/>
      <c r="O920" s="4"/>
      <c r="Q920" s="4"/>
      <c r="R920" s="4"/>
      <c r="S920" s="4"/>
      <c r="T920" s="4"/>
      <c r="V920" s="11"/>
      <c r="W920" s="11"/>
      <c r="X920" s="11"/>
      <c r="Y920" s="11"/>
      <c r="Z920" s="11"/>
    </row>
    <row r="921">
      <c r="A921" s="5"/>
      <c r="B921" s="4"/>
      <c r="D921" s="4"/>
      <c r="G921" s="4"/>
      <c r="H921" s="4"/>
      <c r="I921" s="5"/>
      <c r="J921" s="4"/>
      <c r="L921" s="4"/>
      <c r="O921" s="4"/>
      <c r="Q921" s="4"/>
      <c r="R921" s="4"/>
      <c r="S921" s="4"/>
      <c r="T921" s="4"/>
      <c r="V921" s="11"/>
      <c r="W921" s="11"/>
      <c r="X921" s="11"/>
      <c r="Y921" s="11"/>
      <c r="Z921" s="11"/>
    </row>
    <row r="922">
      <c r="A922" s="5"/>
      <c r="B922" s="4"/>
      <c r="D922" s="4"/>
      <c r="G922" s="4"/>
      <c r="H922" s="4"/>
      <c r="I922" s="5"/>
      <c r="J922" s="4"/>
      <c r="L922" s="4"/>
      <c r="O922" s="4"/>
      <c r="Q922" s="4"/>
      <c r="R922" s="4"/>
      <c r="S922" s="4"/>
      <c r="T922" s="4"/>
      <c r="V922" s="11"/>
      <c r="W922" s="11"/>
      <c r="X922" s="11"/>
      <c r="Y922" s="11"/>
      <c r="Z922" s="11"/>
    </row>
    <row r="923">
      <c r="A923" s="5"/>
      <c r="B923" s="4"/>
      <c r="D923" s="4"/>
      <c r="G923" s="4"/>
      <c r="H923" s="4"/>
      <c r="I923" s="5"/>
      <c r="J923" s="4"/>
      <c r="L923" s="4"/>
      <c r="O923" s="4"/>
      <c r="Q923" s="4"/>
      <c r="R923" s="4"/>
      <c r="S923" s="4"/>
      <c r="T923" s="4"/>
      <c r="V923" s="11"/>
      <c r="W923" s="11"/>
      <c r="X923" s="11"/>
      <c r="Y923" s="11"/>
      <c r="Z923" s="11"/>
    </row>
    <row r="924">
      <c r="A924" s="5"/>
      <c r="B924" s="4"/>
      <c r="D924" s="4"/>
      <c r="G924" s="4"/>
      <c r="H924" s="4"/>
      <c r="I924" s="5"/>
      <c r="J924" s="4"/>
      <c r="L924" s="4"/>
      <c r="O924" s="4"/>
      <c r="Q924" s="4"/>
      <c r="R924" s="4"/>
      <c r="S924" s="4"/>
      <c r="T924" s="4"/>
      <c r="V924" s="11"/>
      <c r="W924" s="11"/>
      <c r="X924" s="11"/>
      <c r="Y924" s="11"/>
      <c r="Z924" s="11"/>
    </row>
    <row r="925">
      <c r="A925" s="5"/>
      <c r="B925" s="4"/>
      <c r="D925" s="4"/>
      <c r="G925" s="4"/>
      <c r="H925" s="4"/>
      <c r="I925" s="5"/>
      <c r="J925" s="4"/>
      <c r="L925" s="4"/>
      <c r="O925" s="4"/>
      <c r="Q925" s="4"/>
      <c r="R925" s="4"/>
      <c r="S925" s="4"/>
      <c r="T925" s="4"/>
      <c r="V925" s="11"/>
      <c r="W925" s="11"/>
      <c r="X925" s="11"/>
      <c r="Y925" s="11"/>
      <c r="Z925" s="11"/>
    </row>
    <row r="926">
      <c r="A926" s="5"/>
      <c r="B926" s="4"/>
      <c r="D926" s="4"/>
      <c r="G926" s="4"/>
      <c r="H926" s="4"/>
      <c r="I926" s="5"/>
      <c r="J926" s="4"/>
      <c r="L926" s="4"/>
      <c r="O926" s="4"/>
      <c r="Q926" s="4"/>
      <c r="R926" s="4"/>
      <c r="S926" s="4"/>
      <c r="T926" s="4"/>
      <c r="V926" s="11"/>
      <c r="W926" s="11"/>
      <c r="X926" s="11"/>
      <c r="Y926" s="11"/>
      <c r="Z926" s="11"/>
    </row>
    <row r="927">
      <c r="A927" s="5"/>
      <c r="B927" s="4"/>
      <c r="D927" s="4"/>
      <c r="G927" s="4"/>
      <c r="H927" s="4"/>
      <c r="I927" s="5"/>
      <c r="J927" s="4"/>
      <c r="L927" s="4"/>
      <c r="O927" s="4"/>
      <c r="Q927" s="4"/>
      <c r="R927" s="4"/>
      <c r="S927" s="4"/>
      <c r="T927" s="4"/>
      <c r="V927" s="11"/>
      <c r="W927" s="11"/>
      <c r="X927" s="11"/>
      <c r="Y927" s="11"/>
      <c r="Z927" s="11"/>
    </row>
    <row r="928">
      <c r="A928" s="5"/>
      <c r="B928" s="4"/>
      <c r="D928" s="4"/>
      <c r="G928" s="4"/>
      <c r="H928" s="4"/>
      <c r="I928" s="5"/>
      <c r="J928" s="4"/>
      <c r="L928" s="4"/>
      <c r="O928" s="4"/>
      <c r="Q928" s="4"/>
      <c r="R928" s="4"/>
      <c r="S928" s="4"/>
      <c r="T928" s="4"/>
      <c r="V928" s="11"/>
      <c r="W928" s="11"/>
      <c r="X928" s="11"/>
      <c r="Y928" s="11"/>
      <c r="Z928" s="11"/>
    </row>
    <row r="929">
      <c r="A929" s="5"/>
      <c r="B929" s="4"/>
      <c r="D929" s="4"/>
      <c r="G929" s="4"/>
      <c r="H929" s="4"/>
      <c r="I929" s="5"/>
      <c r="J929" s="4"/>
      <c r="L929" s="4"/>
      <c r="O929" s="4"/>
      <c r="Q929" s="4"/>
      <c r="R929" s="4"/>
      <c r="S929" s="4"/>
      <c r="T929" s="4"/>
      <c r="V929" s="11"/>
      <c r="W929" s="11"/>
      <c r="X929" s="11"/>
      <c r="Y929" s="11"/>
      <c r="Z929" s="11"/>
    </row>
    <row r="930">
      <c r="A930" s="5"/>
      <c r="B930" s="4"/>
      <c r="D930" s="4"/>
      <c r="G930" s="4"/>
      <c r="H930" s="4"/>
      <c r="I930" s="5"/>
      <c r="J930" s="4"/>
      <c r="L930" s="4"/>
      <c r="O930" s="4"/>
      <c r="Q930" s="4"/>
      <c r="R930" s="4"/>
      <c r="S930" s="4"/>
      <c r="T930" s="4"/>
      <c r="V930" s="11"/>
      <c r="W930" s="11"/>
      <c r="X930" s="11"/>
      <c r="Y930" s="11"/>
      <c r="Z930" s="11"/>
    </row>
    <row r="931">
      <c r="A931" s="5"/>
      <c r="B931" s="4"/>
      <c r="D931" s="4"/>
      <c r="G931" s="4"/>
      <c r="H931" s="4"/>
      <c r="I931" s="5"/>
      <c r="J931" s="4"/>
      <c r="L931" s="4"/>
      <c r="O931" s="4"/>
      <c r="Q931" s="4"/>
      <c r="R931" s="4"/>
      <c r="S931" s="4"/>
      <c r="T931" s="4"/>
      <c r="V931" s="11"/>
      <c r="W931" s="11"/>
      <c r="X931" s="11"/>
      <c r="Y931" s="11"/>
      <c r="Z931" s="11"/>
    </row>
    <row r="932">
      <c r="A932" s="5"/>
      <c r="B932" s="4"/>
      <c r="D932" s="4"/>
      <c r="G932" s="4"/>
      <c r="H932" s="4"/>
      <c r="I932" s="5"/>
      <c r="J932" s="4"/>
      <c r="L932" s="4"/>
      <c r="O932" s="4"/>
      <c r="Q932" s="4"/>
      <c r="R932" s="4"/>
      <c r="S932" s="4"/>
      <c r="T932" s="4"/>
      <c r="V932" s="11"/>
      <c r="W932" s="11"/>
      <c r="X932" s="11"/>
      <c r="Y932" s="11"/>
      <c r="Z932" s="11"/>
    </row>
    <row r="933">
      <c r="A933" s="5"/>
      <c r="B933" s="4"/>
      <c r="D933" s="4"/>
      <c r="G933" s="4"/>
      <c r="H933" s="4"/>
      <c r="I933" s="5"/>
      <c r="J933" s="4"/>
      <c r="L933" s="4"/>
      <c r="O933" s="4"/>
      <c r="Q933" s="4"/>
      <c r="R933" s="4"/>
      <c r="S933" s="4"/>
      <c r="T933" s="4"/>
      <c r="V933" s="11"/>
      <c r="W933" s="11"/>
      <c r="X933" s="11"/>
      <c r="Y933" s="11"/>
      <c r="Z933" s="11"/>
    </row>
    <row r="934">
      <c r="A934" s="5"/>
      <c r="B934" s="4"/>
      <c r="D934" s="4"/>
      <c r="G934" s="4"/>
      <c r="H934" s="4"/>
      <c r="I934" s="5"/>
      <c r="J934" s="4"/>
      <c r="L934" s="4"/>
      <c r="O934" s="4"/>
      <c r="Q934" s="4"/>
      <c r="R934" s="4"/>
      <c r="S934" s="4"/>
      <c r="T934" s="4"/>
      <c r="V934" s="11"/>
      <c r="W934" s="11"/>
      <c r="X934" s="11"/>
      <c r="Y934" s="11"/>
      <c r="Z934" s="11"/>
    </row>
    <row r="935">
      <c r="A935" s="5"/>
      <c r="B935" s="4"/>
      <c r="D935" s="4"/>
      <c r="G935" s="4"/>
      <c r="H935" s="4"/>
      <c r="I935" s="5"/>
      <c r="J935" s="4"/>
      <c r="L935" s="4"/>
      <c r="O935" s="4"/>
      <c r="Q935" s="4"/>
      <c r="R935" s="4"/>
      <c r="S935" s="4"/>
      <c r="T935" s="4"/>
      <c r="V935" s="11"/>
      <c r="W935" s="11"/>
      <c r="X935" s="11"/>
      <c r="Y935" s="11"/>
      <c r="Z935" s="11"/>
    </row>
    <row r="936">
      <c r="A936" s="5"/>
      <c r="B936" s="4"/>
      <c r="D936" s="4"/>
      <c r="G936" s="4"/>
      <c r="H936" s="4"/>
      <c r="I936" s="5"/>
      <c r="J936" s="4"/>
      <c r="L936" s="4"/>
      <c r="O936" s="4"/>
      <c r="Q936" s="4"/>
      <c r="R936" s="4"/>
      <c r="S936" s="4"/>
      <c r="T936" s="4"/>
      <c r="V936" s="11"/>
      <c r="W936" s="11"/>
      <c r="X936" s="11"/>
      <c r="Y936" s="11"/>
      <c r="Z936" s="11"/>
    </row>
    <row r="937">
      <c r="A937" s="5"/>
      <c r="B937" s="4"/>
      <c r="D937" s="4"/>
      <c r="G937" s="4"/>
      <c r="H937" s="4"/>
      <c r="I937" s="5"/>
      <c r="J937" s="4"/>
      <c r="L937" s="4"/>
      <c r="O937" s="4"/>
      <c r="Q937" s="4"/>
      <c r="R937" s="4"/>
      <c r="S937" s="4"/>
      <c r="T937" s="4"/>
      <c r="V937" s="11"/>
      <c r="W937" s="11"/>
      <c r="X937" s="11"/>
      <c r="Y937" s="11"/>
      <c r="Z937" s="11"/>
    </row>
    <row r="938">
      <c r="A938" s="5"/>
      <c r="B938" s="4"/>
      <c r="D938" s="4"/>
      <c r="G938" s="4"/>
      <c r="H938" s="4"/>
      <c r="I938" s="5"/>
      <c r="J938" s="4"/>
      <c r="L938" s="4"/>
      <c r="O938" s="4"/>
      <c r="Q938" s="4"/>
      <c r="R938" s="4"/>
      <c r="S938" s="4"/>
      <c r="T938" s="4"/>
      <c r="V938" s="11"/>
      <c r="W938" s="11"/>
      <c r="X938" s="11"/>
      <c r="Y938" s="11"/>
      <c r="Z938" s="11"/>
    </row>
    <row r="939">
      <c r="A939" s="5"/>
      <c r="B939" s="4"/>
      <c r="D939" s="4"/>
      <c r="G939" s="4"/>
      <c r="H939" s="4"/>
      <c r="I939" s="5"/>
      <c r="J939" s="4"/>
      <c r="L939" s="4"/>
      <c r="O939" s="4"/>
      <c r="Q939" s="4"/>
      <c r="R939" s="4"/>
      <c r="S939" s="4"/>
      <c r="T939" s="4"/>
      <c r="V939" s="11"/>
      <c r="W939" s="11"/>
      <c r="X939" s="11"/>
      <c r="Y939" s="11"/>
      <c r="Z939" s="11"/>
    </row>
    <row r="940">
      <c r="A940" s="5"/>
      <c r="B940" s="4"/>
      <c r="D940" s="4"/>
      <c r="G940" s="4"/>
      <c r="H940" s="4"/>
      <c r="I940" s="5"/>
      <c r="J940" s="4"/>
      <c r="L940" s="4"/>
      <c r="O940" s="4"/>
      <c r="Q940" s="4"/>
      <c r="R940" s="4"/>
      <c r="S940" s="4"/>
      <c r="T940" s="4"/>
      <c r="V940" s="11"/>
      <c r="W940" s="11"/>
      <c r="X940" s="11"/>
      <c r="Y940" s="11"/>
      <c r="Z940" s="11"/>
    </row>
    <row r="941">
      <c r="A941" s="5"/>
      <c r="B941" s="4"/>
      <c r="D941" s="4"/>
      <c r="G941" s="4"/>
      <c r="H941" s="4"/>
      <c r="I941" s="5"/>
      <c r="J941" s="4"/>
      <c r="L941" s="4"/>
      <c r="O941" s="4"/>
      <c r="Q941" s="4"/>
      <c r="R941" s="4"/>
      <c r="S941" s="4"/>
      <c r="T941" s="4"/>
      <c r="V941" s="11"/>
      <c r="W941" s="11"/>
      <c r="X941" s="11"/>
      <c r="Y941" s="11"/>
      <c r="Z941" s="11"/>
    </row>
    <row r="942">
      <c r="A942" s="5"/>
      <c r="B942" s="4"/>
      <c r="D942" s="4"/>
      <c r="G942" s="4"/>
      <c r="H942" s="4"/>
      <c r="I942" s="5"/>
      <c r="J942" s="4"/>
      <c r="L942" s="4"/>
      <c r="O942" s="4"/>
      <c r="Q942" s="4"/>
      <c r="R942" s="4"/>
      <c r="S942" s="4"/>
      <c r="T942" s="4"/>
      <c r="V942" s="11"/>
      <c r="W942" s="11"/>
      <c r="X942" s="11"/>
      <c r="Y942" s="11"/>
      <c r="Z942" s="11"/>
    </row>
    <row r="943">
      <c r="A943" s="5"/>
      <c r="B943" s="4"/>
      <c r="D943" s="4"/>
      <c r="G943" s="4"/>
      <c r="H943" s="4"/>
      <c r="I943" s="5"/>
      <c r="J943" s="4"/>
      <c r="L943" s="4"/>
      <c r="O943" s="4"/>
      <c r="Q943" s="4"/>
      <c r="R943" s="4"/>
      <c r="S943" s="4"/>
      <c r="T943" s="4"/>
      <c r="V943" s="11"/>
      <c r="W943" s="11"/>
      <c r="X943" s="11"/>
      <c r="Y943" s="11"/>
      <c r="Z943" s="11"/>
    </row>
    <row r="944">
      <c r="A944" s="5"/>
      <c r="B944" s="4"/>
      <c r="D944" s="4"/>
      <c r="G944" s="4"/>
      <c r="H944" s="4"/>
      <c r="I944" s="5"/>
      <c r="J944" s="4"/>
      <c r="L944" s="4"/>
      <c r="O944" s="4"/>
      <c r="Q944" s="4"/>
      <c r="R944" s="4"/>
      <c r="S944" s="4"/>
      <c r="T944" s="4"/>
      <c r="V944" s="11"/>
      <c r="W944" s="11"/>
      <c r="X944" s="11"/>
      <c r="Y944" s="11"/>
      <c r="Z944" s="11"/>
    </row>
    <row r="945">
      <c r="A945" s="5"/>
      <c r="B945" s="4"/>
      <c r="D945" s="4"/>
      <c r="G945" s="4"/>
      <c r="H945" s="4"/>
      <c r="I945" s="5"/>
      <c r="J945" s="4"/>
      <c r="L945" s="4"/>
      <c r="O945" s="4"/>
      <c r="Q945" s="4"/>
      <c r="R945" s="4"/>
      <c r="S945" s="4"/>
      <c r="T945" s="4"/>
      <c r="V945" s="11"/>
      <c r="W945" s="11"/>
      <c r="X945" s="11"/>
      <c r="Y945" s="11"/>
      <c r="Z945" s="11"/>
    </row>
    <row r="946">
      <c r="A946" s="5"/>
      <c r="B946" s="4"/>
      <c r="D946" s="4"/>
      <c r="G946" s="4"/>
      <c r="H946" s="4"/>
      <c r="I946" s="5"/>
      <c r="J946" s="4"/>
      <c r="L946" s="4"/>
      <c r="O946" s="4"/>
      <c r="Q946" s="4"/>
      <c r="R946" s="4"/>
      <c r="S946" s="4"/>
      <c r="T946" s="4"/>
      <c r="V946" s="11"/>
      <c r="W946" s="11"/>
      <c r="X946" s="11"/>
      <c r="Y946" s="11"/>
      <c r="Z946" s="11"/>
    </row>
    <row r="947">
      <c r="A947" s="5"/>
      <c r="B947" s="4"/>
      <c r="D947" s="4"/>
      <c r="G947" s="4"/>
      <c r="H947" s="4"/>
      <c r="I947" s="5"/>
      <c r="J947" s="4"/>
      <c r="L947" s="4"/>
      <c r="O947" s="4"/>
      <c r="Q947" s="4"/>
      <c r="R947" s="4"/>
      <c r="S947" s="4"/>
      <c r="T947" s="4"/>
      <c r="V947" s="11"/>
      <c r="W947" s="11"/>
      <c r="X947" s="11"/>
      <c r="Y947" s="11"/>
      <c r="Z947" s="11"/>
    </row>
    <row r="948">
      <c r="A948" s="5"/>
      <c r="B948" s="4"/>
      <c r="D948" s="4"/>
      <c r="G948" s="4"/>
      <c r="H948" s="4"/>
      <c r="I948" s="5"/>
      <c r="J948" s="4"/>
      <c r="L948" s="4"/>
      <c r="O948" s="4"/>
      <c r="Q948" s="4"/>
      <c r="R948" s="4"/>
      <c r="S948" s="4"/>
      <c r="T948" s="4"/>
      <c r="V948" s="11"/>
      <c r="W948" s="11"/>
      <c r="X948" s="11"/>
      <c r="Y948" s="11"/>
      <c r="Z948" s="11"/>
    </row>
    <row r="949">
      <c r="A949" s="5"/>
      <c r="B949" s="4"/>
      <c r="D949" s="4"/>
      <c r="G949" s="4"/>
      <c r="H949" s="4"/>
      <c r="I949" s="5"/>
      <c r="J949" s="4"/>
      <c r="L949" s="4"/>
      <c r="O949" s="4"/>
      <c r="Q949" s="4"/>
      <c r="R949" s="4"/>
      <c r="S949" s="4"/>
      <c r="T949" s="4"/>
      <c r="V949" s="11"/>
      <c r="W949" s="11"/>
      <c r="X949" s="11"/>
      <c r="Y949" s="11"/>
      <c r="Z949" s="11"/>
    </row>
    <row r="950">
      <c r="A950" s="5"/>
      <c r="B950" s="4"/>
      <c r="D950" s="4"/>
      <c r="G950" s="4"/>
      <c r="H950" s="4"/>
      <c r="I950" s="5"/>
      <c r="J950" s="4"/>
      <c r="L950" s="4"/>
      <c r="O950" s="4"/>
      <c r="Q950" s="4"/>
      <c r="R950" s="4"/>
      <c r="S950" s="4"/>
      <c r="T950" s="4"/>
      <c r="V950" s="11"/>
      <c r="W950" s="11"/>
      <c r="X950" s="11"/>
      <c r="Y950" s="11"/>
      <c r="Z950" s="11"/>
    </row>
    <row r="951">
      <c r="A951" s="5"/>
      <c r="B951" s="4"/>
      <c r="D951" s="4"/>
      <c r="G951" s="4"/>
      <c r="H951" s="4"/>
      <c r="I951" s="5"/>
      <c r="J951" s="4"/>
      <c r="L951" s="4"/>
      <c r="O951" s="4"/>
      <c r="Q951" s="4"/>
      <c r="R951" s="4"/>
      <c r="S951" s="4"/>
      <c r="T951" s="4"/>
      <c r="V951" s="11"/>
      <c r="W951" s="11"/>
      <c r="X951" s="11"/>
      <c r="Y951" s="11"/>
      <c r="Z951" s="11"/>
    </row>
    <row r="952">
      <c r="A952" s="5"/>
      <c r="B952" s="4"/>
      <c r="D952" s="4"/>
      <c r="G952" s="4"/>
      <c r="H952" s="4"/>
      <c r="I952" s="5"/>
      <c r="J952" s="4"/>
      <c r="L952" s="4"/>
      <c r="O952" s="4"/>
      <c r="Q952" s="4"/>
      <c r="R952" s="4"/>
      <c r="S952" s="4"/>
      <c r="T952" s="4"/>
      <c r="V952" s="11"/>
      <c r="W952" s="11"/>
      <c r="X952" s="11"/>
      <c r="Y952" s="11"/>
      <c r="Z952" s="11"/>
    </row>
    <row r="953">
      <c r="A953" s="5"/>
      <c r="B953" s="4"/>
      <c r="D953" s="4"/>
      <c r="G953" s="4"/>
      <c r="H953" s="4"/>
      <c r="I953" s="5"/>
      <c r="J953" s="4"/>
      <c r="L953" s="4"/>
      <c r="O953" s="4"/>
      <c r="Q953" s="4"/>
      <c r="R953" s="4"/>
      <c r="S953" s="4"/>
      <c r="T953" s="4"/>
      <c r="V953" s="11"/>
      <c r="W953" s="11"/>
      <c r="X953" s="11"/>
      <c r="Y953" s="11"/>
      <c r="Z953" s="11"/>
    </row>
    <row r="954">
      <c r="A954" s="5"/>
      <c r="B954" s="4"/>
      <c r="D954" s="4"/>
      <c r="G954" s="4"/>
      <c r="H954" s="4"/>
      <c r="I954" s="5"/>
      <c r="J954" s="4"/>
      <c r="L954" s="4"/>
      <c r="O954" s="4"/>
      <c r="Q954" s="4"/>
      <c r="R954" s="4"/>
      <c r="S954" s="4"/>
      <c r="T954" s="4"/>
      <c r="V954" s="11"/>
      <c r="W954" s="11"/>
      <c r="X954" s="11"/>
      <c r="Y954" s="11"/>
      <c r="Z954" s="11"/>
    </row>
    <row r="955">
      <c r="A955" s="5"/>
      <c r="B955" s="4"/>
      <c r="D955" s="4"/>
      <c r="G955" s="4"/>
      <c r="H955" s="4"/>
      <c r="I955" s="5"/>
      <c r="J955" s="4"/>
      <c r="L955" s="4"/>
      <c r="O955" s="4"/>
      <c r="Q955" s="4"/>
      <c r="R955" s="4"/>
      <c r="S955" s="4"/>
      <c r="T955" s="4"/>
      <c r="V955" s="11"/>
      <c r="W955" s="11"/>
      <c r="X955" s="11"/>
      <c r="Y955" s="11"/>
      <c r="Z955" s="11"/>
    </row>
    <row r="956">
      <c r="A956" s="5"/>
      <c r="B956" s="4"/>
      <c r="D956" s="4"/>
      <c r="G956" s="4"/>
      <c r="H956" s="4"/>
      <c r="I956" s="5"/>
      <c r="J956" s="4"/>
      <c r="L956" s="4"/>
      <c r="O956" s="4"/>
      <c r="Q956" s="4"/>
      <c r="R956" s="4"/>
      <c r="S956" s="4"/>
      <c r="T956" s="4"/>
      <c r="V956" s="11"/>
      <c r="W956" s="11"/>
      <c r="X956" s="11"/>
      <c r="Y956" s="11"/>
      <c r="Z956" s="11"/>
    </row>
    <row r="957">
      <c r="A957" s="5"/>
      <c r="B957" s="4"/>
      <c r="D957" s="4"/>
      <c r="G957" s="4"/>
      <c r="H957" s="4"/>
      <c r="I957" s="5"/>
      <c r="J957" s="4"/>
      <c r="L957" s="4"/>
      <c r="O957" s="4"/>
      <c r="Q957" s="4"/>
      <c r="R957" s="4"/>
      <c r="S957" s="4"/>
      <c r="T957" s="4"/>
      <c r="V957" s="11"/>
      <c r="W957" s="11"/>
      <c r="X957" s="11"/>
      <c r="Y957" s="11"/>
      <c r="Z957" s="11"/>
    </row>
    <row r="958">
      <c r="A958" s="5"/>
      <c r="B958" s="4"/>
      <c r="D958" s="4"/>
      <c r="G958" s="4"/>
      <c r="H958" s="4"/>
      <c r="I958" s="5"/>
      <c r="J958" s="4"/>
      <c r="L958" s="4"/>
      <c r="O958" s="4"/>
      <c r="Q958" s="4"/>
      <c r="R958" s="4"/>
      <c r="S958" s="4"/>
      <c r="T958" s="4"/>
      <c r="V958" s="11"/>
      <c r="W958" s="11"/>
      <c r="X958" s="11"/>
      <c r="Y958" s="11"/>
      <c r="Z958" s="11"/>
    </row>
    <row r="959">
      <c r="A959" s="5"/>
      <c r="B959" s="4"/>
      <c r="D959" s="4"/>
      <c r="G959" s="4"/>
      <c r="H959" s="4"/>
      <c r="I959" s="5"/>
      <c r="J959" s="4"/>
      <c r="L959" s="4"/>
      <c r="O959" s="4"/>
      <c r="Q959" s="4"/>
      <c r="R959" s="4"/>
      <c r="S959" s="4"/>
      <c r="T959" s="4"/>
      <c r="V959" s="11"/>
      <c r="W959" s="11"/>
      <c r="X959" s="11"/>
      <c r="Y959" s="11"/>
      <c r="Z959" s="11"/>
    </row>
    <row r="960">
      <c r="A960" s="5"/>
      <c r="B960" s="4"/>
      <c r="D960" s="4"/>
      <c r="G960" s="4"/>
      <c r="H960" s="4"/>
      <c r="I960" s="5"/>
      <c r="J960" s="4"/>
      <c r="L960" s="4"/>
      <c r="O960" s="4"/>
      <c r="Q960" s="4"/>
      <c r="R960" s="4"/>
      <c r="S960" s="4"/>
      <c r="T960" s="4"/>
      <c r="V960" s="11"/>
      <c r="W960" s="11"/>
      <c r="X960" s="11"/>
      <c r="Y960" s="11"/>
      <c r="Z960" s="11"/>
    </row>
    <row r="961">
      <c r="A961" s="5"/>
      <c r="B961" s="4"/>
      <c r="D961" s="4"/>
      <c r="G961" s="4"/>
      <c r="H961" s="4"/>
      <c r="I961" s="5"/>
      <c r="J961" s="4"/>
      <c r="L961" s="4"/>
      <c r="O961" s="4"/>
      <c r="Q961" s="4"/>
      <c r="R961" s="4"/>
      <c r="S961" s="4"/>
      <c r="T961" s="4"/>
      <c r="V961" s="11"/>
      <c r="W961" s="11"/>
      <c r="X961" s="11"/>
      <c r="Y961" s="11"/>
      <c r="Z961" s="11"/>
    </row>
    <row r="962">
      <c r="A962" s="5"/>
      <c r="B962" s="4"/>
      <c r="D962" s="4"/>
      <c r="G962" s="4"/>
      <c r="H962" s="4"/>
      <c r="I962" s="5"/>
      <c r="J962" s="4"/>
      <c r="L962" s="4"/>
      <c r="O962" s="4"/>
      <c r="Q962" s="4"/>
      <c r="R962" s="4"/>
      <c r="S962" s="4"/>
      <c r="T962" s="4"/>
      <c r="V962" s="11"/>
      <c r="W962" s="11"/>
      <c r="X962" s="11"/>
      <c r="Y962" s="11"/>
      <c r="Z962" s="11"/>
    </row>
    <row r="963">
      <c r="A963" s="5"/>
      <c r="B963" s="4"/>
      <c r="D963" s="4"/>
      <c r="G963" s="4"/>
      <c r="H963" s="4"/>
      <c r="I963" s="5"/>
      <c r="J963" s="4"/>
      <c r="L963" s="4"/>
      <c r="O963" s="4"/>
      <c r="Q963" s="4"/>
      <c r="R963" s="4"/>
      <c r="S963" s="4"/>
      <c r="T963" s="4"/>
      <c r="V963" s="11"/>
      <c r="W963" s="11"/>
      <c r="X963" s="11"/>
      <c r="Y963" s="11"/>
      <c r="Z963" s="11"/>
    </row>
    <row r="964">
      <c r="A964" s="5"/>
      <c r="B964" s="4"/>
      <c r="D964" s="4"/>
      <c r="G964" s="4"/>
      <c r="H964" s="4"/>
      <c r="I964" s="5"/>
      <c r="J964" s="4"/>
      <c r="L964" s="4"/>
      <c r="O964" s="4"/>
      <c r="Q964" s="4"/>
      <c r="R964" s="4"/>
      <c r="S964" s="4"/>
      <c r="T964" s="4"/>
      <c r="V964" s="11"/>
      <c r="W964" s="11"/>
      <c r="X964" s="11"/>
      <c r="Y964" s="11"/>
      <c r="Z964" s="11"/>
    </row>
    <row r="965">
      <c r="A965" s="5"/>
      <c r="B965" s="4"/>
      <c r="D965" s="4"/>
      <c r="G965" s="4"/>
      <c r="H965" s="4"/>
      <c r="I965" s="5"/>
      <c r="J965" s="4"/>
      <c r="L965" s="4"/>
      <c r="O965" s="4"/>
      <c r="Q965" s="4"/>
      <c r="R965" s="4"/>
      <c r="S965" s="4"/>
      <c r="T965" s="4"/>
      <c r="V965" s="11"/>
      <c r="W965" s="11"/>
      <c r="X965" s="11"/>
      <c r="Y965" s="11"/>
      <c r="Z965" s="11"/>
    </row>
    <row r="966">
      <c r="A966" s="5"/>
      <c r="B966" s="4"/>
      <c r="D966" s="4"/>
      <c r="G966" s="4"/>
      <c r="H966" s="4"/>
      <c r="I966" s="5"/>
      <c r="J966" s="4"/>
      <c r="L966" s="4"/>
      <c r="O966" s="4"/>
      <c r="Q966" s="4"/>
      <c r="R966" s="4"/>
      <c r="S966" s="4"/>
      <c r="T966" s="4"/>
      <c r="V966" s="11"/>
      <c r="W966" s="11"/>
      <c r="X966" s="11"/>
      <c r="Y966" s="11"/>
      <c r="Z966" s="11"/>
    </row>
    <row r="967">
      <c r="A967" s="5"/>
      <c r="B967" s="4"/>
      <c r="D967" s="4"/>
      <c r="G967" s="4"/>
      <c r="H967" s="4"/>
      <c r="I967" s="5"/>
      <c r="J967" s="4"/>
      <c r="L967" s="4"/>
      <c r="O967" s="4"/>
      <c r="Q967" s="4"/>
      <c r="R967" s="4"/>
      <c r="S967" s="4"/>
      <c r="T967" s="4"/>
      <c r="V967" s="11"/>
      <c r="W967" s="11"/>
      <c r="X967" s="11"/>
      <c r="Y967" s="11"/>
      <c r="Z967" s="11"/>
    </row>
    <row r="968">
      <c r="A968" s="5"/>
      <c r="B968" s="4"/>
      <c r="D968" s="4"/>
      <c r="G968" s="4"/>
      <c r="H968" s="4"/>
      <c r="I968" s="5"/>
      <c r="J968" s="4"/>
      <c r="L968" s="4"/>
      <c r="O968" s="4"/>
      <c r="Q968" s="4"/>
      <c r="R968" s="4"/>
      <c r="S968" s="4"/>
      <c r="T968" s="4"/>
      <c r="V968" s="11"/>
      <c r="W968" s="11"/>
      <c r="X968" s="11"/>
      <c r="Y968" s="11"/>
      <c r="Z968" s="11"/>
    </row>
    <row r="969">
      <c r="A969" s="5"/>
      <c r="B969" s="4"/>
      <c r="D969" s="4"/>
      <c r="G969" s="4"/>
      <c r="H969" s="4"/>
      <c r="I969" s="5"/>
      <c r="J969" s="4"/>
      <c r="L969" s="4"/>
      <c r="O969" s="4"/>
      <c r="Q969" s="4"/>
      <c r="R969" s="4"/>
      <c r="S969" s="4"/>
      <c r="T969" s="4"/>
      <c r="V969" s="11"/>
      <c r="W969" s="11"/>
      <c r="X969" s="11"/>
      <c r="Y969" s="11"/>
      <c r="Z969" s="11"/>
    </row>
    <row r="970">
      <c r="A970" s="5"/>
      <c r="B970" s="4"/>
      <c r="D970" s="4"/>
      <c r="G970" s="4"/>
      <c r="H970" s="4"/>
      <c r="I970" s="5"/>
      <c r="J970" s="4"/>
      <c r="L970" s="4"/>
      <c r="O970" s="4"/>
      <c r="Q970" s="4"/>
      <c r="R970" s="4"/>
      <c r="S970" s="4"/>
      <c r="T970" s="4"/>
      <c r="V970" s="11"/>
      <c r="W970" s="11"/>
      <c r="X970" s="11"/>
      <c r="Y970" s="11"/>
      <c r="Z970" s="11"/>
    </row>
    <row r="971">
      <c r="A971" s="5"/>
      <c r="B971" s="4"/>
      <c r="D971" s="4"/>
      <c r="G971" s="4"/>
      <c r="H971" s="4"/>
      <c r="I971" s="5"/>
      <c r="J971" s="4"/>
      <c r="L971" s="4"/>
      <c r="O971" s="4"/>
      <c r="Q971" s="4"/>
      <c r="R971" s="4"/>
      <c r="S971" s="4"/>
      <c r="T971" s="4"/>
      <c r="V971" s="11"/>
      <c r="W971" s="11"/>
      <c r="X971" s="11"/>
      <c r="Y971" s="11"/>
      <c r="Z971" s="11"/>
    </row>
    <row r="972">
      <c r="A972" s="5"/>
      <c r="B972" s="4"/>
      <c r="D972" s="4"/>
      <c r="G972" s="4"/>
      <c r="H972" s="4"/>
      <c r="I972" s="5"/>
      <c r="J972" s="4"/>
      <c r="L972" s="4"/>
      <c r="O972" s="4"/>
      <c r="Q972" s="4"/>
      <c r="R972" s="4"/>
      <c r="S972" s="4"/>
      <c r="T972" s="4"/>
      <c r="V972" s="11"/>
      <c r="W972" s="11"/>
      <c r="X972" s="11"/>
      <c r="Y972" s="11"/>
      <c r="Z972" s="11"/>
    </row>
    <row r="973">
      <c r="A973" s="5"/>
      <c r="B973" s="4"/>
      <c r="D973" s="4"/>
      <c r="G973" s="4"/>
      <c r="H973" s="4"/>
      <c r="I973" s="5"/>
      <c r="J973" s="4"/>
      <c r="L973" s="4"/>
      <c r="O973" s="4"/>
      <c r="Q973" s="4"/>
      <c r="R973" s="4"/>
      <c r="S973" s="4"/>
      <c r="T973" s="4"/>
      <c r="V973" s="11"/>
      <c r="W973" s="11"/>
      <c r="X973" s="11"/>
      <c r="Y973" s="11"/>
      <c r="Z973" s="11"/>
    </row>
    <row r="974">
      <c r="A974" s="5"/>
      <c r="B974" s="4"/>
      <c r="D974" s="4"/>
      <c r="G974" s="4"/>
      <c r="H974" s="4"/>
      <c r="I974" s="5"/>
      <c r="J974" s="4"/>
      <c r="L974" s="4"/>
      <c r="O974" s="4"/>
      <c r="Q974" s="4"/>
      <c r="R974" s="4"/>
      <c r="S974" s="4"/>
      <c r="T974" s="4"/>
      <c r="V974" s="11"/>
      <c r="W974" s="11"/>
      <c r="X974" s="11"/>
      <c r="Y974" s="11"/>
      <c r="Z974" s="11"/>
    </row>
    <row r="975">
      <c r="A975" s="5"/>
      <c r="B975" s="4"/>
      <c r="D975" s="4"/>
      <c r="G975" s="4"/>
      <c r="H975" s="4"/>
      <c r="I975" s="5"/>
      <c r="J975" s="4"/>
      <c r="L975" s="4"/>
      <c r="O975" s="4"/>
      <c r="Q975" s="4"/>
      <c r="R975" s="4"/>
      <c r="S975" s="4"/>
      <c r="T975" s="4"/>
      <c r="V975" s="11"/>
      <c r="W975" s="11"/>
      <c r="X975" s="11"/>
      <c r="Y975" s="11"/>
      <c r="Z975" s="11"/>
    </row>
    <row r="976">
      <c r="A976" s="5"/>
      <c r="B976" s="4"/>
      <c r="D976" s="4"/>
      <c r="G976" s="4"/>
      <c r="H976" s="4"/>
      <c r="I976" s="5"/>
      <c r="J976" s="4"/>
      <c r="L976" s="4"/>
      <c r="O976" s="4"/>
      <c r="Q976" s="4"/>
      <c r="R976" s="4"/>
      <c r="S976" s="4"/>
      <c r="T976" s="4"/>
      <c r="V976" s="11"/>
      <c r="W976" s="11"/>
      <c r="X976" s="11"/>
      <c r="Y976" s="11"/>
      <c r="Z976" s="11"/>
    </row>
    <row r="977">
      <c r="A977" s="5"/>
      <c r="B977" s="4"/>
      <c r="D977" s="4"/>
      <c r="G977" s="4"/>
      <c r="H977" s="4"/>
      <c r="I977" s="5"/>
      <c r="J977" s="4"/>
      <c r="L977" s="4"/>
      <c r="O977" s="4"/>
      <c r="Q977" s="4"/>
      <c r="R977" s="4"/>
      <c r="S977" s="4"/>
      <c r="T977" s="4"/>
      <c r="V977" s="11"/>
      <c r="W977" s="11"/>
      <c r="X977" s="11"/>
      <c r="Y977" s="11"/>
      <c r="Z977" s="11"/>
    </row>
    <row r="978">
      <c r="A978" s="5"/>
      <c r="B978" s="4"/>
      <c r="D978" s="4"/>
      <c r="G978" s="4"/>
      <c r="H978" s="4"/>
      <c r="I978" s="5"/>
      <c r="J978" s="4"/>
      <c r="L978" s="4"/>
      <c r="O978" s="4"/>
      <c r="Q978" s="4"/>
      <c r="R978" s="4"/>
      <c r="S978" s="4"/>
      <c r="T978" s="4"/>
      <c r="V978" s="11"/>
      <c r="W978" s="11"/>
      <c r="X978" s="11"/>
      <c r="Y978" s="11"/>
      <c r="Z978" s="11"/>
    </row>
    <row r="979">
      <c r="A979" s="5"/>
      <c r="B979" s="4"/>
      <c r="D979" s="4"/>
      <c r="G979" s="4"/>
      <c r="H979" s="4"/>
      <c r="I979" s="5"/>
      <c r="J979" s="4"/>
      <c r="L979" s="4"/>
      <c r="O979" s="4"/>
      <c r="Q979" s="4"/>
      <c r="R979" s="4"/>
      <c r="S979" s="4"/>
      <c r="T979" s="4"/>
      <c r="V979" s="11"/>
      <c r="W979" s="11"/>
      <c r="X979" s="11"/>
      <c r="Y979" s="11"/>
      <c r="Z979" s="11"/>
    </row>
    <row r="980">
      <c r="A980" s="5"/>
      <c r="B980" s="4"/>
      <c r="D980" s="4"/>
      <c r="G980" s="4"/>
      <c r="H980" s="4"/>
      <c r="I980" s="5"/>
      <c r="J980" s="4"/>
      <c r="L980" s="4"/>
      <c r="O980" s="4"/>
      <c r="Q980" s="4"/>
      <c r="R980" s="4"/>
      <c r="S980" s="4"/>
      <c r="T980" s="4"/>
      <c r="V980" s="11"/>
      <c r="W980" s="11"/>
      <c r="X980" s="11"/>
      <c r="Y980" s="11"/>
      <c r="Z980" s="11"/>
    </row>
    <row r="981">
      <c r="A981" s="5"/>
      <c r="B981" s="4"/>
      <c r="D981" s="4"/>
      <c r="G981" s="4"/>
      <c r="H981" s="4"/>
      <c r="I981" s="5"/>
      <c r="J981" s="4"/>
      <c r="L981" s="4"/>
      <c r="O981" s="4"/>
      <c r="Q981" s="4"/>
      <c r="R981" s="4"/>
      <c r="S981" s="4"/>
      <c r="T981" s="4"/>
      <c r="V981" s="11"/>
      <c r="W981" s="11"/>
      <c r="X981" s="11"/>
      <c r="Y981" s="11"/>
      <c r="Z981" s="11"/>
    </row>
    <row r="982">
      <c r="A982" s="5"/>
      <c r="B982" s="4"/>
      <c r="D982" s="4"/>
      <c r="G982" s="4"/>
      <c r="H982" s="4"/>
      <c r="I982" s="5"/>
      <c r="J982" s="4"/>
      <c r="L982" s="4"/>
      <c r="O982" s="4"/>
      <c r="Q982" s="4"/>
      <c r="R982" s="4"/>
      <c r="S982" s="4"/>
      <c r="T982" s="4"/>
      <c r="V982" s="11"/>
      <c r="W982" s="11"/>
      <c r="X982" s="11"/>
      <c r="Y982" s="11"/>
      <c r="Z982" s="11"/>
    </row>
    <row r="983">
      <c r="A983" s="5"/>
      <c r="B983" s="4"/>
      <c r="D983" s="4"/>
      <c r="G983" s="4"/>
      <c r="H983" s="4"/>
      <c r="I983" s="5"/>
      <c r="J983" s="4"/>
      <c r="L983" s="4"/>
      <c r="O983" s="4"/>
      <c r="Q983" s="4"/>
      <c r="R983" s="4"/>
      <c r="S983" s="4"/>
      <c r="T983" s="4"/>
      <c r="V983" s="11"/>
      <c r="W983" s="11"/>
      <c r="X983" s="11"/>
      <c r="Y983" s="11"/>
      <c r="Z983" s="11"/>
    </row>
    <row r="984">
      <c r="A984" s="5"/>
      <c r="B984" s="4"/>
      <c r="D984" s="4"/>
      <c r="G984" s="4"/>
      <c r="H984" s="4"/>
      <c r="I984" s="5"/>
      <c r="J984" s="4"/>
      <c r="L984" s="4"/>
      <c r="O984" s="4"/>
      <c r="Q984" s="4"/>
      <c r="R984" s="4"/>
      <c r="S984" s="4"/>
      <c r="T984" s="4"/>
      <c r="V984" s="11"/>
      <c r="W984" s="11"/>
      <c r="X984" s="11"/>
      <c r="Y984" s="11"/>
      <c r="Z984" s="11"/>
    </row>
    <row r="985">
      <c r="A985" s="5"/>
      <c r="B985" s="4"/>
      <c r="D985" s="4"/>
      <c r="G985" s="4"/>
      <c r="H985" s="4"/>
      <c r="I985" s="5"/>
      <c r="J985" s="4"/>
      <c r="L985" s="4"/>
      <c r="O985" s="4"/>
      <c r="Q985" s="4"/>
      <c r="R985" s="4"/>
      <c r="S985" s="4"/>
      <c r="T985" s="4"/>
      <c r="V985" s="11"/>
      <c r="W985" s="11"/>
      <c r="X985" s="11"/>
      <c r="Y985" s="11"/>
      <c r="Z985" s="11"/>
    </row>
    <row r="986">
      <c r="A986" s="5"/>
      <c r="B986" s="4"/>
      <c r="D986" s="4"/>
      <c r="G986" s="4"/>
      <c r="H986" s="4"/>
      <c r="I986" s="5"/>
      <c r="J986" s="4"/>
      <c r="L986" s="4"/>
      <c r="O986" s="4"/>
      <c r="Q986" s="4"/>
      <c r="R986" s="4"/>
      <c r="S986" s="4"/>
      <c r="T986" s="4"/>
      <c r="V986" s="11"/>
      <c r="W986" s="11"/>
      <c r="X986" s="11"/>
      <c r="Y986" s="11"/>
      <c r="Z986" s="11"/>
    </row>
    <row r="987">
      <c r="A987" s="5"/>
      <c r="B987" s="4"/>
      <c r="D987" s="4"/>
      <c r="G987" s="4"/>
      <c r="H987" s="4"/>
      <c r="I987" s="5"/>
      <c r="J987" s="4"/>
      <c r="L987" s="4"/>
      <c r="O987" s="4"/>
      <c r="Q987" s="4"/>
      <c r="R987" s="4"/>
      <c r="S987" s="4"/>
      <c r="T987" s="4"/>
      <c r="V987" s="11"/>
      <c r="W987" s="11"/>
      <c r="X987" s="11"/>
      <c r="Y987" s="11"/>
      <c r="Z987" s="11"/>
    </row>
    <row r="988">
      <c r="A988" s="5"/>
      <c r="B988" s="4"/>
      <c r="D988" s="4"/>
      <c r="G988" s="4"/>
      <c r="H988" s="4"/>
      <c r="I988" s="5"/>
      <c r="J988" s="4"/>
      <c r="L988" s="4"/>
      <c r="O988" s="4"/>
      <c r="Q988" s="4"/>
      <c r="R988" s="4"/>
      <c r="S988" s="4"/>
      <c r="T988" s="4"/>
      <c r="V988" s="11"/>
      <c r="W988" s="11"/>
      <c r="X988" s="11"/>
      <c r="Y988" s="11"/>
      <c r="Z988" s="11"/>
    </row>
    <row r="989">
      <c r="A989" s="5"/>
      <c r="B989" s="4"/>
      <c r="D989" s="4"/>
      <c r="G989" s="4"/>
      <c r="H989" s="4"/>
      <c r="I989" s="5"/>
      <c r="J989" s="4"/>
      <c r="L989" s="4"/>
      <c r="O989" s="4"/>
      <c r="Q989" s="4"/>
      <c r="R989" s="4"/>
      <c r="S989" s="4"/>
      <c r="T989" s="4"/>
      <c r="V989" s="11"/>
      <c r="W989" s="11"/>
      <c r="X989" s="11"/>
      <c r="Y989" s="11"/>
      <c r="Z989" s="11"/>
    </row>
    <row r="990">
      <c r="A990" s="5"/>
      <c r="B990" s="4"/>
      <c r="D990" s="4"/>
      <c r="G990" s="4"/>
      <c r="H990" s="4"/>
      <c r="I990" s="5"/>
      <c r="J990" s="4"/>
      <c r="L990" s="4"/>
      <c r="O990" s="4"/>
      <c r="Q990" s="4"/>
      <c r="R990" s="4"/>
      <c r="S990" s="4"/>
      <c r="T990" s="4"/>
      <c r="V990" s="11"/>
      <c r="W990" s="11"/>
      <c r="X990" s="11"/>
      <c r="Y990" s="11"/>
      <c r="Z990" s="11"/>
    </row>
    <row r="991">
      <c r="A991" s="5"/>
      <c r="B991" s="4"/>
      <c r="D991" s="4"/>
      <c r="G991" s="4"/>
      <c r="H991" s="4"/>
      <c r="I991" s="5"/>
      <c r="J991" s="4"/>
      <c r="L991" s="4"/>
      <c r="O991" s="4"/>
      <c r="Q991" s="4"/>
      <c r="R991" s="4"/>
      <c r="S991" s="4"/>
      <c r="T991" s="4"/>
      <c r="V991" s="11"/>
      <c r="W991" s="11"/>
      <c r="X991" s="11"/>
      <c r="Y991" s="11"/>
      <c r="Z991" s="11"/>
    </row>
    <row r="992">
      <c r="A992" s="5"/>
      <c r="B992" s="4"/>
      <c r="D992" s="4"/>
      <c r="G992" s="4"/>
      <c r="H992" s="4"/>
      <c r="I992" s="5"/>
      <c r="J992" s="4"/>
      <c r="L992" s="4"/>
      <c r="O992" s="4"/>
      <c r="Q992" s="4"/>
      <c r="R992" s="4"/>
      <c r="S992" s="4"/>
      <c r="T992" s="4"/>
      <c r="V992" s="11"/>
      <c r="W992" s="11"/>
      <c r="X992" s="11"/>
      <c r="Y992" s="11"/>
      <c r="Z992" s="11"/>
    </row>
    <row r="993">
      <c r="A993" s="5"/>
      <c r="B993" s="4"/>
      <c r="D993" s="4"/>
      <c r="G993" s="4"/>
      <c r="H993" s="4"/>
      <c r="I993" s="5"/>
      <c r="J993" s="4"/>
      <c r="L993" s="4"/>
      <c r="O993" s="4"/>
      <c r="Q993" s="4"/>
      <c r="R993" s="4"/>
      <c r="S993" s="4"/>
      <c r="T993" s="4"/>
      <c r="V993" s="11"/>
      <c r="W993" s="11"/>
      <c r="X993" s="11"/>
      <c r="Y993" s="11"/>
      <c r="Z993" s="11"/>
    </row>
    <row r="994">
      <c r="A994" s="5"/>
      <c r="B994" s="4"/>
      <c r="D994" s="4"/>
      <c r="G994" s="4"/>
      <c r="H994" s="4"/>
      <c r="I994" s="5"/>
      <c r="J994" s="4"/>
      <c r="L994" s="4"/>
      <c r="O994" s="4"/>
      <c r="Q994" s="4"/>
      <c r="R994" s="4"/>
      <c r="S994" s="4"/>
      <c r="T994" s="4"/>
      <c r="V994" s="11"/>
      <c r="W994" s="11"/>
      <c r="X994" s="11"/>
      <c r="Y994" s="11"/>
      <c r="Z994" s="11"/>
    </row>
    <row r="995">
      <c r="A995" s="5"/>
      <c r="B995" s="4"/>
      <c r="D995" s="4"/>
      <c r="G995" s="4"/>
      <c r="H995" s="4"/>
      <c r="I995" s="5"/>
      <c r="J995" s="4"/>
      <c r="L995" s="4"/>
      <c r="O995" s="4"/>
      <c r="Q995" s="4"/>
      <c r="R995" s="4"/>
      <c r="S995" s="4"/>
      <c r="T995" s="4"/>
      <c r="V995" s="11"/>
      <c r="W995" s="11"/>
      <c r="X995" s="11"/>
      <c r="Y995" s="11"/>
      <c r="Z995" s="11"/>
    </row>
    <row r="996">
      <c r="A996" s="5"/>
      <c r="B996" s="4"/>
      <c r="D996" s="4"/>
      <c r="G996" s="4"/>
      <c r="H996" s="4"/>
      <c r="I996" s="5"/>
      <c r="J996" s="4"/>
      <c r="L996" s="4"/>
      <c r="O996" s="4"/>
      <c r="Q996" s="4"/>
      <c r="R996" s="4"/>
      <c r="S996" s="4"/>
      <c r="T996" s="4"/>
      <c r="V996" s="11"/>
      <c r="W996" s="11"/>
      <c r="X996" s="11"/>
      <c r="Y996" s="11"/>
      <c r="Z996" s="11"/>
    </row>
    <row r="997">
      <c r="A997" s="5"/>
      <c r="B997" s="4"/>
      <c r="D997" s="4"/>
      <c r="G997" s="4"/>
      <c r="H997" s="4"/>
      <c r="I997" s="5"/>
      <c r="J997" s="4"/>
      <c r="L997" s="4"/>
      <c r="O997" s="4"/>
      <c r="Q997" s="4"/>
      <c r="R997" s="4"/>
      <c r="S997" s="4"/>
      <c r="T997" s="4"/>
      <c r="V997" s="11"/>
      <c r="W997" s="11"/>
      <c r="X997" s="11"/>
      <c r="Y997" s="11"/>
      <c r="Z997" s="11"/>
    </row>
    <row r="998">
      <c r="A998" s="5"/>
      <c r="B998" s="4"/>
      <c r="D998" s="4"/>
      <c r="G998" s="4"/>
      <c r="H998" s="4"/>
      <c r="I998" s="5"/>
      <c r="J998" s="4"/>
      <c r="L998" s="4"/>
      <c r="O998" s="4"/>
      <c r="Q998" s="4"/>
      <c r="R998" s="4"/>
      <c r="S998" s="4"/>
      <c r="T998" s="4"/>
      <c r="V998" s="11"/>
      <c r="W998" s="11"/>
      <c r="X998" s="11"/>
      <c r="Y998" s="11"/>
      <c r="Z998" s="11"/>
    </row>
    <row r="999">
      <c r="A999" s="5"/>
      <c r="B999" s="4"/>
      <c r="D999" s="4"/>
      <c r="G999" s="4"/>
      <c r="H999" s="4"/>
      <c r="I999" s="5"/>
      <c r="J999" s="4"/>
      <c r="L999" s="4"/>
      <c r="O999" s="4"/>
      <c r="Q999" s="4"/>
      <c r="R999" s="4"/>
      <c r="S999" s="4"/>
      <c r="T999" s="4"/>
      <c r="V999" s="11"/>
      <c r="W999" s="11"/>
      <c r="X999" s="11"/>
      <c r="Y999" s="11"/>
      <c r="Z999" s="11"/>
    </row>
    <row r="1000">
      <c r="A1000" s="5"/>
      <c r="B1000" s="4"/>
      <c r="D1000" s="4"/>
      <c r="G1000" s="4"/>
      <c r="H1000" s="4"/>
      <c r="I1000" s="5"/>
      <c r="J1000" s="4"/>
      <c r="L1000" s="4"/>
      <c r="O1000" s="4"/>
      <c r="Q1000" s="4"/>
      <c r="R1000" s="4"/>
      <c r="S1000" s="4"/>
      <c r="T1000" s="4"/>
      <c r="V1000" s="11"/>
      <c r="W1000" s="11"/>
      <c r="X1000" s="11"/>
      <c r="Y1000" s="11"/>
      <c r="Z1000" s="11"/>
    </row>
  </sheetData>
  <mergeCells count="5999">
    <mergeCell ref="L139:N139"/>
    <mergeCell ref="L140:N140"/>
    <mergeCell ref="O140:P140"/>
    <mergeCell ref="L136:N136"/>
    <mergeCell ref="O136:P136"/>
    <mergeCell ref="L137:N137"/>
    <mergeCell ref="O137:P137"/>
    <mergeCell ref="L138:N138"/>
    <mergeCell ref="O138:P138"/>
    <mergeCell ref="O139:P139"/>
    <mergeCell ref="D121:F121"/>
    <mergeCell ref="D122:F122"/>
    <mergeCell ref="D123:F123"/>
    <mergeCell ref="D124:F124"/>
    <mergeCell ref="D125:F125"/>
    <mergeCell ref="D126:F126"/>
    <mergeCell ref="D127:F127"/>
    <mergeCell ref="L132:N132"/>
    <mergeCell ref="O132:P132"/>
    <mergeCell ref="L133:N133"/>
    <mergeCell ref="O133:P133"/>
    <mergeCell ref="D128:F128"/>
    <mergeCell ref="D129:F129"/>
    <mergeCell ref="D130:F130"/>
    <mergeCell ref="D131:F131"/>
    <mergeCell ref="O131:P131"/>
    <mergeCell ref="D132:F132"/>
    <mergeCell ref="D133:F133"/>
    <mergeCell ref="D134:F134"/>
    <mergeCell ref="J134:K134"/>
    <mergeCell ref="L134:N134"/>
    <mergeCell ref="O134:P134"/>
    <mergeCell ref="J135:K135"/>
    <mergeCell ref="L135:N135"/>
    <mergeCell ref="O135:P135"/>
    <mergeCell ref="J141:K141"/>
    <mergeCell ref="L141:N141"/>
    <mergeCell ref="O141:P141"/>
    <mergeCell ref="L142:N142"/>
    <mergeCell ref="O142:P142"/>
    <mergeCell ref="J132:K132"/>
    <mergeCell ref="J133:K133"/>
    <mergeCell ref="J136:K136"/>
    <mergeCell ref="J137:K137"/>
    <mergeCell ref="J138:K138"/>
    <mergeCell ref="J139:K139"/>
    <mergeCell ref="J140:K140"/>
    <mergeCell ref="J142:K142"/>
    <mergeCell ref="D144:F144"/>
    <mergeCell ref="D145:F145"/>
    <mergeCell ref="J145:K145"/>
    <mergeCell ref="L145:N145"/>
    <mergeCell ref="O145:P145"/>
    <mergeCell ref="D146:F146"/>
    <mergeCell ref="D147:F147"/>
    <mergeCell ref="D148:F148"/>
    <mergeCell ref="J148:K148"/>
    <mergeCell ref="L148:N148"/>
    <mergeCell ref="O148:P148"/>
    <mergeCell ref="J149:K149"/>
    <mergeCell ref="L149:N149"/>
    <mergeCell ref="O149:P149"/>
    <mergeCell ref="D142:F142"/>
    <mergeCell ref="D143:F143"/>
    <mergeCell ref="J143:K143"/>
    <mergeCell ref="L143:N143"/>
    <mergeCell ref="O143:P143"/>
    <mergeCell ref="J144:K144"/>
    <mergeCell ref="L144:N144"/>
    <mergeCell ref="O144:P144"/>
    <mergeCell ref="D135:F135"/>
    <mergeCell ref="D136:F136"/>
    <mergeCell ref="D137:F137"/>
    <mergeCell ref="D138:F138"/>
    <mergeCell ref="D139:F139"/>
    <mergeCell ref="D140:F140"/>
    <mergeCell ref="D141:F141"/>
    <mergeCell ref="L146:N146"/>
    <mergeCell ref="O146:P146"/>
    <mergeCell ref="L147:N147"/>
    <mergeCell ref="O147:P147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L153:N153"/>
    <mergeCell ref="L154:N154"/>
    <mergeCell ref="O154:P154"/>
    <mergeCell ref="L155:N155"/>
    <mergeCell ref="O155:P155"/>
    <mergeCell ref="L156:N156"/>
    <mergeCell ref="O156:P156"/>
    <mergeCell ref="L150:N150"/>
    <mergeCell ref="O150:P150"/>
    <mergeCell ref="L151:N151"/>
    <mergeCell ref="O151:P151"/>
    <mergeCell ref="L152:N152"/>
    <mergeCell ref="O152:P152"/>
    <mergeCell ref="O153:P153"/>
    <mergeCell ref="L168:N168"/>
    <mergeCell ref="O168:P168"/>
    <mergeCell ref="J166:K166"/>
    <mergeCell ref="L166:N166"/>
    <mergeCell ref="O166:P166"/>
    <mergeCell ref="J167:K167"/>
    <mergeCell ref="L167:N167"/>
    <mergeCell ref="O167:P167"/>
    <mergeCell ref="J168:K168"/>
    <mergeCell ref="J146:K146"/>
    <mergeCell ref="J147:K147"/>
    <mergeCell ref="J150:K150"/>
    <mergeCell ref="J151:K151"/>
    <mergeCell ref="J152:K152"/>
    <mergeCell ref="J153:K153"/>
    <mergeCell ref="J154:K154"/>
    <mergeCell ref="J155:K155"/>
    <mergeCell ref="J156:K156"/>
    <mergeCell ref="D157:F157"/>
    <mergeCell ref="J157:K157"/>
    <mergeCell ref="L157:N157"/>
    <mergeCell ref="O157:P157"/>
    <mergeCell ref="O158:P158"/>
    <mergeCell ref="J158:K158"/>
    <mergeCell ref="L158:N158"/>
    <mergeCell ref="J159:K159"/>
    <mergeCell ref="L159:N159"/>
    <mergeCell ref="O159:P159"/>
    <mergeCell ref="L160:N160"/>
    <mergeCell ref="O160:P160"/>
    <mergeCell ref="J160:K160"/>
    <mergeCell ref="J161:K161"/>
    <mergeCell ref="L161:N161"/>
    <mergeCell ref="O161:P161"/>
    <mergeCell ref="J162:K162"/>
    <mergeCell ref="L162:N162"/>
    <mergeCell ref="O162:P162"/>
    <mergeCell ref="D165:F165"/>
    <mergeCell ref="D166:F166"/>
    <mergeCell ref="D167:F167"/>
    <mergeCell ref="D168:F168"/>
    <mergeCell ref="D169:F169"/>
    <mergeCell ref="D158:F158"/>
    <mergeCell ref="D159:F159"/>
    <mergeCell ref="D160:F160"/>
    <mergeCell ref="D161:F161"/>
    <mergeCell ref="D162:F162"/>
    <mergeCell ref="D163:F163"/>
    <mergeCell ref="D164:F164"/>
    <mergeCell ref="J169:K169"/>
    <mergeCell ref="L169:N169"/>
    <mergeCell ref="O169:P169"/>
    <mergeCell ref="L178:N178"/>
    <mergeCell ref="O178:P178"/>
    <mergeCell ref="J176:K176"/>
    <mergeCell ref="L176:N176"/>
    <mergeCell ref="O176:P176"/>
    <mergeCell ref="J177:K177"/>
    <mergeCell ref="L177:N177"/>
    <mergeCell ref="O177:P177"/>
    <mergeCell ref="J178:K178"/>
    <mergeCell ref="L165:N165"/>
    <mergeCell ref="O165:P165"/>
    <mergeCell ref="J163:K163"/>
    <mergeCell ref="L163:N163"/>
    <mergeCell ref="O163:P163"/>
    <mergeCell ref="J164:K164"/>
    <mergeCell ref="L164:N164"/>
    <mergeCell ref="O164:P164"/>
    <mergeCell ref="J165:K165"/>
    <mergeCell ref="L172:N172"/>
    <mergeCell ref="O172:P172"/>
    <mergeCell ref="J170:K170"/>
    <mergeCell ref="L170:N170"/>
    <mergeCell ref="O170:P170"/>
    <mergeCell ref="J171:K171"/>
    <mergeCell ref="L171:N171"/>
    <mergeCell ref="O171:P171"/>
    <mergeCell ref="J172:K172"/>
    <mergeCell ref="L175:N175"/>
    <mergeCell ref="O175:P175"/>
    <mergeCell ref="J173:K173"/>
    <mergeCell ref="L173:N173"/>
    <mergeCell ref="O173:P173"/>
    <mergeCell ref="J174:K174"/>
    <mergeCell ref="L174:N174"/>
    <mergeCell ref="O174:P174"/>
    <mergeCell ref="J175:K175"/>
    <mergeCell ref="J179:K179"/>
    <mergeCell ref="L179:N179"/>
    <mergeCell ref="O179:P179"/>
    <mergeCell ref="D177:F177"/>
    <mergeCell ref="D178:F178"/>
    <mergeCell ref="D179:F179"/>
    <mergeCell ref="D180:F180"/>
    <mergeCell ref="L180:N180"/>
    <mergeCell ref="O180:P180"/>
    <mergeCell ref="D181:F181"/>
    <mergeCell ref="D182:F182"/>
    <mergeCell ref="J182:K182"/>
    <mergeCell ref="L182:N182"/>
    <mergeCell ref="O182:P182"/>
    <mergeCell ref="J183:K183"/>
    <mergeCell ref="L183:N183"/>
    <mergeCell ref="O183:P183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D170:F170"/>
    <mergeCell ref="B171:C171"/>
    <mergeCell ref="D171:F171"/>
    <mergeCell ref="B172:C172"/>
    <mergeCell ref="D172:F172"/>
    <mergeCell ref="B173:C173"/>
    <mergeCell ref="D173:F173"/>
    <mergeCell ref="B174:C174"/>
    <mergeCell ref="D174:F174"/>
    <mergeCell ref="B175:C175"/>
    <mergeCell ref="D175:F175"/>
    <mergeCell ref="D176:F176"/>
    <mergeCell ref="J180:K180"/>
    <mergeCell ref="J181:K181"/>
    <mergeCell ref="J184:K184"/>
    <mergeCell ref="L181:N181"/>
    <mergeCell ref="O181:P181"/>
    <mergeCell ref="D183:F183"/>
    <mergeCell ref="D184:F184"/>
    <mergeCell ref="L184:N184"/>
    <mergeCell ref="O184:P184"/>
    <mergeCell ref="L241:N241"/>
    <mergeCell ref="O241:P241"/>
    <mergeCell ref="J239:K239"/>
    <mergeCell ref="L239:N239"/>
    <mergeCell ref="O239:P239"/>
    <mergeCell ref="J240:K240"/>
    <mergeCell ref="L240:N240"/>
    <mergeCell ref="O240:P240"/>
    <mergeCell ref="J241:K241"/>
    <mergeCell ref="L232:N232"/>
    <mergeCell ref="O232:P232"/>
    <mergeCell ref="J230:K230"/>
    <mergeCell ref="L230:N230"/>
    <mergeCell ref="O230:P230"/>
    <mergeCell ref="J231:K231"/>
    <mergeCell ref="L231:N231"/>
    <mergeCell ref="O231:P231"/>
    <mergeCell ref="J232:K232"/>
    <mergeCell ref="L235:N235"/>
    <mergeCell ref="O235:P235"/>
    <mergeCell ref="J233:K233"/>
    <mergeCell ref="L233:N233"/>
    <mergeCell ref="O233:P233"/>
    <mergeCell ref="J234:K234"/>
    <mergeCell ref="L234:N234"/>
    <mergeCell ref="O234:P234"/>
    <mergeCell ref="J235:K235"/>
    <mergeCell ref="L238:N238"/>
    <mergeCell ref="O238:P238"/>
    <mergeCell ref="J236:K236"/>
    <mergeCell ref="L236:N236"/>
    <mergeCell ref="O236:P236"/>
    <mergeCell ref="J237:K237"/>
    <mergeCell ref="L237:N237"/>
    <mergeCell ref="O237:P237"/>
    <mergeCell ref="J238:K238"/>
    <mergeCell ref="J242:K242"/>
    <mergeCell ref="L242:N242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536:U536"/>
    <mergeCell ref="T537:U537"/>
    <mergeCell ref="T538:U538"/>
    <mergeCell ref="T539:U539"/>
    <mergeCell ref="T540:U540"/>
    <mergeCell ref="T541:U541"/>
    <mergeCell ref="T542:U542"/>
    <mergeCell ref="T543:U543"/>
    <mergeCell ref="T544:U544"/>
    <mergeCell ref="T545:U545"/>
    <mergeCell ref="T546:U546"/>
    <mergeCell ref="T547:U547"/>
    <mergeCell ref="T548:U548"/>
    <mergeCell ref="T549:U549"/>
    <mergeCell ref="T550:U550"/>
    <mergeCell ref="T551:U551"/>
    <mergeCell ref="T552:U552"/>
    <mergeCell ref="T553:U553"/>
    <mergeCell ref="T554:U554"/>
    <mergeCell ref="T555:U555"/>
    <mergeCell ref="T556:U556"/>
    <mergeCell ref="T557:U557"/>
    <mergeCell ref="T558:U558"/>
    <mergeCell ref="T559:U559"/>
    <mergeCell ref="T560:U560"/>
    <mergeCell ref="T561:U561"/>
    <mergeCell ref="T562:U562"/>
    <mergeCell ref="T570:U570"/>
    <mergeCell ref="T571:U571"/>
    <mergeCell ref="T563:U563"/>
    <mergeCell ref="T564:U564"/>
    <mergeCell ref="T565:U565"/>
    <mergeCell ref="T566:U566"/>
    <mergeCell ref="T567:U567"/>
    <mergeCell ref="T568:U568"/>
    <mergeCell ref="T569:U569"/>
    <mergeCell ref="T472:U472"/>
    <mergeCell ref="T473:U473"/>
    <mergeCell ref="T474:U474"/>
    <mergeCell ref="T475:U475"/>
    <mergeCell ref="T476:U476"/>
    <mergeCell ref="T477:U477"/>
    <mergeCell ref="T478:U478"/>
    <mergeCell ref="T479:U479"/>
    <mergeCell ref="T480:U480"/>
    <mergeCell ref="T481:U481"/>
    <mergeCell ref="T482:U482"/>
    <mergeCell ref="T483:U483"/>
    <mergeCell ref="T484:U484"/>
    <mergeCell ref="T485:U485"/>
    <mergeCell ref="T486:U486"/>
    <mergeCell ref="T487:U487"/>
    <mergeCell ref="T488:U488"/>
    <mergeCell ref="T489:U489"/>
    <mergeCell ref="T490:U490"/>
    <mergeCell ref="T491:U491"/>
    <mergeCell ref="T492:U492"/>
    <mergeCell ref="T493:U493"/>
    <mergeCell ref="T494:U494"/>
    <mergeCell ref="T495:U495"/>
    <mergeCell ref="T496:U496"/>
    <mergeCell ref="T497:U497"/>
    <mergeCell ref="T498:U498"/>
    <mergeCell ref="T499:U499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1:U151"/>
    <mergeCell ref="T152:U152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U184"/>
    <mergeCell ref="T185:U185"/>
    <mergeCell ref="T186:U186"/>
    <mergeCell ref="T187:U187"/>
    <mergeCell ref="T188:U188"/>
    <mergeCell ref="T189:U189"/>
    <mergeCell ref="T190:U190"/>
    <mergeCell ref="T191:U191"/>
    <mergeCell ref="T192:U192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U245"/>
    <mergeCell ref="T246:U246"/>
    <mergeCell ref="T247:U247"/>
    <mergeCell ref="T248:U248"/>
    <mergeCell ref="T249:U249"/>
    <mergeCell ref="T250:U250"/>
    <mergeCell ref="T251:U251"/>
    <mergeCell ref="T252:U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T306:U306"/>
    <mergeCell ref="T307:U307"/>
    <mergeCell ref="T308:U308"/>
    <mergeCell ref="T309:U309"/>
    <mergeCell ref="T310:U310"/>
    <mergeCell ref="T311:U311"/>
    <mergeCell ref="T312:U312"/>
    <mergeCell ref="T313:U313"/>
    <mergeCell ref="T314:U314"/>
    <mergeCell ref="T315:U315"/>
    <mergeCell ref="T316:U316"/>
    <mergeCell ref="T317:U317"/>
    <mergeCell ref="T318:U318"/>
    <mergeCell ref="T319:U319"/>
    <mergeCell ref="T320:U320"/>
    <mergeCell ref="T321:U321"/>
    <mergeCell ref="T322:U322"/>
    <mergeCell ref="T323:U323"/>
    <mergeCell ref="T324:U324"/>
    <mergeCell ref="T325:U325"/>
    <mergeCell ref="T326:U326"/>
    <mergeCell ref="T327:U327"/>
    <mergeCell ref="T328:U328"/>
    <mergeCell ref="T329:U329"/>
    <mergeCell ref="T330:U330"/>
    <mergeCell ref="T331:U331"/>
    <mergeCell ref="T332:U332"/>
    <mergeCell ref="T333:U333"/>
    <mergeCell ref="T334:U334"/>
    <mergeCell ref="T335:U335"/>
    <mergeCell ref="T336:U336"/>
    <mergeCell ref="T337:U337"/>
    <mergeCell ref="T338:U338"/>
    <mergeCell ref="T339:U339"/>
    <mergeCell ref="T340:U340"/>
    <mergeCell ref="T341:U341"/>
    <mergeCell ref="T342:U342"/>
    <mergeCell ref="T343:U343"/>
    <mergeCell ref="T344:U344"/>
    <mergeCell ref="T345:U345"/>
    <mergeCell ref="T346:U346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T383:U383"/>
    <mergeCell ref="T384:U384"/>
    <mergeCell ref="T385:U385"/>
    <mergeCell ref="T386:U386"/>
    <mergeCell ref="T387:U387"/>
    <mergeCell ref="T388:U388"/>
    <mergeCell ref="T389:U389"/>
    <mergeCell ref="T390:U390"/>
    <mergeCell ref="T391:U391"/>
    <mergeCell ref="T392:U392"/>
    <mergeCell ref="T393:U393"/>
    <mergeCell ref="T394:U394"/>
    <mergeCell ref="T395:U395"/>
    <mergeCell ref="T396:U396"/>
    <mergeCell ref="T397:U397"/>
    <mergeCell ref="T398:U398"/>
    <mergeCell ref="T399:U399"/>
    <mergeCell ref="T400:U400"/>
    <mergeCell ref="T401:U401"/>
    <mergeCell ref="T402:U402"/>
    <mergeCell ref="T403:U403"/>
    <mergeCell ref="T404:U404"/>
    <mergeCell ref="T405:U405"/>
    <mergeCell ref="T406:U406"/>
    <mergeCell ref="T407:U407"/>
    <mergeCell ref="T408:U408"/>
    <mergeCell ref="T409:U409"/>
    <mergeCell ref="T410:U410"/>
    <mergeCell ref="T411:U411"/>
    <mergeCell ref="T412:U412"/>
    <mergeCell ref="T413:U413"/>
    <mergeCell ref="T414:U414"/>
    <mergeCell ref="T415:U415"/>
    <mergeCell ref="T416:U416"/>
    <mergeCell ref="T417:U417"/>
    <mergeCell ref="T418:U418"/>
    <mergeCell ref="T419:U419"/>
    <mergeCell ref="T420:U420"/>
    <mergeCell ref="T421:U421"/>
    <mergeCell ref="T422:U422"/>
    <mergeCell ref="T423:U423"/>
    <mergeCell ref="T424:U424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T459:U459"/>
    <mergeCell ref="T460:U460"/>
    <mergeCell ref="T461:U461"/>
    <mergeCell ref="T462:U462"/>
    <mergeCell ref="T463:U463"/>
    <mergeCell ref="T464:U464"/>
    <mergeCell ref="T465:U465"/>
    <mergeCell ref="T466:U466"/>
    <mergeCell ref="T467:U467"/>
    <mergeCell ref="T468:U468"/>
    <mergeCell ref="T469:U469"/>
    <mergeCell ref="T470:U470"/>
    <mergeCell ref="T471:U471"/>
    <mergeCell ref="L403:N403"/>
    <mergeCell ref="O403:P403"/>
    <mergeCell ref="J401:K401"/>
    <mergeCell ref="L401:N401"/>
    <mergeCell ref="O401:P401"/>
    <mergeCell ref="J402:K402"/>
    <mergeCell ref="L402:N402"/>
    <mergeCell ref="O402:P402"/>
    <mergeCell ref="J403:K403"/>
    <mergeCell ref="L406:N406"/>
    <mergeCell ref="O406:P406"/>
    <mergeCell ref="J404:K404"/>
    <mergeCell ref="L404:N404"/>
    <mergeCell ref="O404:P404"/>
    <mergeCell ref="J405:K405"/>
    <mergeCell ref="L405:N405"/>
    <mergeCell ref="O405:P405"/>
    <mergeCell ref="J406:K406"/>
    <mergeCell ref="L409:N409"/>
    <mergeCell ref="O409:P409"/>
    <mergeCell ref="J407:K407"/>
    <mergeCell ref="L407:N407"/>
    <mergeCell ref="O407:P407"/>
    <mergeCell ref="J408:K408"/>
    <mergeCell ref="L408:N408"/>
    <mergeCell ref="O408:P408"/>
    <mergeCell ref="J409:K409"/>
    <mergeCell ref="L412:N412"/>
    <mergeCell ref="O412:P412"/>
    <mergeCell ref="J410:K410"/>
    <mergeCell ref="L410:N410"/>
    <mergeCell ref="O410:P410"/>
    <mergeCell ref="J411:K411"/>
    <mergeCell ref="L411:N411"/>
    <mergeCell ref="O411:P411"/>
    <mergeCell ref="J412:K412"/>
    <mergeCell ref="L415:N415"/>
    <mergeCell ref="O415:P415"/>
    <mergeCell ref="J413:K413"/>
    <mergeCell ref="L413:N413"/>
    <mergeCell ref="O413:P413"/>
    <mergeCell ref="J414:K414"/>
    <mergeCell ref="L414:N414"/>
    <mergeCell ref="O414:P414"/>
    <mergeCell ref="J415:K415"/>
    <mergeCell ref="L418:N418"/>
    <mergeCell ref="O418:P418"/>
    <mergeCell ref="J416:K416"/>
    <mergeCell ref="L416:N416"/>
    <mergeCell ref="O416:P416"/>
    <mergeCell ref="J417:K417"/>
    <mergeCell ref="L417:N417"/>
    <mergeCell ref="O417:P417"/>
    <mergeCell ref="J418:K418"/>
    <mergeCell ref="L421:N421"/>
    <mergeCell ref="O421:P421"/>
    <mergeCell ref="J419:K419"/>
    <mergeCell ref="L419:N419"/>
    <mergeCell ref="O419:P419"/>
    <mergeCell ref="J420:K420"/>
    <mergeCell ref="L420:N420"/>
    <mergeCell ref="O420:P420"/>
    <mergeCell ref="J421:K421"/>
    <mergeCell ref="L424:N424"/>
    <mergeCell ref="O424:P424"/>
    <mergeCell ref="J422:K422"/>
    <mergeCell ref="L422:N422"/>
    <mergeCell ref="O422:P422"/>
    <mergeCell ref="J423:K423"/>
    <mergeCell ref="L423:N423"/>
    <mergeCell ref="O423:P423"/>
    <mergeCell ref="J424:K424"/>
    <mergeCell ref="L427:N427"/>
    <mergeCell ref="O427:P427"/>
    <mergeCell ref="J425:K425"/>
    <mergeCell ref="L425:N425"/>
    <mergeCell ref="O425:P425"/>
    <mergeCell ref="J426:K426"/>
    <mergeCell ref="L426:N426"/>
    <mergeCell ref="O426:P426"/>
    <mergeCell ref="J427:K427"/>
    <mergeCell ref="L430:N430"/>
    <mergeCell ref="O430:P430"/>
    <mergeCell ref="J428:K428"/>
    <mergeCell ref="L428:N428"/>
    <mergeCell ref="O428:P428"/>
    <mergeCell ref="J429:K429"/>
    <mergeCell ref="L429:N429"/>
    <mergeCell ref="O429:P429"/>
    <mergeCell ref="J430:K430"/>
    <mergeCell ref="L433:N433"/>
    <mergeCell ref="O433:P433"/>
    <mergeCell ref="J431:K431"/>
    <mergeCell ref="L431:N431"/>
    <mergeCell ref="O431:P431"/>
    <mergeCell ref="J432:K432"/>
    <mergeCell ref="L432:N432"/>
    <mergeCell ref="O432:P432"/>
    <mergeCell ref="J433:K433"/>
    <mergeCell ref="L436:N436"/>
    <mergeCell ref="O436:P436"/>
    <mergeCell ref="J434:K434"/>
    <mergeCell ref="L434:N434"/>
    <mergeCell ref="O434:P434"/>
    <mergeCell ref="J435:K435"/>
    <mergeCell ref="L435:N435"/>
    <mergeCell ref="O435:P435"/>
    <mergeCell ref="J436:K436"/>
    <mergeCell ref="L439:N439"/>
    <mergeCell ref="O439:P439"/>
    <mergeCell ref="J437:K437"/>
    <mergeCell ref="L437:N437"/>
    <mergeCell ref="O437:P437"/>
    <mergeCell ref="J438:K438"/>
    <mergeCell ref="L438:N438"/>
    <mergeCell ref="O438:P438"/>
    <mergeCell ref="J439:K439"/>
    <mergeCell ref="L442:N442"/>
    <mergeCell ref="O442:P442"/>
    <mergeCell ref="J440:K440"/>
    <mergeCell ref="L440:N440"/>
    <mergeCell ref="O440:P440"/>
    <mergeCell ref="J441:K441"/>
    <mergeCell ref="L441:N441"/>
    <mergeCell ref="O441:P441"/>
    <mergeCell ref="J442:K442"/>
    <mergeCell ref="L445:N445"/>
    <mergeCell ref="O445:P445"/>
    <mergeCell ref="J443:K443"/>
    <mergeCell ref="L443:N443"/>
    <mergeCell ref="O443:P443"/>
    <mergeCell ref="J444:K444"/>
    <mergeCell ref="L444:N444"/>
    <mergeCell ref="O444:P444"/>
    <mergeCell ref="J445:K445"/>
    <mergeCell ref="L448:N448"/>
    <mergeCell ref="O448:P448"/>
    <mergeCell ref="J446:K446"/>
    <mergeCell ref="L446:N446"/>
    <mergeCell ref="O446:P446"/>
    <mergeCell ref="J447:K447"/>
    <mergeCell ref="L447:N447"/>
    <mergeCell ref="O447:P447"/>
    <mergeCell ref="J448:K448"/>
    <mergeCell ref="L451:N451"/>
    <mergeCell ref="O451:P451"/>
    <mergeCell ref="J449:K449"/>
    <mergeCell ref="L449:N449"/>
    <mergeCell ref="O449:P449"/>
    <mergeCell ref="J450:K450"/>
    <mergeCell ref="L450:N450"/>
    <mergeCell ref="O450:P450"/>
    <mergeCell ref="J451:K451"/>
    <mergeCell ref="L454:N454"/>
    <mergeCell ref="O454:P454"/>
    <mergeCell ref="J452:K452"/>
    <mergeCell ref="L452:N452"/>
    <mergeCell ref="O452:P452"/>
    <mergeCell ref="J453:K453"/>
    <mergeCell ref="L453:N453"/>
    <mergeCell ref="O453:P453"/>
    <mergeCell ref="J454:K454"/>
    <mergeCell ref="L457:N457"/>
    <mergeCell ref="O457:P457"/>
    <mergeCell ref="J455:K455"/>
    <mergeCell ref="L455:N455"/>
    <mergeCell ref="O455:P455"/>
    <mergeCell ref="J456:K456"/>
    <mergeCell ref="L456:N456"/>
    <mergeCell ref="O456:P456"/>
    <mergeCell ref="J457:K457"/>
    <mergeCell ref="L460:N460"/>
    <mergeCell ref="O460:P460"/>
    <mergeCell ref="J458:K458"/>
    <mergeCell ref="L458:N458"/>
    <mergeCell ref="O458:P458"/>
    <mergeCell ref="J459:K459"/>
    <mergeCell ref="L459:N459"/>
    <mergeCell ref="O459:P459"/>
    <mergeCell ref="J460:K460"/>
    <mergeCell ref="L463:N463"/>
    <mergeCell ref="O463:P463"/>
    <mergeCell ref="J461:K461"/>
    <mergeCell ref="L461:N461"/>
    <mergeCell ref="O461:P461"/>
    <mergeCell ref="J462:K462"/>
    <mergeCell ref="L462:N462"/>
    <mergeCell ref="O462:P462"/>
    <mergeCell ref="J463:K463"/>
    <mergeCell ref="L466:N466"/>
    <mergeCell ref="O466:P466"/>
    <mergeCell ref="J464:K464"/>
    <mergeCell ref="L464:N464"/>
    <mergeCell ref="O464:P464"/>
    <mergeCell ref="J465:K465"/>
    <mergeCell ref="L465:N465"/>
    <mergeCell ref="O465:P465"/>
    <mergeCell ref="J466:K466"/>
    <mergeCell ref="L469:N469"/>
    <mergeCell ref="O469:P469"/>
    <mergeCell ref="J467:K467"/>
    <mergeCell ref="L467:N467"/>
    <mergeCell ref="O467:P467"/>
    <mergeCell ref="J468:K468"/>
    <mergeCell ref="L468:N468"/>
    <mergeCell ref="O468:P468"/>
    <mergeCell ref="J469:K469"/>
    <mergeCell ref="L472:N472"/>
    <mergeCell ref="O472:P472"/>
    <mergeCell ref="J470:K470"/>
    <mergeCell ref="L470:N470"/>
    <mergeCell ref="O470:P470"/>
    <mergeCell ref="J471:K471"/>
    <mergeCell ref="L471:N471"/>
    <mergeCell ref="O471:P471"/>
    <mergeCell ref="J472:K472"/>
    <mergeCell ref="L475:N475"/>
    <mergeCell ref="O475:P475"/>
    <mergeCell ref="J473:K473"/>
    <mergeCell ref="L473:N473"/>
    <mergeCell ref="O473:P473"/>
    <mergeCell ref="J474:K474"/>
    <mergeCell ref="L474:N474"/>
    <mergeCell ref="O474:P474"/>
    <mergeCell ref="J475:K475"/>
    <mergeCell ref="L478:N478"/>
    <mergeCell ref="O478:P478"/>
    <mergeCell ref="J476:K476"/>
    <mergeCell ref="L476:N476"/>
    <mergeCell ref="O476:P476"/>
    <mergeCell ref="J477:K477"/>
    <mergeCell ref="L477:N477"/>
    <mergeCell ref="O477:P477"/>
    <mergeCell ref="J478:K478"/>
    <mergeCell ref="L481:N481"/>
    <mergeCell ref="O481:P481"/>
    <mergeCell ref="J479:K479"/>
    <mergeCell ref="L479:N479"/>
    <mergeCell ref="O479:P479"/>
    <mergeCell ref="J480:K480"/>
    <mergeCell ref="L480:N480"/>
    <mergeCell ref="O480:P480"/>
    <mergeCell ref="J481:K481"/>
    <mergeCell ref="L484:N484"/>
    <mergeCell ref="O484:P484"/>
    <mergeCell ref="J482:K482"/>
    <mergeCell ref="L482:N482"/>
    <mergeCell ref="O482:P482"/>
    <mergeCell ref="J483:K483"/>
    <mergeCell ref="L483:N483"/>
    <mergeCell ref="O483:P483"/>
    <mergeCell ref="J484:K484"/>
    <mergeCell ref="L487:N487"/>
    <mergeCell ref="O487:P487"/>
    <mergeCell ref="J485:K485"/>
    <mergeCell ref="L485:N485"/>
    <mergeCell ref="O485:P485"/>
    <mergeCell ref="J486:K486"/>
    <mergeCell ref="L486:N486"/>
    <mergeCell ref="O486:P486"/>
    <mergeCell ref="J487:K487"/>
    <mergeCell ref="L490:N490"/>
    <mergeCell ref="O490:P490"/>
    <mergeCell ref="J488:K488"/>
    <mergeCell ref="L488:N488"/>
    <mergeCell ref="O488:P488"/>
    <mergeCell ref="J489:K489"/>
    <mergeCell ref="L489:N489"/>
    <mergeCell ref="O489:P489"/>
    <mergeCell ref="J490:K490"/>
    <mergeCell ref="L493:N493"/>
    <mergeCell ref="O493:P493"/>
    <mergeCell ref="J491:K491"/>
    <mergeCell ref="L491:N491"/>
    <mergeCell ref="O491:P491"/>
    <mergeCell ref="J492:K492"/>
    <mergeCell ref="L492:N492"/>
    <mergeCell ref="O492:P492"/>
    <mergeCell ref="J493:K493"/>
    <mergeCell ref="L496:N496"/>
    <mergeCell ref="O496:P496"/>
    <mergeCell ref="J494:K494"/>
    <mergeCell ref="L494:N494"/>
    <mergeCell ref="O494:P494"/>
    <mergeCell ref="J495:K495"/>
    <mergeCell ref="L495:N495"/>
    <mergeCell ref="O495:P495"/>
    <mergeCell ref="J496:K496"/>
    <mergeCell ref="L499:N499"/>
    <mergeCell ref="O499:P499"/>
    <mergeCell ref="J497:K497"/>
    <mergeCell ref="L497:N497"/>
    <mergeCell ref="O497:P497"/>
    <mergeCell ref="J498:K498"/>
    <mergeCell ref="L498:N498"/>
    <mergeCell ref="O498:P498"/>
    <mergeCell ref="J499:K499"/>
    <mergeCell ref="L502:N502"/>
    <mergeCell ref="O502:P502"/>
    <mergeCell ref="J500:K500"/>
    <mergeCell ref="L500:N500"/>
    <mergeCell ref="O500:P500"/>
    <mergeCell ref="J501:K501"/>
    <mergeCell ref="L501:N501"/>
    <mergeCell ref="O501:P501"/>
    <mergeCell ref="J502:K502"/>
    <mergeCell ref="L505:N505"/>
    <mergeCell ref="O505:P505"/>
    <mergeCell ref="J503:K503"/>
    <mergeCell ref="L503:N503"/>
    <mergeCell ref="O503:P503"/>
    <mergeCell ref="J504:K504"/>
    <mergeCell ref="L504:N504"/>
    <mergeCell ref="O504:P504"/>
    <mergeCell ref="J505:K505"/>
    <mergeCell ref="L508:N508"/>
    <mergeCell ref="O508:P508"/>
    <mergeCell ref="J506:K506"/>
    <mergeCell ref="L506:N506"/>
    <mergeCell ref="O506:P506"/>
    <mergeCell ref="J507:K507"/>
    <mergeCell ref="L507:N507"/>
    <mergeCell ref="O507:P507"/>
    <mergeCell ref="J508:K508"/>
    <mergeCell ref="L511:N511"/>
    <mergeCell ref="O511:P511"/>
    <mergeCell ref="J509:K509"/>
    <mergeCell ref="L509:N509"/>
    <mergeCell ref="O509:P509"/>
    <mergeCell ref="J510:K510"/>
    <mergeCell ref="L510:N510"/>
    <mergeCell ref="O510:P510"/>
    <mergeCell ref="J511:K511"/>
    <mergeCell ref="L514:N514"/>
    <mergeCell ref="O514:P514"/>
    <mergeCell ref="J512:K512"/>
    <mergeCell ref="L512:N512"/>
    <mergeCell ref="O512:P512"/>
    <mergeCell ref="J513:K513"/>
    <mergeCell ref="L513:N513"/>
    <mergeCell ref="O513:P513"/>
    <mergeCell ref="J514:K514"/>
    <mergeCell ref="L517:N517"/>
    <mergeCell ref="O517:P517"/>
    <mergeCell ref="J515:K515"/>
    <mergeCell ref="L515:N515"/>
    <mergeCell ref="O515:P515"/>
    <mergeCell ref="J516:K516"/>
    <mergeCell ref="L516:N516"/>
    <mergeCell ref="O516:P516"/>
    <mergeCell ref="J517:K517"/>
    <mergeCell ref="L520:N520"/>
    <mergeCell ref="O520:P520"/>
    <mergeCell ref="J518:K518"/>
    <mergeCell ref="L518:N518"/>
    <mergeCell ref="O518:P518"/>
    <mergeCell ref="J519:K519"/>
    <mergeCell ref="L519:N519"/>
    <mergeCell ref="O519:P519"/>
    <mergeCell ref="J520:K520"/>
    <mergeCell ref="L523:N523"/>
    <mergeCell ref="O523:P523"/>
    <mergeCell ref="J521:K521"/>
    <mergeCell ref="L521:N521"/>
    <mergeCell ref="O521:P521"/>
    <mergeCell ref="J522:K522"/>
    <mergeCell ref="L522:N522"/>
    <mergeCell ref="O522:P522"/>
    <mergeCell ref="J523:K523"/>
    <mergeCell ref="L526:N526"/>
    <mergeCell ref="O526:P526"/>
    <mergeCell ref="J524:K524"/>
    <mergeCell ref="L524:N524"/>
    <mergeCell ref="O524:P524"/>
    <mergeCell ref="J525:K525"/>
    <mergeCell ref="L525:N525"/>
    <mergeCell ref="O525:P525"/>
    <mergeCell ref="J526:K526"/>
    <mergeCell ref="L529:N529"/>
    <mergeCell ref="O529:P529"/>
    <mergeCell ref="J527:K527"/>
    <mergeCell ref="L527:N527"/>
    <mergeCell ref="O527:P527"/>
    <mergeCell ref="J528:K528"/>
    <mergeCell ref="L528:N528"/>
    <mergeCell ref="O528:P528"/>
    <mergeCell ref="J529:K529"/>
    <mergeCell ref="L532:N532"/>
    <mergeCell ref="O532:P532"/>
    <mergeCell ref="J530:K530"/>
    <mergeCell ref="L530:N530"/>
    <mergeCell ref="O530:P530"/>
    <mergeCell ref="J531:K531"/>
    <mergeCell ref="L531:N531"/>
    <mergeCell ref="O531:P531"/>
    <mergeCell ref="J532:K532"/>
    <mergeCell ref="L535:N535"/>
    <mergeCell ref="O535:P535"/>
    <mergeCell ref="J533:K533"/>
    <mergeCell ref="L533:N533"/>
    <mergeCell ref="O533:P533"/>
    <mergeCell ref="J534:K534"/>
    <mergeCell ref="L534:N534"/>
    <mergeCell ref="O534:P534"/>
    <mergeCell ref="J535:K535"/>
    <mergeCell ref="L538:N538"/>
    <mergeCell ref="O538:P538"/>
    <mergeCell ref="J536:K536"/>
    <mergeCell ref="L536:N536"/>
    <mergeCell ref="O536:P536"/>
    <mergeCell ref="J537:K537"/>
    <mergeCell ref="L537:N537"/>
    <mergeCell ref="O537:P537"/>
    <mergeCell ref="J538:K538"/>
    <mergeCell ref="L541:N541"/>
    <mergeCell ref="O541:P541"/>
    <mergeCell ref="J539:K539"/>
    <mergeCell ref="L539:N539"/>
    <mergeCell ref="O539:P539"/>
    <mergeCell ref="J540:K540"/>
    <mergeCell ref="L540:N540"/>
    <mergeCell ref="O540:P540"/>
    <mergeCell ref="J541:K541"/>
    <mergeCell ref="L544:N544"/>
    <mergeCell ref="O544:P544"/>
    <mergeCell ref="J542:K542"/>
    <mergeCell ref="L542:N542"/>
    <mergeCell ref="O542:P542"/>
    <mergeCell ref="J543:K543"/>
    <mergeCell ref="L543:N543"/>
    <mergeCell ref="O543:P543"/>
    <mergeCell ref="J544:K544"/>
    <mergeCell ref="L547:N547"/>
    <mergeCell ref="O547:P547"/>
    <mergeCell ref="J545:K545"/>
    <mergeCell ref="L545:N545"/>
    <mergeCell ref="O545:P545"/>
    <mergeCell ref="J546:K546"/>
    <mergeCell ref="L546:N546"/>
    <mergeCell ref="O546:P546"/>
    <mergeCell ref="J547:K547"/>
    <mergeCell ref="B694:C694"/>
    <mergeCell ref="B695:C695"/>
    <mergeCell ref="D695:F695"/>
    <mergeCell ref="B696:C696"/>
    <mergeCell ref="D696:F696"/>
    <mergeCell ref="B697:C697"/>
    <mergeCell ref="D697:F697"/>
    <mergeCell ref="B698:C698"/>
    <mergeCell ref="D698:F698"/>
    <mergeCell ref="B699:C699"/>
    <mergeCell ref="D699:F699"/>
    <mergeCell ref="B700:C700"/>
    <mergeCell ref="D700:F700"/>
    <mergeCell ref="D701:F701"/>
    <mergeCell ref="B701:C701"/>
    <mergeCell ref="B702:C702"/>
    <mergeCell ref="D702:F702"/>
    <mergeCell ref="B703:C703"/>
    <mergeCell ref="D703:F703"/>
    <mergeCell ref="B704:C704"/>
    <mergeCell ref="D704:F704"/>
    <mergeCell ref="B705:C705"/>
    <mergeCell ref="D705:F705"/>
    <mergeCell ref="B706:C706"/>
    <mergeCell ref="D706:F706"/>
    <mergeCell ref="B707:C707"/>
    <mergeCell ref="D707:F707"/>
    <mergeCell ref="D708:F708"/>
    <mergeCell ref="B708:C708"/>
    <mergeCell ref="B709:C709"/>
    <mergeCell ref="D709:F709"/>
    <mergeCell ref="B710:C710"/>
    <mergeCell ref="D710:F710"/>
    <mergeCell ref="B711:C711"/>
    <mergeCell ref="D711:F711"/>
    <mergeCell ref="B712:C712"/>
    <mergeCell ref="D712:F712"/>
    <mergeCell ref="B713:C713"/>
    <mergeCell ref="D713:F713"/>
    <mergeCell ref="B714:C714"/>
    <mergeCell ref="D714:F714"/>
    <mergeCell ref="D715:F715"/>
    <mergeCell ref="B715:C715"/>
    <mergeCell ref="B716:C716"/>
    <mergeCell ref="D716:F716"/>
    <mergeCell ref="B717:C717"/>
    <mergeCell ref="D717:F717"/>
    <mergeCell ref="B718:C718"/>
    <mergeCell ref="D718:F718"/>
    <mergeCell ref="B719:C719"/>
    <mergeCell ref="D719:F719"/>
    <mergeCell ref="B720:C720"/>
    <mergeCell ref="D720:F720"/>
    <mergeCell ref="B721:C721"/>
    <mergeCell ref="D721:F721"/>
    <mergeCell ref="D722:F722"/>
    <mergeCell ref="B722:C722"/>
    <mergeCell ref="B723:C723"/>
    <mergeCell ref="D723:F723"/>
    <mergeCell ref="B724:C724"/>
    <mergeCell ref="D724:F724"/>
    <mergeCell ref="B725:C725"/>
    <mergeCell ref="D725:F725"/>
    <mergeCell ref="B726:C726"/>
    <mergeCell ref="D726:F726"/>
    <mergeCell ref="B727:C727"/>
    <mergeCell ref="D727:F727"/>
    <mergeCell ref="B728:C728"/>
    <mergeCell ref="D728:F728"/>
    <mergeCell ref="D729:F729"/>
    <mergeCell ref="B729:C729"/>
    <mergeCell ref="B730:C730"/>
    <mergeCell ref="D730:F730"/>
    <mergeCell ref="B731:C731"/>
    <mergeCell ref="D731:F731"/>
    <mergeCell ref="B732:C732"/>
    <mergeCell ref="D732:F732"/>
    <mergeCell ref="B733:C733"/>
    <mergeCell ref="D733:F733"/>
    <mergeCell ref="B734:C734"/>
    <mergeCell ref="D734:F734"/>
    <mergeCell ref="B735:C735"/>
    <mergeCell ref="D735:F735"/>
    <mergeCell ref="D736:F736"/>
    <mergeCell ref="B736:C736"/>
    <mergeCell ref="B737:C737"/>
    <mergeCell ref="D737:F737"/>
    <mergeCell ref="B738:C738"/>
    <mergeCell ref="D738:F738"/>
    <mergeCell ref="B739:C739"/>
    <mergeCell ref="D739:F739"/>
    <mergeCell ref="B740:C740"/>
    <mergeCell ref="D740:F740"/>
    <mergeCell ref="B741:C741"/>
    <mergeCell ref="D741:F741"/>
    <mergeCell ref="B742:C742"/>
    <mergeCell ref="D742:F742"/>
    <mergeCell ref="D743:F743"/>
    <mergeCell ref="B743:C743"/>
    <mergeCell ref="B744:C744"/>
    <mergeCell ref="D744:F744"/>
    <mergeCell ref="B745:C745"/>
    <mergeCell ref="D745:F745"/>
    <mergeCell ref="B746:C746"/>
    <mergeCell ref="D746:F746"/>
    <mergeCell ref="B747:C747"/>
    <mergeCell ref="D747:F747"/>
    <mergeCell ref="B748:C748"/>
    <mergeCell ref="D748:F748"/>
    <mergeCell ref="B749:C749"/>
    <mergeCell ref="D749:F749"/>
    <mergeCell ref="D750:F750"/>
    <mergeCell ref="B750:C750"/>
    <mergeCell ref="B751:C751"/>
    <mergeCell ref="D751:F751"/>
    <mergeCell ref="B752:C752"/>
    <mergeCell ref="D752:F752"/>
    <mergeCell ref="B753:C753"/>
    <mergeCell ref="D753:F753"/>
    <mergeCell ref="B754:C754"/>
    <mergeCell ref="D754:F754"/>
    <mergeCell ref="B755:C755"/>
    <mergeCell ref="D755:F755"/>
    <mergeCell ref="B756:C756"/>
    <mergeCell ref="D756:F756"/>
    <mergeCell ref="D757:F757"/>
    <mergeCell ref="B757:C757"/>
    <mergeCell ref="B758:C758"/>
    <mergeCell ref="D758:F758"/>
    <mergeCell ref="B759:C759"/>
    <mergeCell ref="D759:F759"/>
    <mergeCell ref="B760:C760"/>
    <mergeCell ref="D760:F760"/>
    <mergeCell ref="B761:C761"/>
    <mergeCell ref="D761:F761"/>
    <mergeCell ref="B762:C762"/>
    <mergeCell ref="D762:F762"/>
    <mergeCell ref="B763:C763"/>
    <mergeCell ref="D763:F763"/>
    <mergeCell ref="D764:F764"/>
    <mergeCell ref="B764:C764"/>
    <mergeCell ref="B765:C765"/>
    <mergeCell ref="D765:F765"/>
    <mergeCell ref="B766:C766"/>
    <mergeCell ref="D766:F766"/>
    <mergeCell ref="B767:C767"/>
    <mergeCell ref="D767:F767"/>
    <mergeCell ref="B768:C768"/>
    <mergeCell ref="D768:F768"/>
    <mergeCell ref="B769:C769"/>
    <mergeCell ref="D769:F769"/>
    <mergeCell ref="B770:C770"/>
    <mergeCell ref="D770:F770"/>
    <mergeCell ref="D771:F771"/>
    <mergeCell ref="B771:C771"/>
    <mergeCell ref="B772:C772"/>
    <mergeCell ref="D772:F772"/>
    <mergeCell ref="B773:C773"/>
    <mergeCell ref="D773:F773"/>
    <mergeCell ref="B774:C774"/>
    <mergeCell ref="D774:F774"/>
    <mergeCell ref="B775:C775"/>
    <mergeCell ref="D775:F775"/>
    <mergeCell ref="B776:C776"/>
    <mergeCell ref="D776:F776"/>
    <mergeCell ref="B777:C777"/>
    <mergeCell ref="D777:F777"/>
    <mergeCell ref="D778:F778"/>
    <mergeCell ref="B778:C778"/>
    <mergeCell ref="B779:C779"/>
    <mergeCell ref="D779:F779"/>
    <mergeCell ref="B780:C780"/>
    <mergeCell ref="D780:F780"/>
    <mergeCell ref="B781:C781"/>
    <mergeCell ref="D781:F781"/>
    <mergeCell ref="B782:C782"/>
    <mergeCell ref="D782:F782"/>
    <mergeCell ref="B783:C783"/>
    <mergeCell ref="D783:F783"/>
    <mergeCell ref="B784:C784"/>
    <mergeCell ref="D784:F784"/>
    <mergeCell ref="D785:F785"/>
    <mergeCell ref="B785:C785"/>
    <mergeCell ref="B786:C786"/>
    <mergeCell ref="D786:F786"/>
    <mergeCell ref="B787:C787"/>
    <mergeCell ref="D787:F787"/>
    <mergeCell ref="B788:C788"/>
    <mergeCell ref="D788:F788"/>
    <mergeCell ref="B789:C789"/>
    <mergeCell ref="D789:F789"/>
    <mergeCell ref="B790:C790"/>
    <mergeCell ref="D790:F790"/>
    <mergeCell ref="B791:C791"/>
    <mergeCell ref="D791:F791"/>
    <mergeCell ref="D792:F792"/>
    <mergeCell ref="B792:C792"/>
    <mergeCell ref="B793:C793"/>
    <mergeCell ref="D793:F793"/>
    <mergeCell ref="B794:C794"/>
    <mergeCell ref="D794:F794"/>
    <mergeCell ref="B795:C795"/>
    <mergeCell ref="D795:F795"/>
    <mergeCell ref="B796:C796"/>
    <mergeCell ref="D796:F796"/>
    <mergeCell ref="B797:C797"/>
    <mergeCell ref="D797:F797"/>
    <mergeCell ref="B798:C798"/>
    <mergeCell ref="D798:F798"/>
    <mergeCell ref="D799:F799"/>
    <mergeCell ref="B799:C799"/>
    <mergeCell ref="B800:C800"/>
    <mergeCell ref="D800:F800"/>
    <mergeCell ref="B801:C801"/>
    <mergeCell ref="D801:F801"/>
    <mergeCell ref="B802:C802"/>
    <mergeCell ref="D802:F802"/>
    <mergeCell ref="B803:C803"/>
    <mergeCell ref="D803:F803"/>
    <mergeCell ref="B804:C804"/>
    <mergeCell ref="D804:F804"/>
    <mergeCell ref="B805:C805"/>
    <mergeCell ref="D805:F805"/>
    <mergeCell ref="D806:F806"/>
    <mergeCell ref="B806:C806"/>
    <mergeCell ref="B807:C807"/>
    <mergeCell ref="D807:F807"/>
    <mergeCell ref="B808:C808"/>
    <mergeCell ref="D808:F808"/>
    <mergeCell ref="B809:C809"/>
    <mergeCell ref="D809:F809"/>
    <mergeCell ref="B810:C810"/>
    <mergeCell ref="D810:F810"/>
    <mergeCell ref="B811:C811"/>
    <mergeCell ref="D811:F811"/>
    <mergeCell ref="B812:C812"/>
    <mergeCell ref="D812:F812"/>
    <mergeCell ref="D813:F813"/>
    <mergeCell ref="B813:C813"/>
    <mergeCell ref="B814:C814"/>
    <mergeCell ref="D814:F814"/>
    <mergeCell ref="B815:C815"/>
    <mergeCell ref="D815:F815"/>
    <mergeCell ref="B816:C816"/>
    <mergeCell ref="D816:F816"/>
    <mergeCell ref="B817:C817"/>
    <mergeCell ref="D817:F817"/>
    <mergeCell ref="B818:C818"/>
    <mergeCell ref="D818:F818"/>
    <mergeCell ref="B819:C819"/>
    <mergeCell ref="D819:F819"/>
    <mergeCell ref="D820:F820"/>
    <mergeCell ref="B820:C820"/>
    <mergeCell ref="B821:C821"/>
    <mergeCell ref="D821:F821"/>
    <mergeCell ref="B822:C822"/>
    <mergeCell ref="D822:F822"/>
    <mergeCell ref="B823:C823"/>
    <mergeCell ref="D823:F823"/>
    <mergeCell ref="B824:C824"/>
    <mergeCell ref="D824:F824"/>
    <mergeCell ref="B825:C825"/>
    <mergeCell ref="D825:F825"/>
    <mergeCell ref="B826:C826"/>
    <mergeCell ref="D826:F826"/>
    <mergeCell ref="D827:F827"/>
    <mergeCell ref="B827:C827"/>
    <mergeCell ref="B828:C828"/>
    <mergeCell ref="D828:F828"/>
    <mergeCell ref="B829:C829"/>
    <mergeCell ref="D829:F829"/>
    <mergeCell ref="B830:C830"/>
    <mergeCell ref="D830:F830"/>
    <mergeCell ref="B831:C831"/>
    <mergeCell ref="D831:F831"/>
    <mergeCell ref="B832:C832"/>
    <mergeCell ref="D832:F832"/>
    <mergeCell ref="B833:C833"/>
    <mergeCell ref="D833:F833"/>
    <mergeCell ref="D834:F834"/>
    <mergeCell ref="B834:C834"/>
    <mergeCell ref="B835:C835"/>
    <mergeCell ref="D835:F835"/>
    <mergeCell ref="B836:C836"/>
    <mergeCell ref="D836:F836"/>
    <mergeCell ref="B837:C837"/>
    <mergeCell ref="D837:F837"/>
    <mergeCell ref="B838:C838"/>
    <mergeCell ref="D838:F838"/>
    <mergeCell ref="B839:C839"/>
    <mergeCell ref="D839:F839"/>
    <mergeCell ref="B840:C840"/>
    <mergeCell ref="D840:F840"/>
    <mergeCell ref="D841:F841"/>
    <mergeCell ref="B841:C841"/>
    <mergeCell ref="B842:C842"/>
    <mergeCell ref="D842:F842"/>
    <mergeCell ref="B843:C843"/>
    <mergeCell ref="D843:F843"/>
    <mergeCell ref="B844:C844"/>
    <mergeCell ref="D844:F844"/>
    <mergeCell ref="B845:C845"/>
    <mergeCell ref="D845:F845"/>
    <mergeCell ref="B846:C846"/>
    <mergeCell ref="D846:F846"/>
    <mergeCell ref="B847:C847"/>
    <mergeCell ref="D847:F847"/>
    <mergeCell ref="D848:F848"/>
    <mergeCell ref="B848:C848"/>
    <mergeCell ref="B849:C849"/>
    <mergeCell ref="D849:F849"/>
    <mergeCell ref="B850:C850"/>
    <mergeCell ref="D850:F850"/>
    <mergeCell ref="B851:C851"/>
    <mergeCell ref="D851:F851"/>
    <mergeCell ref="B852:C852"/>
    <mergeCell ref="D852:F852"/>
    <mergeCell ref="B853:C853"/>
    <mergeCell ref="D853:F853"/>
    <mergeCell ref="B854:C854"/>
    <mergeCell ref="D854:F854"/>
    <mergeCell ref="D855:F855"/>
    <mergeCell ref="B855:C855"/>
    <mergeCell ref="B856:C856"/>
    <mergeCell ref="D856:F856"/>
    <mergeCell ref="B857:C857"/>
    <mergeCell ref="D857:F857"/>
    <mergeCell ref="B858:C858"/>
    <mergeCell ref="D858:F858"/>
    <mergeCell ref="B859:C859"/>
    <mergeCell ref="D859:F859"/>
    <mergeCell ref="B860:C860"/>
    <mergeCell ref="D860:F860"/>
    <mergeCell ref="B861:C861"/>
    <mergeCell ref="D861:F861"/>
    <mergeCell ref="D862:F862"/>
    <mergeCell ref="B862:C862"/>
    <mergeCell ref="B863:C863"/>
    <mergeCell ref="D863:F863"/>
    <mergeCell ref="B864:C864"/>
    <mergeCell ref="D864:F864"/>
    <mergeCell ref="B865:C865"/>
    <mergeCell ref="D865:F865"/>
    <mergeCell ref="B866:C866"/>
    <mergeCell ref="D866:F866"/>
    <mergeCell ref="B867:C867"/>
    <mergeCell ref="D867:F867"/>
    <mergeCell ref="B868:C868"/>
    <mergeCell ref="D868:F868"/>
    <mergeCell ref="D869:F869"/>
    <mergeCell ref="B869:C869"/>
    <mergeCell ref="B870:C870"/>
    <mergeCell ref="D870:F870"/>
    <mergeCell ref="B871:C871"/>
    <mergeCell ref="D871:F871"/>
    <mergeCell ref="B872:C872"/>
    <mergeCell ref="D872:F872"/>
    <mergeCell ref="B873:C873"/>
    <mergeCell ref="D873:F873"/>
    <mergeCell ref="B874:C874"/>
    <mergeCell ref="D874:F874"/>
    <mergeCell ref="B875:C875"/>
    <mergeCell ref="D875:F875"/>
    <mergeCell ref="D876:F876"/>
    <mergeCell ref="B876:C876"/>
    <mergeCell ref="B877:C877"/>
    <mergeCell ref="D877:F877"/>
    <mergeCell ref="B878:C878"/>
    <mergeCell ref="D878:F878"/>
    <mergeCell ref="B879:C879"/>
    <mergeCell ref="D879:F879"/>
    <mergeCell ref="B880:C880"/>
    <mergeCell ref="D880:F880"/>
    <mergeCell ref="B881:C881"/>
    <mergeCell ref="D881:F881"/>
    <mergeCell ref="B882:C882"/>
    <mergeCell ref="D882:F882"/>
    <mergeCell ref="D883:F883"/>
    <mergeCell ref="B883:C883"/>
    <mergeCell ref="B884:C884"/>
    <mergeCell ref="D884:F884"/>
    <mergeCell ref="B885:C885"/>
    <mergeCell ref="D885:F885"/>
    <mergeCell ref="B886:C886"/>
    <mergeCell ref="D886:F886"/>
    <mergeCell ref="B887:C887"/>
    <mergeCell ref="D887:F887"/>
    <mergeCell ref="B888:C888"/>
    <mergeCell ref="D888:F888"/>
    <mergeCell ref="B889:C889"/>
    <mergeCell ref="D889:F889"/>
    <mergeCell ref="D890:F890"/>
    <mergeCell ref="B890:C890"/>
    <mergeCell ref="B891:C891"/>
    <mergeCell ref="D891:F891"/>
    <mergeCell ref="B892:C892"/>
    <mergeCell ref="D892:F892"/>
    <mergeCell ref="B893:C893"/>
    <mergeCell ref="D893:F893"/>
    <mergeCell ref="B894:C894"/>
    <mergeCell ref="D894:F894"/>
    <mergeCell ref="B895:C895"/>
    <mergeCell ref="D895:F895"/>
    <mergeCell ref="B896:C896"/>
    <mergeCell ref="D896:F896"/>
    <mergeCell ref="D897:F897"/>
    <mergeCell ref="B897:C897"/>
    <mergeCell ref="B898:C898"/>
    <mergeCell ref="D898:F898"/>
    <mergeCell ref="B899:C899"/>
    <mergeCell ref="D899:F899"/>
    <mergeCell ref="B900:C900"/>
    <mergeCell ref="D900:F900"/>
    <mergeCell ref="B901:C901"/>
    <mergeCell ref="D901:F901"/>
    <mergeCell ref="B902:C902"/>
    <mergeCell ref="D902:F902"/>
    <mergeCell ref="B903:C903"/>
    <mergeCell ref="D903:F903"/>
    <mergeCell ref="D904:F904"/>
    <mergeCell ref="B904:C904"/>
    <mergeCell ref="B905:C905"/>
    <mergeCell ref="D905:F905"/>
    <mergeCell ref="B906:C906"/>
    <mergeCell ref="D906:F906"/>
    <mergeCell ref="B907:C907"/>
    <mergeCell ref="D907:F907"/>
    <mergeCell ref="B908:C908"/>
    <mergeCell ref="D908:F908"/>
    <mergeCell ref="B909:C909"/>
    <mergeCell ref="D909:F909"/>
    <mergeCell ref="B910:C910"/>
    <mergeCell ref="D910:F910"/>
    <mergeCell ref="D911:F911"/>
    <mergeCell ref="B911:C911"/>
    <mergeCell ref="B912:C912"/>
    <mergeCell ref="D912:F912"/>
    <mergeCell ref="B913:C913"/>
    <mergeCell ref="D913:F913"/>
    <mergeCell ref="B914:C914"/>
    <mergeCell ref="D914:F914"/>
    <mergeCell ref="B915:C915"/>
    <mergeCell ref="D915:F915"/>
    <mergeCell ref="B916:C916"/>
    <mergeCell ref="D916:F916"/>
    <mergeCell ref="B917:C917"/>
    <mergeCell ref="D917:F917"/>
    <mergeCell ref="D918:F918"/>
    <mergeCell ref="B918:C918"/>
    <mergeCell ref="B919:C919"/>
    <mergeCell ref="D919:F919"/>
    <mergeCell ref="B920:C920"/>
    <mergeCell ref="D920:F920"/>
    <mergeCell ref="B921:C921"/>
    <mergeCell ref="D921:F921"/>
    <mergeCell ref="B922:C922"/>
    <mergeCell ref="D922:F922"/>
    <mergeCell ref="B923:C923"/>
    <mergeCell ref="D923:F923"/>
    <mergeCell ref="B924:C924"/>
    <mergeCell ref="D924:F924"/>
    <mergeCell ref="D925:F925"/>
    <mergeCell ref="B925:C925"/>
    <mergeCell ref="B926:C926"/>
    <mergeCell ref="D926:F926"/>
    <mergeCell ref="B927:C927"/>
    <mergeCell ref="D927:F927"/>
    <mergeCell ref="B928:C928"/>
    <mergeCell ref="D928:F928"/>
    <mergeCell ref="B929:C929"/>
    <mergeCell ref="D929:F929"/>
    <mergeCell ref="B930:C930"/>
    <mergeCell ref="D930:F930"/>
    <mergeCell ref="B931:C931"/>
    <mergeCell ref="D931:F931"/>
    <mergeCell ref="D932:F932"/>
    <mergeCell ref="B932:C932"/>
    <mergeCell ref="B933:C933"/>
    <mergeCell ref="D933:F933"/>
    <mergeCell ref="B934:C934"/>
    <mergeCell ref="D934:F934"/>
    <mergeCell ref="B935:C935"/>
    <mergeCell ref="D935:F935"/>
    <mergeCell ref="B936:C936"/>
    <mergeCell ref="D936:F936"/>
    <mergeCell ref="B937:C937"/>
    <mergeCell ref="D937:F937"/>
    <mergeCell ref="B938:C938"/>
    <mergeCell ref="D938:F938"/>
    <mergeCell ref="D939:F939"/>
    <mergeCell ref="B301:C301"/>
    <mergeCell ref="B302:C302"/>
    <mergeCell ref="B303:C303"/>
    <mergeCell ref="B304:C304"/>
    <mergeCell ref="D304:F304"/>
    <mergeCell ref="B305:C305"/>
    <mergeCell ref="D305:F305"/>
    <mergeCell ref="B306:C306"/>
    <mergeCell ref="D306:F306"/>
    <mergeCell ref="B307:C307"/>
    <mergeCell ref="D307:F307"/>
    <mergeCell ref="B308:C308"/>
    <mergeCell ref="D308:F308"/>
    <mergeCell ref="D309:F309"/>
    <mergeCell ref="B988:C988"/>
    <mergeCell ref="B989:C989"/>
    <mergeCell ref="D989:F989"/>
    <mergeCell ref="B990:C990"/>
    <mergeCell ref="D990:F990"/>
    <mergeCell ref="B991:C991"/>
    <mergeCell ref="D991:F991"/>
    <mergeCell ref="B992:C992"/>
    <mergeCell ref="D992:F992"/>
    <mergeCell ref="B993:C993"/>
    <mergeCell ref="D993:F993"/>
    <mergeCell ref="B994:C994"/>
    <mergeCell ref="D994:F994"/>
    <mergeCell ref="D995:F995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D282:F282"/>
    <mergeCell ref="B283:C283"/>
    <mergeCell ref="D283:F283"/>
    <mergeCell ref="B284:C284"/>
    <mergeCell ref="D284:F284"/>
    <mergeCell ref="B285:C285"/>
    <mergeCell ref="D285:F285"/>
    <mergeCell ref="B286:C286"/>
    <mergeCell ref="D286:F286"/>
    <mergeCell ref="D287:F287"/>
    <mergeCell ref="B287:C287"/>
    <mergeCell ref="B288:C288"/>
    <mergeCell ref="B289:C289"/>
    <mergeCell ref="B290:C290"/>
    <mergeCell ref="B291:C291"/>
    <mergeCell ref="B292:C292"/>
    <mergeCell ref="B293:C293"/>
    <mergeCell ref="D288:F288"/>
    <mergeCell ref="D289:F289"/>
    <mergeCell ref="D290:F290"/>
    <mergeCell ref="D291:F291"/>
    <mergeCell ref="D292:F292"/>
    <mergeCell ref="D293:F293"/>
    <mergeCell ref="D294:F294"/>
    <mergeCell ref="B294:C294"/>
    <mergeCell ref="B295:C295"/>
    <mergeCell ref="B296:C296"/>
    <mergeCell ref="B297:C297"/>
    <mergeCell ref="B298:C298"/>
    <mergeCell ref="B299:C299"/>
    <mergeCell ref="B300:C300"/>
    <mergeCell ref="B999:C999"/>
    <mergeCell ref="D999:F999"/>
    <mergeCell ref="B1000:C1000"/>
    <mergeCell ref="D1000:F1000"/>
    <mergeCell ref="B995:C995"/>
    <mergeCell ref="B996:C996"/>
    <mergeCell ref="D996:F996"/>
    <mergeCell ref="B997:C997"/>
    <mergeCell ref="D997:F997"/>
    <mergeCell ref="B998:C998"/>
    <mergeCell ref="D998:F998"/>
    <mergeCell ref="B939:C939"/>
    <mergeCell ref="B940:C940"/>
    <mergeCell ref="D940:F940"/>
    <mergeCell ref="B941:C941"/>
    <mergeCell ref="D941:F941"/>
    <mergeCell ref="B942:C942"/>
    <mergeCell ref="D942:F942"/>
    <mergeCell ref="B943:C943"/>
    <mergeCell ref="D943:F943"/>
    <mergeCell ref="B944:C944"/>
    <mergeCell ref="D944:F944"/>
    <mergeCell ref="B945:C945"/>
    <mergeCell ref="D945:F945"/>
    <mergeCell ref="D946:F946"/>
    <mergeCell ref="B946:C946"/>
    <mergeCell ref="B947:C947"/>
    <mergeCell ref="D947:F947"/>
    <mergeCell ref="B948:C948"/>
    <mergeCell ref="D948:F948"/>
    <mergeCell ref="B949:C949"/>
    <mergeCell ref="D949:F949"/>
    <mergeCell ref="B950:C950"/>
    <mergeCell ref="D950:F950"/>
    <mergeCell ref="B951:C951"/>
    <mergeCell ref="D951:F951"/>
    <mergeCell ref="B952:C952"/>
    <mergeCell ref="D952:F952"/>
    <mergeCell ref="D953:F953"/>
    <mergeCell ref="B953:C953"/>
    <mergeCell ref="B954:C954"/>
    <mergeCell ref="D954:F954"/>
    <mergeCell ref="B955:C955"/>
    <mergeCell ref="D955:F955"/>
    <mergeCell ref="B956:C956"/>
    <mergeCell ref="D956:F956"/>
    <mergeCell ref="B957:C957"/>
    <mergeCell ref="D957:F957"/>
    <mergeCell ref="B958:C958"/>
    <mergeCell ref="D958:F958"/>
    <mergeCell ref="B959:C959"/>
    <mergeCell ref="D959:F959"/>
    <mergeCell ref="D960:F960"/>
    <mergeCell ref="B960:C960"/>
    <mergeCell ref="B961:C961"/>
    <mergeCell ref="D961:F961"/>
    <mergeCell ref="B962:C962"/>
    <mergeCell ref="D962:F962"/>
    <mergeCell ref="B963:C963"/>
    <mergeCell ref="D963:F963"/>
    <mergeCell ref="B964:C964"/>
    <mergeCell ref="D964:F964"/>
    <mergeCell ref="B965:C965"/>
    <mergeCell ref="D965:F965"/>
    <mergeCell ref="B966:C966"/>
    <mergeCell ref="D966:F966"/>
    <mergeCell ref="D967:F967"/>
    <mergeCell ref="B967:C967"/>
    <mergeCell ref="B968:C968"/>
    <mergeCell ref="D968:F968"/>
    <mergeCell ref="B969:C969"/>
    <mergeCell ref="D969:F969"/>
    <mergeCell ref="B970:C970"/>
    <mergeCell ref="D970:F970"/>
    <mergeCell ref="B971:C971"/>
    <mergeCell ref="D971:F971"/>
    <mergeCell ref="B972:C972"/>
    <mergeCell ref="D972:F972"/>
    <mergeCell ref="B973:C973"/>
    <mergeCell ref="D973:F973"/>
    <mergeCell ref="D974:F974"/>
    <mergeCell ref="B974:C974"/>
    <mergeCell ref="B975:C975"/>
    <mergeCell ref="D975:F975"/>
    <mergeCell ref="B976:C976"/>
    <mergeCell ref="D976:F976"/>
    <mergeCell ref="B977:C977"/>
    <mergeCell ref="D977:F977"/>
    <mergeCell ref="B978:C978"/>
    <mergeCell ref="D978:F978"/>
    <mergeCell ref="B979:C979"/>
    <mergeCell ref="D979:F979"/>
    <mergeCell ref="B980:C980"/>
    <mergeCell ref="D980:F980"/>
    <mergeCell ref="D981:F981"/>
    <mergeCell ref="B981:C981"/>
    <mergeCell ref="B982:C982"/>
    <mergeCell ref="D982:F982"/>
    <mergeCell ref="B983:C983"/>
    <mergeCell ref="D983:F983"/>
    <mergeCell ref="B984:C984"/>
    <mergeCell ref="D984:F984"/>
    <mergeCell ref="B985:C985"/>
    <mergeCell ref="D985:F985"/>
    <mergeCell ref="B986:C986"/>
    <mergeCell ref="D986:F986"/>
    <mergeCell ref="B987:C987"/>
    <mergeCell ref="D987:F987"/>
    <mergeCell ref="D988:F988"/>
    <mergeCell ref="B351:C351"/>
    <mergeCell ref="B352:C352"/>
    <mergeCell ref="D352:F352"/>
    <mergeCell ref="B353:C353"/>
    <mergeCell ref="D353:F353"/>
    <mergeCell ref="B354:C354"/>
    <mergeCell ref="D354:F354"/>
    <mergeCell ref="B355:C355"/>
    <mergeCell ref="D355:F355"/>
    <mergeCell ref="B356:C356"/>
    <mergeCell ref="D356:F356"/>
    <mergeCell ref="B357:C357"/>
    <mergeCell ref="D357:F357"/>
    <mergeCell ref="D358:F358"/>
    <mergeCell ref="B358:C358"/>
    <mergeCell ref="B359:C359"/>
    <mergeCell ref="D359:F359"/>
    <mergeCell ref="B360:C360"/>
    <mergeCell ref="D360:F360"/>
    <mergeCell ref="B361:C361"/>
    <mergeCell ref="D361:F361"/>
    <mergeCell ref="B362:C362"/>
    <mergeCell ref="D362:F362"/>
    <mergeCell ref="B363:C363"/>
    <mergeCell ref="D363:F363"/>
    <mergeCell ref="B364:C364"/>
    <mergeCell ref="D364:F364"/>
    <mergeCell ref="D365:F365"/>
    <mergeCell ref="B365:C365"/>
    <mergeCell ref="B366:C366"/>
    <mergeCell ref="D366:F366"/>
    <mergeCell ref="B367:C367"/>
    <mergeCell ref="D367:F367"/>
    <mergeCell ref="B368:C368"/>
    <mergeCell ref="D368:F368"/>
    <mergeCell ref="B369:C369"/>
    <mergeCell ref="D369:F369"/>
    <mergeCell ref="B370:C370"/>
    <mergeCell ref="D370:F370"/>
    <mergeCell ref="B371:C371"/>
    <mergeCell ref="D371:F371"/>
    <mergeCell ref="D372:F372"/>
    <mergeCell ref="B372:C372"/>
    <mergeCell ref="B373:C373"/>
    <mergeCell ref="D373:F373"/>
    <mergeCell ref="B374:C374"/>
    <mergeCell ref="D374:F374"/>
    <mergeCell ref="B375:C375"/>
    <mergeCell ref="D375:F375"/>
    <mergeCell ref="B376:C376"/>
    <mergeCell ref="D376:F376"/>
    <mergeCell ref="B377:C377"/>
    <mergeCell ref="D377:F377"/>
    <mergeCell ref="B378:C378"/>
    <mergeCell ref="D378:F378"/>
    <mergeCell ref="D379:F379"/>
    <mergeCell ref="B379:C379"/>
    <mergeCell ref="B380:C380"/>
    <mergeCell ref="D380:F380"/>
    <mergeCell ref="B381:C381"/>
    <mergeCell ref="D381:F381"/>
    <mergeCell ref="B382:C382"/>
    <mergeCell ref="D382:F382"/>
    <mergeCell ref="B383:C383"/>
    <mergeCell ref="D383:F383"/>
    <mergeCell ref="B384:C384"/>
    <mergeCell ref="D384:F384"/>
    <mergeCell ref="B385:C385"/>
    <mergeCell ref="D385:F385"/>
    <mergeCell ref="D386:F386"/>
    <mergeCell ref="B386:C386"/>
    <mergeCell ref="B387:C387"/>
    <mergeCell ref="D387:F387"/>
    <mergeCell ref="B388:C388"/>
    <mergeCell ref="D388:F388"/>
    <mergeCell ref="B389:C389"/>
    <mergeCell ref="D389:F389"/>
    <mergeCell ref="B390:C390"/>
    <mergeCell ref="D390:F390"/>
    <mergeCell ref="B391:C391"/>
    <mergeCell ref="D391:F391"/>
    <mergeCell ref="B392:C392"/>
    <mergeCell ref="D392:F392"/>
    <mergeCell ref="D393:F393"/>
    <mergeCell ref="B393:C393"/>
    <mergeCell ref="B394:C394"/>
    <mergeCell ref="D394:F394"/>
    <mergeCell ref="B395:C395"/>
    <mergeCell ref="D395:F395"/>
    <mergeCell ref="B396:C396"/>
    <mergeCell ref="D396:F396"/>
    <mergeCell ref="B397:C397"/>
    <mergeCell ref="D397:F397"/>
    <mergeCell ref="B398:C398"/>
    <mergeCell ref="D398:F398"/>
    <mergeCell ref="B399:C399"/>
    <mergeCell ref="D399:F399"/>
    <mergeCell ref="D400:F400"/>
    <mergeCell ref="B400:C400"/>
    <mergeCell ref="B401:C401"/>
    <mergeCell ref="D401:F401"/>
    <mergeCell ref="B402:C402"/>
    <mergeCell ref="D402:F402"/>
    <mergeCell ref="B403:C403"/>
    <mergeCell ref="D403:F403"/>
    <mergeCell ref="B404:C404"/>
    <mergeCell ref="D404:F404"/>
    <mergeCell ref="B405:C405"/>
    <mergeCell ref="D405:F405"/>
    <mergeCell ref="B406:C406"/>
    <mergeCell ref="D406:F406"/>
    <mergeCell ref="D407:F407"/>
    <mergeCell ref="B407:C407"/>
    <mergeCell ref="B408:C408"/>
    <mergeCell ref="D408:F408"/>
    <mergeCell ref="B409:C409"/>
    <mergeCell ref="D409:F409"/>
    <mergeCell ref="B410:C410"/>
    <mergeCell ref="D410:F410"/>
    <mergeCell ref="B411:C411"/>
    <mergeCell ref="D411:F411"/>
    <mergeCell ref="B412:C412"/>
    <mergeCell ref="D412:F412"/>
    <mergeCell ref="B413:C413"/>
    <mergeCell ref="D413:F413"/>
    <mergeCell ref="D414:F414"/>
    <mergeCell ref="B414:C414"/>
    <mergeCell ref="B415:C415"/>
    <mergeCell ref="D415:F415"/>
    <mergeCell ref="B416:C416"/>
    <mergeCell ref="D416:F416"/>
    <mergeCell ref="B417:C417"/>
    <mergeCell ref="D417:F417"/>
    <mergeCell ref="B418:C418"/>
    <mergeCell ref="D418:F418"/>
    <mergeCell ref="B419:C419"/>
    <mergeCell ref="D419:F419"/>
    <mergeCell ref="B420:C420"/>
    <mergeCell ref="D420:F420"/>
    <mergeCell ref="D421:F421"/>
    <mergeCell ref="B421:C421"/>
    <mergeCell ref="B422:C422"/>
    <mergeCell ref="D422:F422"/>
    <mergeCell ref="B423:C423"/>
    <mergeCell ref="D423:F423"/>
    <mergeCell ref="B424:C424"/>
    <mergeCell ref="D424:F424"/>
    <mergeCell ref="B425:C425"/>
    <mergeCell ref="D425:F425"/>
    <mergeCell ref="B426:C426"/>
    <mergeCell ref="D426:F426"/>
    <mergeCell ref="B427:C427"/>
    <mergeCell ref="D427:F427"/>
    <mergeCell ref="D428:F428"/>
    <mergeCell ref="B428:C428"/>
    <mergeCell ref="B429:C429"/>
    <mergeCell ref="D429:F429"/>
    <mergeCell ref="B430:C430"/>
    <mergeCell ref="D430:F430"/>
    <mergeCell ref="B431:C431"/>
    <mergeCell ref="D431:F431"/>
    <mergeCell ref="B432:C432"/>
    <mergeCell ref="D432:F432"/>
    <mergeCell ref="B433:C433"/>
    <mergeCell ref="D433:F433"/>
    <mergeCell ref="B434:C434"/>
    <mergeCell ref="D434:F434"/>
    <mergeCell ref="D435:F435"/>
    <mergeCell ref="B435:C435"/>
    <mergeCell ref="B436:C436"/>
    <mergeCell ref="D436:F436"/>
    <mergeCell ref="B437:C437"/>
    <mergeCell ref="D437:F437"/>
    <mergeCell ref="B438:C438"/>
    <mergeCell ref="D438:F438"/>
    <mergeCell ref="B439:C439"/>
    <mergeCell ref="D439:F439"/>
    <mergeCell ref="B440:C440"/>
    <mergeCell ref="D440:F440"/>
    <mergeCell ref="B441:C441"/>
    <mergeCell ref="D441:F441"/>
    <mergeCell ref="D442:F442"/>
    <mergeCell ref="B442:C442"/>
    <mergeCell ref="B443:C443"/>
    <mergeCell ref="D443:F443"/>
    <mergeCell ref="B444:C444"/>
    <mergeCell ref="D444:F444"/>
    <mergeCell ref="B445:C445"/>
    <mergeCell ref="D445:F445"/>
    <mergeCell ref="B446:C446"/>
    <mergeCell ref="D446:F446"/>
    <mergeCell ref="B447:C447"/>
    <mergeCell ref="D447:F447"/>
    <mergeCell ref="B448:C448"/>
    <mergeCell ref="D448:F448"/>
    <mergeCell ref="D449:F449"/>
    <mergeCell ref="B449:C449"/>
    <mergeCell ref="B450:C450"/>
    <mergeCell ref="D450:F450"/>
    <mergeCell ref="B451:C451"/>
    <mergeCell ref="D451:F451"/>
    <mergeCell ref="B452:C452"/>
    <mergeCell ref="D452:F452"/>
    <mergeCell ref="B453:C453"/>
    <mergeCell ref="D453:F453"/>
    <mergeCell ref="B454:C454"/>
    <mergeCell ref="D454:F454"/>
    <mergeCell ref="B455:C455"/>
    <mergeCell ref="D455:F455"/>
    <mergeCell ref="D456:F456"/>
    <mergeCell ref="B456:C456"/>
    <mergeCell ref="B457:C457"/>
    <mergeCell ref="D457:F457"/>
    <mergeCell ref="B458:C458"/>
    <mergeCell ref="D458:F458"/>
    <mergeCell ref="B459:C459"/>
    <mergeCell ref="D459:F459"/>
    <mergeCell ref="B460:C460"/>
    <mergeCell ref="D460:F460"/>
    <mergeCell ref="B461:C461"/>
    <mergeCell ref="D461:F461"/>
    <mergeCell ref="B462:C462"/>
    <mergeCell ref="D462:F462"/>
    <mergeCell ref="D463:F463"/>
    <mergeCell ref="B463:C463"/>
    <mergeCell ref="B464:C464"/>
    <mergeCell ref="D464:F464"/>
    <mergeCell ref="B465:C465"/>
    <mergeCell ref="D465:F465"/>
    <mergeCell ref="B466:C466"/>
    <mergeCell ref="D466:F466"/>
    <mergeCell ref="B467:C467"/>
    <mergeCell ref="D467:F467"/>
    <mergeCell ref="B468:C468"/>
    <mergeCell ref="D468:F468"/>
    <mergeCell ref="B469:C469"/>
    <mergeCell ref="D469:F469"/>
    <mergeCell ref="D470:F470"/>
    <mergeCell ref="B470:C470"/>
    <mergeCell ref="B471:C471"/>
    <mergeCell ref="D471:F471"/>
    <mergeCell ref="B472:C472"/>
    <mergeCell ref="D472:F472"/>
    <mergeCell ref="B473:C473"/>
    <mergeCell ref="D473:F473"/>
    <mergeCell ref="B474:C474"/>
    <mergeCell ref="D474:F474"/>
    <mergeCell ref="B475:C475"/>
    <mergeCell ref="D475:F475"/>
    <mergeCell ref="B476:C476"/>
    <mergeCell ref="D476:F476"/>
    <mergeCell ref="D477:F477"/>
    <mergeCell ref="B477:C477"/>
    <mergeCell ref="B478:C478"/>
    <mergeCell ref="D478:F478"/>
    <mergeCell ref="B479:C479"/>
    <mergeCell ref="D479:F479"/>
    <mergeCell ref="B480:C480"/>
    <mergeCell ref="D480:F480"/>
    <mergeCell ref="B481:C481"/>
    <mergeCell ref="D481:F481"/>
    <mergeCell ref="B482:C482"/>
    <mergeCell ref="D482:F482"/>
    <mergeCell ref="B483:C483"/>
    <mergeCell ref="D483:F483"/>
    <mergeCell ref="D484:F484"/>
    <mergeCell ref="B484:C484"/>
    <mergeCell ref="B485:C485"/>
    <mergeCell ref="D485:F485"/>
    <mergeCell ref="B486:C486"/>
    <mergeCell ref="D486:F486"/>
    <mergeCell ref="B487:C487"/>
    <mergeCell ref="D487:F487"/>
    <mergeCell ref="B488:C488"/>
    <mergeCell ref="D488:F488"/>
    <mergeCell ref="B489:C489"/>
    <mergeCell ref="D489:F489"/>
    <mergeCell ref="B490:C490"/>
    <mergeCell ref="D490:F490"/>
    <mergeCell ref="D491:F491"/>
    <mergeCell ref="B491:C491"/>
    <mergeCell ref="B492:C492"/>
    <mergeCell ref="D492:F492"/>
    <mergeCell ref="B493:C493"/>
    <mergeCell ref="D493:F493"/>
    <mergeCell ref="B494:C494"/>
    <mergeCell ref="D494:F494"/>
    <mergeCell ref="B495:C495"/>
    <mergeCell ref="D495:F495"/>
    <mergeCell ref="B496:C496"/>
    <mergeCell ref="D496:F496"/>
    <mergeCell ref="B497:C497"/>
    <mergeCell ref="D497:F497"/>
    <mergeCell ref="D498:F498"/>
    <mergeCell ref="B498:C498"/>
    <mergeCell ref="B499:C499"/>
    <mergeCell ref="D499:F499"/>
    <mergeCell ref="B500:C500"/>
    <mergeCell ref="D500:F500"/>
    <mergeCell ref="B501:C501"/>
    <mergeCell ref="D501:F501"/>
    <mergeCell ref="B502:C502"/>
    <mergeCell ref="D502:F502"/>
    <mergeCell ref="B503:C503"/>
    <mergeCell ref="D503:F503"/>
    <mergeCell ref="B504:C504"/>
    <mergeCell ref="D504:F504"/>
    <mergeCell ref="D505:F505"/>
    <mergeCell ref="B505:C505"/>
    <mergeCell ref="B506:C506"/>
    <mergeCell ref="D506:F506"/>
    <mergeCell ref="B507:C507"/>
    <mergeCell ref="D507:F507"/>
    <mergeCell ref="B508:C508"/>
    <mergeCell ref="D508:F508"/>
    <mergeCell ref="B509:C509"/>
    <mergeCell ref="D509:F509"/>
    <mergeCell ref="B510:C510"/>
    <mergeCell ref="D510:F510"/>
    <mergeCell ref="B511:C511"/>
    <mergeCell ref="D511:F511"/>
    <mergeCell ref="D512:F512"/>
    <mergeCell ref="B512:C512"/>
    <mergeCell ref="B513:C513"/>
    <mergeCell ref="D513:F513"/>
    <mergeCell ref="B514:C514"/>
    <mergeCell ref="D514:F514"/>
    <mergeCell ref="B515:C515"/>
    <mergeCell ref="D515:F515"/>
    <mergeCell ref="B516:C516"/>
    <mergeCell ref="D516:F516"/>
    <mergeCell ref="B517:C517"/>
    <mergeCell ref="D517:F517"/>
    <mergeCell ref="B518:C518"/>
    <mergeCell ref="D518:F518"/>
    <mergeCell ref="D519:F519"/>
    <mergeCell ref="B519:C519"/>
    <mergeCell ref="B520:C520"/>
    <mergeCell ref="D520:F520"/>
    <mergeCell ref="B521:C521"/>
    <mergeCell ref="D521:F521"/>
    <mergeCell ref="B522:C522"/>
    <mergeCell ref="D522:F522"/>
    <mergeCell ref="B523:C523"/>
    <mergeCell ref="D523:F523"/>
    <mergeCell ref="B524:C524"/>
    <mergeCell ref="D524:F524"/>
    <mergeCell ref="B525:C525"/>
    <mergeCell ref="D525:F525"/>
    <mergeCell ref="D526:F526"/>
    <mergeCell ref="B526:C526"/>
    <mergeCell ref="B527:C527"/>
    <mergeCell ref="D527:F527"/>
    <mergeCell ref="B528:C528"/>
    <mergeCell ref="D528:F528"/>
    <mergeCell ref="B529:C529"/>
    <mergeCell ref="D529:F529"/>
    <mergeCell ref="B530:C530"/>
    <mergeCell ref="D530:F530"/>
    <mergeCell ref="B531:C531"/>
    <mergeCell ref="D531:F531"/>
    <mergeCell ref="B532:C532"/>
    <mergeCell ref="D532:F532"/>
    <mergeCell ref="D533:F533"/>
    <mergeCell ref="B533:C533"/>
    <mergeCell ref="B534:C534"/>
    <mergeCell ref="D534:F534"/>
    <mergeCell ref="B535:C535"/>
    <mergeCell ref="D535:F535"/>
    <mergeCell ref="B536:C536"/>
    <mergeCell ref="D536:F536"/>
    <mergeCell ref="B537:C537"/>
    <mergeCell ref="D537:F537"/>
    <mergeCell ref="B538:C538"/>
    <mergeCell ref="D538:F538"/>
    <mergeCell ref="B539:C539"/>
    <mergeCell ref="D539:F539"/>
    <mergeCell ref="D540:F540"/>
    <mergeCell ref="B540:C540"/>
    <mergeCell ref="B541:C541"/>
    <mergeCell ref="D541:F541"/>
    <mergeCell ref="B542:C542"/>
    <mergeCell ref="D542:F542"/>
    <mergeCell ref="B543:C543"/>
    <mergeCell ref="D543:F543"/>
    <mergeCell ref="B544:C544"/>
    <mergeCell ref="D544:F544"/>
    <mergeCell ref="B545:C545"/>
    <mergeCell ref="D545:F545"/>
    <mergeCell ref="B546:C546"/>
    <mergeCell ref="D546:F546"/>
    <mergeCell ref="D547:F547"/>
    <mergeCell ref="B547:C547"/>
    <mergeCell ref="B548:C548"/>
    <mergeCell ref="D548:F548"/>
    <mergeCell ref="B549:C549"/>
    <mergeCell ref="D549:F549"/>
    <mergeCell ref="B550:C550"/>
    <mergeCell ref="D550:F550"/>
    <mergeCell ref="B551:C551"/>
    <mergeCell ref="D551:F551"/>
    <mergeCell ref="B552:C552"/>
    <mergeCell ref="D552:F552"/>
    <mergeCell ref="B553:C553"/>
    <mergeCell ref="D553:F553"/>
    <mergeCell ref="D554:F554"/>
    <mergeCell ref="B554:C554"/>
    <mergeCell ref="B555:C555"/>
    <mergeCell ref="D555:F555"/>
    <mergeCell ref="B556:C556"/>
    <mergeCell ref="D556:F556"/>
    <mergeCell ref="B557:C557"/>
    <mergeCell ref="D557:F557"/>
    <mergeCell ref="B558:C558"/>
    <mergeCell ref="D558:F558"/>
    <mergeCell ref="B559:C559"/>
    <mergeCell ref="D559:F559"/>
    <mergeCell ref="B560:C560"/>
    <mergeCell ref="D560:F560"/>
    <mergeCell ref="D561:F561"/>
    <mergeCell ref="B561:C561"/>
    <mergeCell ref="B562:C562"/>
    <mergeCell ref="D562:F562"/>
    <mergeCell ref="B563:C563"/>
    <mergeCell ref="D563:F563"/>
    <mergeCell ref="B564:C564"/>
    <mergeCell ref="D564:F564"/>
    <mergeCell ref="B565:C565"/>
    <mergeCell ref="D565:F565"/>
    <mergeCell ref="B566:C566"/>
    <mergeCell ref="D566:F566"/>
    <mergeCell ref="B567:C567"/>
    <mergeCell ref="D567:F567"/>
    <mergeCell ref="D568:F568"/>
    <mergeCell ref="B568:C568"/>
    <mergeCell ref="B569:C569"/>
    <mergeCell ref="D569:F569"/>
    <mergeCell ref="B570:C570"/>
    <mergeCell ref="D570:F570"/>
    <mergeCell ref="B571:C571"/>
    <mergeCell ref="D571:F571"/>
    <mergeCell ref="B572:C572"/>
    <mergeCell ref="D572:F572"/>
    <mergeCell ref="B573:C573"/>
    <mergeCell ref="D573:F573"/>
    <mergeCell ref="B574:C574"/>
    <mergeCell ref="D574:F574"/>
    <mergeCell ref="D575:F575"/>
    <mergeCell ref="B575:C575"/>
    <mergeCell ref="B576:C576"/>
    <mergeCell ref="D576:F576"/>
    <mergeCell ref="B577:C577"/>
    <mergeCell ref="D577:F577"/>
    <mergeCell ref="B578:C578"/>
    <mergeCell ref="D578:F578"/>
    <mergeCell ref="B579:C579"/>
    <mergeCell ref="D579:F579"/>
    <mergeCell ref="B580:C580"/>
    <mergeCell ref="D580:F580"/>
    <mergeCell ref="B581:C581"/>
    <mergeCell ref="D581:F581"/>
    <mergeCell ref="D582:F582"/>
    <mergeCell ref="B582:C582"/>
    <mergeCell ref="B583:C583"/>
    <mergeCell ref="D583:F583"/>
    <mergeCell ref="B584:C584"/>
    <mergeCell ref="D584:F584"/>
    <mergeCell ref="B585:C585"/>
    <mergeCell ref="D585:F585"/>
    <mergeCell ref="B586:C586"/>
    <mergeCell ref="D586:F586"/>
    <mergeCell ref="B587:C587"/>
    <mergeCell ref="D587:F587"/>
    <mergeCell ref="B588:C588"/>
    <mergeCell ref="D588:F588"/>
    <mergeCell ref="D589:F589"/>
    <mergeCell ref="B589:C589"/>
    <mergeCell ref="B590:C590"/>
    <mergeCell ref="D590:F590"/>
    <mergeCell ref="B591:C591"/>
    <mergeCell ref="D591:F591"/>
    <mergeCell ref="B592:C592"/>
    <mergeCell ref="D592:F592"/>
    <mergeCell ref="B593:C593"/>
    <mergeCell ref="D593:F593"/>
    <mergeCell ref="B594:C594"/>
    <mergeCell ref="D594:F594"/>
    <mergeCell ref="B595:C595"/>
    <mergeCell ref="D595:F595"/>
    <mergeCell ref="D596:F596"/>
    <mergeCell ref="B596:C596"/>
    <mergeCell ref="B597:C597"/>
    <mergeCell ref="D597:F597"/>
    <mergeCell ref="B598:C598"/>
    <mergeCell ref="D598:F598"/>
    <mergeCell ref="B599:C599"/>
    <mergeCell ref="D599:F599"/>
    <mergeCell ref="B600:C600"/>
    <mergeCell ref="D600:F600"/>
    <mergeCell ref="B601:C601"/>
    <mergeCell ref="D601:F601"/>
    <mergeCell ref="B602:C602"/>
    <mergeCell ref="D602:F602"/>
    <mergeCell ref="D603:F603"/>
    <mergeCell ref="B603:C603"/>
    <mergeCell ref="B604:C604"/>
    <mergeCell ref="D604:F604"/>
    <mergeCell ref="B605:C605"/>
    <mergeCell ref="D605:F605"/>
    <mergeCell ref="B606:C606"/>
    <mergeCell ref="D606:F606"/>
    <mergeCell ref="B607:C607"/>
    <mergeCell ref="D607:F607"/>
    <mergeCell ref="B608:C608"/>
    <mergeCell ref="D608:F608"/>
    <mergeCell ref="B609:C609"/>
    <mergeCell ref="D609:F609"/>
    <mergeCell ref="D610:F610"/>
    <mergeCell ref="B610:C610"/>
    <mergeCell ref="B611:C611"/>
    <mergeCell ref="D611:F611"/>
    <mergeCell ref="B612:C612"/>
    <mergeCell ref="D612:F612"/>
    <mergeCell ref="B613:C613"/>
    <mergeCell ref="D613:F613"/>
    <mergeCell ref="B614:C614"/>
    <mergeCell ref="D614:F614"/>
    <mergeCell ref="B615:C615"/>
    <mergeCell ref="D615:F615"/>
    <mergeCell ref="B616:C616"/>
    <mergeCell ref="D616:F616"/>
    <mergeCell ref="D617:F617"/>
    <mergeCell ref="B617:C617"/>
    <mergeCell ref="B618:C618"/>
    <mergeCell ref="D618:F618"/>
    <mergeCell ref="B619:C619"/>
    <mergeCell ref="D619:F619"/>
    <mergeCell ref="B620:C620"/>
    <mergeCell ref="D620:F620"/>
    <mergeCell ref="B621:C621"/>
    <mergeCell ref="D621:F621"/>
    <mergeCell ref="B622:C622"/>
    <mergeCell ref="D622:F622"/>
    <mergeCell ref="B623:C623"/>
    <mergeCell ref="D623:F623"/>
    <mergeCell ref="D624:F624"/>
    <mergeCell ref="B624:C624"/>
    <mergeCell ref="B625:C625"/>
    <mergeCell ref="D625:F625"/>
    <mergeCell ref="B626:C626"/>
    <mergeCell ref="D626:F626"/>
    <mergeCell ref="B627:C627"/>
    <mergeCell ref="D627:F627"/>
    <mergeCell ref="B628:C628"/>
    <mergeCell ref="D628:F628"/>
    <mergeCell ref="B629:C629"/>
    <mergeCell ref="D629:F629"/>
    <mergeCell ref="B630:C630"/>
    <mergeCell ref="D630:F630"/>
    <mergeCell ref="D631:F631"/>
    <mergeCell ref="B631:C631"/>
    <mergeCell ref="B632:C632"/>
    <mergeCell ref="D632:F632"/>
    <mergeCell ref="B633:C633"/>
    <mergeCell ref="D633:F633"/>
    <mergeCell ref="B634:C634"/>
    <mergeCell ref="D634:F634"/>
    <mergeCell ref="B635:C635"/>
    <mergeCell ref="D635:F635"/>
    <mergeCell ref="B636:C636"/>
    <mergeCell ref="D636:F636"/>
    <mergeCell ref="B637:C637"/>
    <mergeCell ref="D637:F637"/>
    <mergeCell ref="D638:F638"/>
    <mergeCell ref="B638:C638"/>
    <mergeCell ref="B639:C639"/>
    <mergeCell ref="D639:F639"/>
    <mergeCell ref="B640:C640"/>
    <mergeCell ref="D640:F640"/>
    <mergeCell ref="B641:C641"/>
    <mergeCell ref="D641:F641"/>
    <mergeCell ref="B642:C642"/>
    <mergeCell ref="D642:F642"/>
    <mergeCell ref="B643:C643"/>
    <mergeCell ref="D643:F643"/>
    <mergeCell ref="B644:C644"/>
    <mergeCell ref="D644:F644"/>
    <mergeCell ref="D645:F645"/>
    <mergeCell ref="B645:C645"/>
    <mergeCell ref="B646:C646"/>
    <mergeCell ref="D646:F646"/>
    <mergeCell ref="B647:C647"/>
    <mergeCell ref="D647:F647"/>
    <mergeCell ref="B648:C648"/>
    <mergeCell ref="D648:F648"/>
    <mergeCell ref="B649:C649"/>
    <mergeCell ref="D649:F649"/>
    <mergeCell ref="B650:C650"/>
    <mergeCell ref="D650:F650"/>
    <mergeCell ref="B651:C651"/>
    <mergeCell ref="D651:F651"/>
    <mergeCell ref="D652:F652"/>
    <mergeCell ref="B652:C652"/>
    <mergeCell ref="B653:C653"/>
    <mergeCell ref="D653:F653"/>
    <mergeCell ref="B654:C654"/>
    <mergeCell ref="D654:F654"/>
    <mergeCell ref="B655:C655"/>
    <mergeCell ref="D655:F655"/>
    <mergeCell ref="B656:C656"/>
    <mergeCell ref="D656:F656"/>
    <mergeCell ref="B657:C657"/>
    <mergeCell ref="D657:F657"/>
    <mergeCell ref="B658:C658"/>
    <mergeCell ref="D658:F658"/>
    <mergeCell ref="D659:F659"/>
    <mergeCell ref="B659:C659"/>
    <mergeCell ref="B660:C660"/>
    <mergeCell ref="D660:F660"/>
    <mergeCell ref="B661:C661"/>
    <mergeCell ref="D661:F661"/>
    <mergeCell ref="B662:C662"/>
    <mergeCell ref="D662:F662"/>
    <mergeCell ref="B663:C663"/>
    <mergeCell ref="D663:F663"/>
    <mergeCell ref="B664:C664"/>
    <mergeCell ref="D664:F664"/>
    <mergeCell ref="B665:C665"/>
    <mergeCell ref="D665:F665"/>
    <mergeCell ref="D666:F666"/>
    <mergeCell ref="B666:C666"/>
    <mergeCell ref="B667:C667"/>
    <mergeCell ref="D667:F667"/>
    <mergeCell ref="B668:C668"/>
    <mergeCell ref="D668:F668"/>
    <mergeCell ref="B669:C669"/>
    <mergeCell ref="D669:F669"/>
    <mergeCell ref="B670:C670"/>
    <mergeCell ref="D670:F670"/>
    <mergeCell ref="B671:C671"/>
    <mergeCell ref="D671:F671"/>
    <mergeCell ref="B672:C672"/>
    <mergeCell ref="D672:F672"/>
    <mergeCell ref="D673:F673"/>
    <mergeCell ref="B673:C673"/>
    <mergeCell ref="B674:C674"/>
    <mergeCell ref="D674:F674"/>
    <mergeCell ref="B675:C675"/>
    <mergeCell ref="D675:F675"/>
    <mergeCell ref="B676:C676"/>
    <mergeCell ref="D676:F676"/>
    <mergeCell ref="B677:C677"/>
    <mergeCell ref="D677:F677"/>
    <mergeCell ref="B678:C678"/>
    <mergeCell ref="D678:F678"/>
    <mergeCell ref="B679:C679"/>
    <mergeCell ref="D679:F679"/>
    <mergeCell ref="D680:F680"/>
    <mergeCell ref="B680:C680"/>
    <mergeCell ref="B681:C681"/>
    <mergeCell ref="D681:F681"/>
    <mergeCell ref="B682:C682"/>
    <mergeCell ref="D682:F682"/>
    <mergeCell ref="B683:C683"/>
    <mergeCell ref="D683:F683"/>
    <mergeCell ref="B684:C684"/>
    <mergeCell ref="D684:F684"/>
    <mergeCell ref="B685:C685"/>
    <mergeCell ref="D685:F685"/>
    <mergeCell ref="B686:C686"/>
    <mergeCell ref="D686:F686"/>
    <mergeCell ref="D687:F687"/>
    <mergeCell ref="B687:C687"/>
    <mergeCell ref="B688:C688"/>
    <mergeCell ref="D688:F688"/>
    <mergeCell ref="B689:C689"/>
    <mergeCell ref="D689:F689"/>
    <mergeCell ref="B690:C690"/>
    <mergeCell ref="D690:F690"/>
    <mergeCell ref="B691:C691"/>
    <mergeCell ref="D691:F691"/>
    <mergeCell ref="B692:C692"/>
    <mergeCell ref="D692:F692"/>
    <mergeCell ref="B693:C693"/>
    <mergeCell ref="D693:F693"/>
    <mergeCell ref="D694:F694"/>
    <mergeCell ref="L571:N571"/>
    <mergeCell ref="O571:P571"/>
    <mergeCell ref="J569:K569"/>
    <mergeCell ref="L569:N569"/>
    <mergeCell ref="O569:P569"/>
    <mergeCell ref="J570:K570"/>
    <mergeCell ref="L570:N570"/>
    <mergeCell ref="O570:P570"/>
    <mergeCell ref="J571:K571"/>
    <mergeCell ref="L574:N574"/>
    <mergeCell ref="O574:P574"/>
    <mergeCell ref="J572:K572"/>
    <mergeCell ref="L572:N572"/>
    <mergeCell ref="O572:P572"/>
    <mergeCell ref="J573:K573"/>
    <mergeCell ref="L573:N573"/>
    <mergeCell ref="O573:P573"/>
    <mergeCell ref="J574:K574"/>
    <mergeCell ref="L577:N577"/>
    <mergeCell ref="O577:P577"/>
    <mergeCell ref="J575:K575"/>
    <mergeCell ref="L575:N575"/>
    <mergeCell ref="O575:P575"/>
    <mergeCell ref="J576:K576"/>
    <mergeCell ref="L576:N576"/>
    <mergeCell ref="O576:P576"/>
    <mergeCell ref="J577:K577"/>
    <mergeCell ref="L580:N580"/>
    <mergeCell ref="O580:P580"/>
    <mergeCell ref="J578:K578"/>
    <mergeCell ref="L578:N578"/>
    <mergeCell ref="O578:P578"/>
    <mergeCell ref="J579:K579"/>
    <mergeCell ref="L579:N579"/>
    <mergeCell ref="O579:P579"/>
    <mergeCell ref="J580:K580"/>
    <mergeCell ref="L583:N583"/>
    <mergeCell ref="O583:P583"/>
    <mergeCell ref="J581:K581"/>
    <mergeCell ref="L581:N581"/>
    <mergeCell ref="O581:P581"/>
    <mergeCell ref="J582:K582"/>
    <mergeCell ref="L582:N582"/>
    <mergeCell ref="O582:P582"/>
    <mergeCell ref="J583:K583"/>
    <mergeCell ref="L586:N586"/>
    <mergeCell ref="O586:P586"/>
    <mergeCell ref="J584:K584"/>
    <mergeCell ref="L584:N584"/>
    <mergeCell ref="O584:P584"/>
    <mergeCell ref="J585:K585"/>
    <mergeCell ref="L585:N585"/>
    <mergeCell ref="O585:P585"/>
    <mergeCell ref="J586:K586"/>
    <mergeCell ref="L589:N589"/>
    <mergeCell ref="O589:P589"/>
    <mergeCell ref="J587:K587"/>
    <mergeCell ref="L587:N587"/>
    <mergeCell ref="O587:P587"/>
    <mergeCell ref="J588:K588"/>
    <mergeCell ref="L588:N588"/>
    <mergeCell ref="O588:P588"/>
    <mergeCell ref="J589:K589"/>
    <mergeCell ref="L592:N592"/>
    <mergeCell ref="O592:P592"/>
    <mergeCell ref="J590:K590"/>
    <mergeCell ref="L590:N590"/>
    <mergeCell ref="O590:P590"/>
    <mergeCell ref="J591:K591"/>
    <mergeCell ref="L591:N591"/>
    <mergeCell ref="O591:P591"/>
    <mergeCell ref="J592:K592"/>
    <mergeCell ref="L595:N595"/>
    <mergeCell ref="O595:P595"/>
    <mergeCell ref="J593:K593"/>
    <mergeCell ref="L593:N593"/>
    <mergeCell ref="O593:P593"/>
    <mergeCell ref="J594:K594"/>
    <mergeCell ref="L594:N594"/>
    <mergeCell ref="O594:P594"/>
    <mergeCell ref="J595:K595"/>
    <mergeCell ref="L598:N598"/>
    <mergeCell ref="O598:P598"/>
    <mergeCell ref="J596:K596"/>
    <mergeCell ref="L596:N596"/>
    <mergeCell ref="O596:P596"/>
    <mergeCell ref="J597:K597"/>
    <mergeCell ref="L597:N597"/>
    <mergeCell ref="O597:P597"/>
    <mergeCell ref="J598:K598"/>
    <mergeCell ref="L601:N601"/>
    <mergeCell ref="O601:P601"/>
    <mergeCell ref="J599:K599"/>
    <mergeCell ref="L599:N599"/>
    <mergeCell ref="O599:P599"/>
    <mergeCell ref="J600:K600"/>
    <mergeCell ref="L600:N600"/>
    <mergeCell ref="O600:P600"/>
    <mergeCell ref="J601:K601"/>
    <mergeCell ref="L604:N604"/>
    <mergeCell ref="O604:P604"/>
    <mergeCell ref="J602:K602"/>
    <mergeCell ref="L602:N602"/>
    <mergeCell ref="O602:P602"/>
    <mergeCell ref="J603:K603"/>
    <mergeCell ref="L603:N603"/>
    <mergeCell ref="O603:P603"/>
    <mergeCell ref="J604:K604"/>
    <mergeCell ref="L607:N607"/>
    <mergeCell ref="O607:P607"/>
    <mergeCell ref="J605:K605"/>
    <mergeCell ref="L605:N605"/>
    <mergeCell ref="O605:P605"/>
    <mergeCell ref="J606:K606"/>
    <mergeCell ref="L606:N606"/>
    <mergeCell ref="O606:P606"/>
    <mergeCell ref="J607:K607"/>
    <mergeCell ref="L610:N610"/>
    <mergeCell ref="O610:P610"/>
    <mergeCell ref="J608:K608"/>
    <mergeCell ref="L608:N608"/>
    <mergeCell ref="O608:P608"/>
    <mergeCell ref="J609:K609"/>
    <mergeCell ref="L609:N609"/>
    <mergeCell ref="O609:P609"/>
    <mergeCell ref="J610:K610"/>
    <mergeCell ref="L613:N613"/>
    <mergeCell ref="O613:P613"/>
    <mergeCell ref="J611:K611"/>
    <mergeCell ref="L611:N611"/>
    <mergeCell ref="O611:P611"/>
    <mergeCell ref="J612:K612"/>
    <mergeCell ref="L612:N612"/>
    <mergeCell ref="O612:P612"/>
    <mergeCell ref="J613:K613"/>
    <mergeCell ref="L616:N616"/>
    <mergeCell ref="O616:P616"/>
    <mergeCell ref="J614:K614"/>
    <mergeCell ref="L614:N614"/>
    <mergeCell ref="O614:P614"/>
    <mergeCell ref="J615:K615"/>
    <mergeCell ref="L615:N615"/>
    <mergeCell ref="O615:P615"/>
    <mergeCell ref="J616:K616"/>
    <mergeCell ref="L619:N619"/>
    <mergeCell ref="O619:P619"/>
    <mergeCell ref="J617:K617"/>
    <mergeCell ref="L617:N617"/>
    <mergeCell ref="O617:P617"/>
    <mergeCell ref="J618:K618"/>
    <mergeCell ref="L618:N618"/>
    <mergeCell ref="O618:P618"/>
    <mergeCell ref="J619:K619"/>
    <mergeCell ref="L622:N622"/>
    <mergeCell ref="O622:P622"/>
    <mergeCell ref="J620:K620"/>
    <mergeCell ref="L620:N620"/>
    <mergeCell ref="O620:P620"/>
    <mergeCell ref="J621:K621"/>
    <mergeCell ref="L621:N621"/>
    <mergeCell ref="O621:P621"/>
    <mergeCell ref="J622:K622"/>
    <mergeCell ref="L625:N625"/>
    <mergeCell ref="O625:P625"/>
    <mergeCell ref="J623:K623"/>
    <mergeCell ref="L623:N623"/>
    <mergeCell ref="O623:P623"/>
    <mergeCell ref="J624:K624"/>
    <mergeCell ref="L624:N624"/>
    <mergeCell ref="O624:P624"/>
    <mergeCell ref="J625:K625"/>
    <mergeCell ref="L628:N628"/>
    <mergeCell ref="O628:P628"/>
    <mergeCell ref="J626:K626"/>
    <mergeCell ref="L626:N626"/>
    <mergeCell ref="O626:P626"/>
    <mergeCell ref="J627:K627"/>
    <mergeCell ref="L627:N627"/>
    <mergeCell ref="O627:P627"/>
    <mergeCell ref="J628:K628"/>
    <mergeCell ref="L631:N631"/>
    <mergeCell ref="O631:P631"/>
    <mergeCell ref="J629:K629"/>
    <mergeCell ref="L629:N629"/>
    <mergeCell ref="O629:P629"/>
    <mergeCell ref="J630:K630"/>
    <mergeCell ref="L630:N630"/>
    <mergeCell ref="O630:P630"/>
    <mergeCell ref="J631:K631"/>
    <mergeCell ref="L634:N634"/>
    <mergeCell ref="O634:P634"/>
    <mergeCell ref="J632:K632"/>
    <mergeCell ref="L632:N632"/>
    <mergeCell ref="O632:P632"/>
    <mergeCell ref="J633:K633"/>
    <mergeCell ref="L633:N633"/>
    <mergeCell ref="O633:P633"/>
    <mergeCell ref="J634:K634"/>
    <mergeCell ref="L637:N637"/>
    <mergeCell ref="O637:P637"/>
    <mergeCell ref="J635:K635"/>
    <mergeCell ref="L635:N635"/>
    <mergeCell ref="O635:P635"/>
    <mergeCell ref="J636:K636"/>
    <mergeCell ref="L636:N636"/>
    <mergeCell ref="O636:P636"/>
    <mergeCell ref="J637:K637"/>
    <mergeCell ref="L640:N640"/>
    <mergeCell ref="O640:P640"/>
    <mergeCell ref="J638:K638"/>
    <mergeCell ref="L638:N638"/>
    <mergeCell ref="O638:P638"/>
    <mergeCell ref="J639:K639"/>
    <mergeCell ref="L639:N639"/>
    <mergeCell ref="O639:P639"/>
    <mergeCell ref="J640:K640"/>
    <mergeCell ref="L643:N643"/>
    <mergeCell ref="O643:P643"/>
    <mergeCell ref="J641:K641"/>
    <mergeCell ref="L641:N641"/>
    <mergeCell ref="O641:P641"/>
    <mergeCell ref="J642:K642"/>
    <mergeCell ref="L642:N642"/>
    <mergeCell ref="O642:P642"/>
    <mergeCell ref="J643:K643"/>
    <mergeCell ref="L646:N646"/>
    <mergeCell ref="O646:P646"/>
    <mergeCell ref="J644:K644"/>
    <mergeCell ref="L644:N644"/>
    <mergeCell ref="O644:P644"/>
    <mergeCell ref="J645:K645"/>
    <mergeCell ref="L645:N645"/>
    <mergeCell ref="O645:P645"/>
    <mergeCell ref="J646:K646"/>
    <mergeCell ref="L649:N649"/>
    <mergeCell ref="O649:P649"/>
    <mergeCell ref="J647:K647"/>
    <mergeCell ref="L647:N647"/>
    <mergeCell ref="O647:P647"/>
    <mergeCell ref="J648:K648"/>
    <mergeCell ref="L648:N648"/>
    <mergeCell ref="O648:P648"/>
    <mergeCell ref="J649:K649"/>
    <mergeCell ref="L652:N652"/>
    <mergeCell ref="O652:P652"/>
    <mergeCell ref="J650:K650"/>
    <mergeCell ref="L650:N650"/>
    <mergeCell ref="O650:P650"/>
    <mergeCell ref="J651:K651"/>
    <mergeCell ref="L651:N651"/>
    <mergeCell ref="O651:P651"/>
    <mergeCell ref="J652:K652"/>
    <mergeCell ref="T612:U612"/>
    <mergeCell ref="T613:U613"/>
    <mergeCell ref="T614:U614"/>
    <mergeCell ref="T615:U615"/>
    <mergeCell ref="T616:U616"/>
    <mergeCell ref="T617:U617"/>
    <mergeCell ref="T618:U618"/>
    <mergeCell ref="T619:U619"/>
    <mergeCell ref="T620:U620"/>
    <mergeCell ref="T621:U621"/>
    <mergeCell ref="T622:U622"/>
    <mergeCell ref="T623:U623"/>
    <mergeCell ref="T624:U624"/>
    <mergeCell ref="T625:U625"/>
    <mergeCell ref="T626:U626"/>
    <mergeCell ref="T627:U627"/>
    <mergeCell ref="T628:U628"/>
    <mergeCell ref="T629:U629"/>
    <mergeCell ref="T630:U630"/>
    <mergeCell ref="T631:U631"/>
    <mergeCell ref="T632:U632"/>
    <mergeCell ref="T633:U633"/>
    <mergeCell ref="T634:U634"/>
    <mergeCell ref="T635:U635"/>
    <mergeCell ref="T636:U636"/>
    <mergeCell ref="T637:U637"/>
    <mergeCell ref="T638:U638"/>
    <mergeCell ref="T639:U639"/>
    <mergeCell ref="T640:U640"/>
    <mergeCell ref="T641:U641"/>
    <mergeCell ref="T642:U642"/>
    <mergeCell ref="T643:U643"/>
    <mergeCell ref="T644:U644"/>
    <mergeCell ref="T645:U645"/>
    <mergeCell ref="T646:U646"/>
    <mergeCell ref="T647:U647"/>
    <mergeCell ref="T648:U648"/>
    <mergeCell ref="T649:U649"/>
    <mergeCell ref="T650:U650"/>
    <mergeCell ref="T651:U651"/>
    <mergeCell ref="T652:U652"/>
    <mergeCell ref="T653:U653"/>
    <mergeCell ref="T654:U654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T689:U689"/>
    <mergeCell ref="T690:U690"/>
    <mergeCell ref="T691:U691"/>
    <mergeCell ref="T692:U692"/>
    <mergeCell ref="T693:U693"/>
    <mergeCell ref="T694:U694"/>
    <mergeCell ref="T695:U695"/>
    <mergeCell ref="T696:U696"/>
    <mergeCell ref="T697:U697"/>
    <mergeCell ref="T698:U698"/>
    <mergeCell ref="T699:U699"/>
    <mergeCell ref="T700:U700"/>
    <mergeCell ref="T701:U701"/>
    <mergeCell ref="T702:U702"/>
    <mergeCell ref="T703:U703"/>
    <mergeCell ref="T704:U704"/>
    <mergeCell ref="T705:U705"/>
    <mergeCell ref="T706:U706"/>
    <mergeCell ref="T707:U707"/>
    <mergeCell ref="T708:U708"/>
    <mergeCell ref="T709:U709"/>
    <mergeCell ref="T710:U710"/>
    <mergeCell ref="T711:U711"/>
    <mergeCell ref="T712:U712"/>
    <mergeCell ref="T713:U713"/>
    <mergeCell ref="T714:U714"/>
    <mergeCell ref="T715:U715"/>
    <mergeCell ref="T716:U716"/>
    <mergeCell ref="T717:U717"/>
    <mergeCell ref="T718:U718"/>
    <mergeCell ref="T719:U719"/>
    <mergeCell ref="T720:U720"/>
    <mergeCell ref="T721:U721"/>
    <mergeCell ref="T722:U722"/>
    <mergeCell ref="T723:U723"/>
    <mergeCell ref="T724:U724"/>
    <mergeCell ref="T725:U725"/>
    <mergeCell ref="T726:U726"/>
    <mergeCell ref="T727:U727"/>
    <mergeCell ref="T728:U728"/>
    <mergeCell ref="T729:U729"/>
    <mergeCell ref="T730:U730"/>
    <mergeCell ref="T731:U731"/>
    <mergeCell ref="T732:U732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T771:U771"/>
    <mergeCell ref="T772:U772"/>
    <mergeCell ref="T773:U773"/>
    <mergeCell ref="T774:U774"/>
    <mergeCell ref="T775:U775"/>
    <mergeCell ref="T776:U776"/>
    <mergeCell ref="T777:U777"/>
    <mergeCell ref="T778:U778"/>
    <mergeCell ref="T779:U779"/>
    <mergeCell ref="T780:U780"/>
    <mergeCell ref="T781:U781"/>
    <mergeCell ref="T782:U782"/>
    <mergeCell ref="T783:U783"/>
    <mergeCell ref="T784:U784"/>
    <mergeCell ref="T785:U785"/>
    <mergeCell ref="T786:U786"/>
    <mergeCell ref="T787:U787"/>
    <mergeCell ref="T788:U788"/>
    <mergeCell ref="T789:U789"/>
    <mergeCell ref="T790:U790"/>
    <mergeCell ref="T791:U791"/>
    <mergeCell ref="T792:U792"/>
    <mergeCell ref="T793:U793"/>
    <mergeCell ref="T794:U794"/>
    <mergeCell ref="T795:U795"/>
    <mergeCell ref="T796:U796"/>
    <mergeCell ref="T797:U797"/>
    <mergeCell ref="T798:U798"/>
    <mergeCell ref="T799:U799"/>
    <mergeCell ref="T800:U800"/>
    <mergeCell ref="T801:U801"/>
    <mergeCell ref="T802:U802"/>
    <mergeCell ref="T803:U803"/>
    <mergeCell ref="T804:U804"/>
    <mergeCell ref="T805:U805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T841:U841"/>
    <mergeCell ref="T842:U842"/>
    <mergeCell ref="T843:U843"/>
    <mergeCell ref="T844:U844"/>
    <mergeCell ref="T845:U845"/>
    <mergeCell ref="T846:U846"/>
    <mergeCell ref="T847:U847"/>
    <mergeCell ref="T848:U848"/>
    <mergeCell ref="T849:U849"/>
    <mergeCell ref="T850:U850"/>
    <mergeCell ref="T851:U851"/>
    <mergeCell ref="T852:U852"/>
    <mergeCell ref="T853:U853"/>
    <mergeCell ref="T854:U854"/>
    <mergeCell ref="T855:U855"/>
    <mergeCell ref="T856:U856"/>
    <mergeCell ref="T857:U857"/>
    <mergeCell ref="T858:U858"/>
    <mergeCell ref="T859:U859"/>
    <mergeCell ref="T860:U860"/>
    <mergeCell ref="T861:U861"/>
    <mergeCell ref="T862:U862"/>
    <mergeCell ref="T863:U863"/>
    <mergeCell ref="T864:U864"/>
    <mergeCell ref="T865:U865"/>
    <mergeCell ref="T866:U866"/>
    <mergeCell ref="T867:U867"/>
    <mergeCell ref="T868:U868"/>
    <mergeCell ref="T869:U869"/>
    <mergeCell ref="T870:U870"/>
    <mergeCell ref="T871:U871"/>
    <mergeCell ref="T872:U872"/>
    <mergeCell ref="T873:U873"/>
    <mergeCell ref="T874:U874"/>
    <mergeCell ref="T875:U875"/>
    <mergeCell ref="T876:U876"/>
    <mergeCell ref="T877:U877"/>
    <mergeCell ref="T878:U878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55:U955"/>
    <mergeCell ref="T956:U956"/>
    <mergeCell ref="T957:U957"/>
    <mergeCell ref="T958:U958"/>
    <mergeCell ref="T959:U959"/>
    <mergeCell ref="T960:U960"/>
    <mergeCell ref="T961:U961"/>
    <mergeCell ref="T962:U962"/>
    <mergeCell ref="T963:U963"/>
    <mergeCell ref="T964:U964"/>
    <mergeCell ref="T965:U965"/>
    <mergeCell ref="T966:U966"/>
    <mergeCell ref="T967:U967"/>
    <mergeCell ref="T968:U968"/>
    <mergeCell ref="T969:U969"/>
    <mergeCell ref="T970:U970"/>
    <mergeCell ref="T971:U971"/>
    <mergeCell ref="T972:U972"/>
    <mergeCell ref="T973:U973"/>
    <mergeCell ref="T974:U974"/>
    <mergeCell ref="T975:U975"/>
    <mergeCell ref="T976:U976"/>
    <mergeCell ref="T977:U977"/>
    <mergeCell ref="T978:U978"/>
    <mergeCell ref="T979:U979"/>
    <mergeCell ref="T980:U980"/>
    <mergeCell ref="T981:U981"/>
    <mergeCell ref="T982:U982"/>
    <mergeCell ref="T990:U990"/>
    <mergeCell ref="T991:U991"/>
    <mergeCell ref="T983:U983"/>
    <mergeCell ref="T984:U984"/>
    <mergeCell ref="T985:U985"/>
    <mergeCell ref="T986:U986"/>
    <mergeCell ref="T987:U987"/>
    <mergeCell ref="T988:U988"/>
    <mergeCell ref="T989:U989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28:U928"/>
    <mergeCell ref="T929:U929"/>
    <mergeCell ref="T930:U930"/>
    <mergeCell ref="T931:U931"/>
    <mergeCell ref="T932:U932"/>
    <mergeCell ref="T933:U933"/>
    <mergeCell ref="T934:U934"/>
    <mergeCell ref="T935:U935"/>
    <mergeCell ref="T936:U936"/>
    <mergeCell ref="T937:U937"/>
    <mergeCell ref="T938:U938"/>
    <mergeCell ref="T939:U939"/>
    <mergeCell ref="T940:U940"/>
    <mergeCell ref="T941:U941"/>
    <mergeCell ref="T942:U942"/>
    <mergeCell ref="T943:U943"/>
    <mergeCell ref="T944:U944"/>
    <mergeCell ref="T945:U945"/>
    <mergeCell ref="T946:U946"/>
    <mergeCell ref="T947:U947"/>
    <mergeCell ref="T948:U948"/>
    <mergeCell ref="T949:U949"/>
    <mergeCell ref="T950:U950"/>
    <mergeCell ref="T951:U951"/>
    <mergeCell ref="T952:U952"/>
    <mergeCell ref="T953:U953"/>
    <mergeCell ref="T954:U954"/>
    <mergeCell ref="L550:N550"/>
    <mergeCell ref="O550:P550"/>
    <mergeCell ref="J548:K548"/>
    <mergeCell ref="L548:N548"/>
    <mergeCell ref="O548:P548"/>
    <mergeCell ref="J549:K549"/>
    <mergeCell ref="L549:N549"/>
    <mergeCell ref="O549:P549"/>
    <mergeCell ref="J550:K550"/>
    <mergeCell ref="L553:N553"/>
    <mergeCell ref="O553:P553"/>
    <mergeCell ref="J551:K551"/>
    <mergeCell ref="L551:N551"/>
    <mergeCell ref="O551:P551"/>
    <mergeCell ref="J552:K552"/>
    <mergeCell ref="L552:N552"/>
    <mergeCell ref="O552:P552"/>
    <mergeCell ref="J553:K553"/>
    <mergeCell ref="L556:N556"/>
    <mergeCell ref="O556:P556"/>
    <mergeCell ref="J554:K554"/>
    <mergeCell ref="L554:N554"/>
    <mergeCell ref="O554:P554"/>
    <mergeCell ref="J555:K555"/>
    <mergeCell ref="L555:N555"/>
    <mergeCell ref="O555:P555"/>
    <mergeCell ref="J556:K556"/>
    <mergeCell ref="L559:N559"/>
    <mergeCell ref="O559:P559"/>
    <mergeCell ref="J557:K557"/>
    <mergeCell ref="L557:N557"/>
    <mergeCell ref="O557:P557"/>
    <mergeCell ref="J558:K558"/>
    <mergeCell ref="L558:N558"/>
    <mergeCell ref="O558:P558"/>
    <mergeCell ref="J559:K559"/>
    <mergeCell ref="L562:N562"/>
    <mergeCell ref="O562:P562"/>
    <mergeCell ref="J560:K560"/>
    <mergeCell ref="L560:N560"/>
    <mergeCell ref="O560:P560"/>
    <mergeCell ref="J561:K561"/>
    <mergeCell ref="L561:N561"/>
    <mergeCell ref="O561:P561"/>
    <mergeCell ref="J562:K562"/>
    <mergeCell ref="L565:N565"/>
    <mergeCell ref="O565:P565"/>
    <mergeCell ref="J563:K563"/>
    <mergeCell ref="L563:N563"/>
    <mergeCell ref="O563:P563"/>
    <mergeCell ref="J564:K564"/>
    <mergeCell ref="L564:N564"/>
    <mergeCell ref="O564:P564"/>
    <mergeCell ref="J565:K565"/>
    <mergeCell ref="J566:K566"/>
    <mergeCell ref="L566:N566"/>
    <mergeCell ref="O566:P566"/>
    <mergeCell ref="J567:K567"/>
    <mergeCell ref="L567:N567"/>
    <mergeCell ref="O567:P567"/>
    <mergeCell ref="J568:K568"/>
    <mergeCell ref="L568:N568"/>
    <mergeCell ref="O568:P568"/>
    <mergeCell ref="T572:U572"/>
    <mergeCell ref="T573:U573"/>
    <mergeCell ref="T574:U574"/>
    <mergeCell ref="T575:U575"/>
    <mergeCell ref="T576:U576"/>
    <mergeCell ref="T577:U577"/>
    <mergeCell ref="T578:U578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L655:N655"/>
    <mergeCell ref="O655:P655"/>
    <mergeCell ref="J653:K653"/>
    <mergeCell ref="L653:N653"/>
    <mergeCell ref="O653:P653"/>
    <mergeCell ref="J654:K654"/>
    <mergeCell ref="L654:N654"/>
    <mergeCell ref="O654:P654"/>
    <mergeCell ref="J655:K655"/>
    <mergeCell ref="L658:N658"/>
    <mergeCell ref="O658:P658"/>
    <mergeCell ref="J656:K656"/>
    <mergeCell ref="L656:N656"/>
    <mergeCell ref="O656:P656"/>
    <mergeCell ref="J657:K657"/>
    <mergeCell ref="L657:N657"/>
    <mergeCell ref="O657:P657"/>
    <mergeCell ref="J658:K658"/>
    <mergeCell ref="L661:N661"/>
    <mergeCell ref="O661:P661"/>
    <mergeCell ref="J659:K659"/>
    <mergeCell ref="L659:N659"/>
    <mergeCell ref="O659:P659"/>
    <mergeCell ref="J660:K660"/>
    <mergeCell ref="L660:N660"/>
    <mergeCell ref="O660:P660"/>
    <mergeCell ref="J661:K661"/>
    <mergeCell ref="L664:N664"/>
    <mergeCell ref="O664:P664"/>
    <mergeCell ref="J662:K662"/>
    <mergeCell ref="L662:N662"/>
    <mergeCell ref="O662:P662"/>
    <mergeCell ref="J663:K663"/>
    <mergeCell ref="L663:N663"/>
    <mergeCell ref="O663:P663"/>
    <mergeCell ref="J664:K664"/>
    <mergeCell ref="L667:N667"/>
    <mergeCell ref="O667:P667"/>
    <mergeCell ref="J665:K665"/>
    <mergeCell ref="L665:N665"/>
    <mergeCell ref="O665:P665"/>
    <mergeCell ref="J666:K666"/>
    <mergeCell ref="L666:N666"/>
    <mergeCell ref="O666:P666"/>
    <mergeCell ref="J667:K667"/>
    <mergeCell ref="L670:N670"/>
    <mergeCell ref="O670:P670"/>
    <mergeCell ref="J668:K668"/>
    <mergeCell ref="L668:N668"/>
    <mergeCell ref="O668:P668"/>
    <mergeCell ref="J669:K669"/>
    <mergeCell ref="L669:N669"/>
    <mergeCell ref="O669:P669"/>
    <mergeCell ref="J670:K670"/>
    <mergeCell ref="L673:N673"/>
    <mergeCell ref="O673:P673"/>
    <mergeCell ref="J671:K671"/>
    <mergeCell ref="L671:N671"/>
    <mergeCell ref="O671:P671"/>
    <mergeCell ref="J672:K672"/>
    <mergeCell ref="L672:N672"/>
    <mergeCell ref="O672:P672"/>
    <mergeCell ref="J673:K673"/>
    <mergeCell ref="L823:N823"/>
    <mergeCell ref="O823:P823"/>
    <mergeCell ref="J821:K821"/>
    <mergeCell ref="L821:N821"/>
    <mergeCell ref="O821:P821"/>
    <mergeCell ref="J822:K822"/>
    <mergeCell ref="L822:N822"/>
    <mergeCell ref="O822:P822"/>
    <mergeCell ref="J823:K823"/>
    <mergeCell ref="L826:N826"/>
    <mergeCell ref="O826:P826"/>
    <mergeCell ref="J824:K824"/>
    <mergeCell ref="L824:N824"/>
    <mergeCell ref="O824:P824"/>
    <mergeCell ref="J825:K825"/>
    <mergeCell ref="L825:N825"/>
    <mergeCell ref="O825:P825"/>
    <mergeCell ref="J826:K826"/>
    <mergeCell ref="L829:N829"/>
    <mergeCell ref="O829:P829"/>
    <mergeCell ref="J827:K827"/>
    <mergeCell ref="L827:N827"/>
    <mergeCell ref="O827:P827"/>
    <mergeCell ref="J828:K828"/>
    <mergeCell ref="L828:N828"/>
    <mergeCell ref="O828:P828"/>
    <mergeCell ref="J829:K829"/>
    <mergeCell ref="L832:N832"/>
    <mergeCell ref="O832:P832"/>
    <mergeCell ref="J830:K830"/>
    <mergeCell ref="L830:N830"/>
    <mergeCell ref="O830:P830"/>
    <mergeCell ref="J831:K831"/>
    <mergeCell ref="L831:N831"/>
    <mergeCell ref="O831:P831"/>
    <mergeCell ref="J832:K832"/>
    <mergeCell ref="L835:N835"/>
    <mergeCell ref="O835:P835"/>
    <mergeCell ref="J833:K833"/>
    <mergeCell ref="L833:N833"/>
    <mergeCell ref="O833:P833"/>
    <mergeCell ref="J834:K834"/>
    <mergeCell ref="L834:N834"/>
    <mergeCell ref="O834:P834"/>
    <mergeCell ref="J835:K835"/>
    <mergeCell ref="L838:N838"/>
    <mergeCell ref="O838:P838"/>
    <mergeCell ref="J836:K836"/>
    <mergeCell ref="L836:N836"/>
    <mergeCell ref="O836:P836"/>
    <mergeCell ref="J837:K837"/>
    <mergeCell ref="L837:N837"/>
    <mergeCell ref="O837:P837"/>
    <mergeCell ref="J838:K838"/>
    <mergeCell ref="L841:N841"/>
    <mergeCell ref="O841:P841"/>
    <mergeCell ref="J839:K839"/>
    <mergeCell ref="L839:N839"/>
    <mergeCell ref="O839:P839"/>
    <mergeCell ref="J840:K840"/>
    <mergeCell ref="L840:N840"/>
    <mergeCell ref="O840:P840"/>
    <mergeCell ref="J841:K841"/>
    <mergeCell ref="L844:N844"/>
    <mergeCell ref="O844:P844"/>
    <mergeCell ref="J842:K842"/>
    <mergeCell ref="L842:N842"/>
    <mergeCell ref="O842:P842"/>
    <mergeCell ref="J843:K843"/>
    <mergeCell ref="L843:N843"/>
    <mergeCell ref="O843:P843"/>
    <mergeCell ref="J844:K844"/>
    <mergeCell ref="L847:N847"/>
    <mergeCell ref="O847:P847"/>
    <mergeCell ref="J845:K845"/>
    <mergeCell ref="L845:N845"/>
    <mergeCell ref="O845:P845"/>
    <mergeCell ref="J846:K846"/>
    <mergeCell ref="L846:N846"/>
    <mergeCell ref="O846:P846"/>
    <mergeCell ref="J847:K847"/>
    <mergeCell ref="L850:N850"/>
    <mergeCell ref="O850:P850"/>
    <mergeCell ref="J848:K848"/>
    <mergeCell ref="L848:N848"/>
    <mergeCell ref="O848:P848"/>
    <mergeCell ref="J849:K849"/>
    <mergeCell ref="L849:N849"/>
    <mergeCell ref="O849:P849"/>
    <mergeCell ref="J850:K850"/>
    <mergeCell ref="L853:N853"/>
    <mergeCell ref="O853:P853"/>
    <mergeCell ref="J851:K851"/>
    <mergeCell ref="L851:N851"/>
    <mergeCell ref="O851:P851"/>
    <mergeCell ref="J852:K852"/>
    <mergeCell ref="L852:N852"/>
    <mergeCell ref="O852:P852"/>
    <mergeCell ref="J853:K853"/>
    <mergeCell ref="L856:N856"/>
    <mergeCell ref="O856:P856"/>
    <mergeCell ref="J854:K854"/>
    <mergeCell ref="L854:N854"/>
    <mergeCell ref="O854:P854"/>
    <mergeCell ref="J855:K855"/>
    <mergeCell ref="L855:N855"/>
    <mergeCell ref="O855:P855"/>
    <mergeCell ref="J856:K856"/>
    <mergeCell ref="L859:N859"/>
    <mergeCell ref="O859:P859"/>
    <mergeCell ref="J857:K857"/>
    <mergeCell ref="L857:N857"/>
    <mergeCell ref="O857:P857"/>
    <mergeCell ref="J858:K858"/>
    <mergeCell ref="L858:N858"/>
    <mergeCell ref="O858:P858"/>
    <mergeCell ref="J859:K859"/>
    <mergeCell ref="L862:N862"/>
    <mergeCell ref="O862:P862"/>
    <mergeCell ref="J860:K860"/>
    <mergeCell ref="L860:N860"/>
    <mergeCell ref="O860:P860"/>
    <mergeCell ref="J861:K861"/>
    <mergeCell ref="L861:N861"/>
    <mergeCell ref="O861:P861"/>
    <mergeCell ref="J862:K862"/>
    <mergeCell ref="L865:N865"/>
    <mergeCell ref="O865:P865"/>
    <mergeCell ref="J863:K863"/>
    <mergeCell ref="L863:N863"/>
    <mergeCell ref="O863:P863"/>
    <mergeCell ref="J864:K864"/>
    <mergeCell ref="L864:N864"/>
    <mergeCell ref="O864:P864"/>
    <mergeCell ref="J865:K865"/>
    <mergeCell ref="L868:N868"/>
    <mergeCell ref="O868:P868"/>
    <mergeCell ref="J866:K866"/>
    <mergeCell ref="L866:N866"/>
    <mergeCell ref="O866:P866"/>
    <mergeCell ref="J867:K867"/>
    <mergeCell ref="L867:N867"/>
    <mergeCell ref="O867:P867"/>
    <mergeCell ref="J868:K868"/>
    <mergeCell ref="L871:N871"/>
    <mergeCell ref="O871:P871"/>
    <mergeCell ref="J869:K869"/>
    <mergeCell ref="L869:N869"/>
    <mergeCell ref="O869:P869"/>
    <mergeCell ref="J870:K870"/>
    <mergeCell ref="L870:N870"/>
    <mergeCell ref="O870:P870"/>
    <mergeCell ref="J871:K871"/>
    <mergeCell ref="L874:N874"/>
    <mergeCell ref="O874:P874"/>
    <mergeCell ref="J872:K872"/>
    <mergeCell ref="L872:N872"/>
    <mergeCell ref="O872:P872"/>
    <mergeCell ref="J873:K873"/>
    <mergeCell ref="L873:N873"/>
    <mergeCell ref="O873:P873"/>
    <mergeCell ref="J874:K874"/>
    <mergeCell ref="L877:N877"/>
    <mergeCell ref="O877:P877"/>
    <mergeCell ref="J875:K875"/>
    <mergeCell ref="L875:N875"/>
    <mergeCell ref="O875:P875"/>
    <mergeCell ref="J876:K876"/>
    <mergeCell ref="L876:N876"/>
    <mergeCell ref="O876:P876"/>
    <mergeCell ref="J877:K877"/>
    <mergeCell ref="L880:N880"/>
    <mergeCell ref="O880:P880"/>
    <mergeCell ref="J878:K878"/>
    <mergeCell ref="L878:N878"/>
    <mergeCell ref="O878:P878"/>
    <mergeCell ref="J879:K879"/>
    <mergeCell ref="L879:N879"/>
    <mergeCell ref="O879:P879"/>
    <mergeCell ref="J880:K880"/>
    <mergeCell ref="L883:N883"/>
    <mergeCell ref="O883:P883"/>
    <mergeCell ref="J881:K881"/>
    <mergeCell ref="L881:N881"/>
    <mergeCell ref="O881:P881"/>
    <mergeCell ref="J882:K882"/>
    <mergeCell ref="L882:N882"/>
    <mergeCell ref="O882:P882"/>
    <mergeCell ref="J883:K883"/>
    <mergeCell ref="L886:N886"/>
    <mergeCell ref="O886:P886"/>
    <mergeCell ref="J884:K884"/>
    <mergeCell ref="L884:N884"/>
    <mergeCell ref="O884:P884"/>
    <mergeCell ref="J885:K885"/>
    <mergeCell ref="L885:N885"/>
    <mergeCell ref="O885:P885"/>
    <mergeCell ref="J886:K886"/>
    <mergeCell ref="L889:N889"/>
    <mergeCell ref="O889:P889"/>
    <mergeCell ref="J887:K887"/>
    <mergeCell ref="L887:N887"/>
    <mergeCell ref="O887:P887"/>
    <mergeCell ref="J888:K888"/>
    <mergeCell ref="L888:N888"/>
    <mergeCell ref="O888:P888"/>
    <mergeCell ref="J889:K889"/>
    <mergeCell ref="L892:N892"/>
    <mergeCell ref="O892:P892"/>
    <mergeCell ref="J890:K890"/>
    <mergeCell ref="L890:N890"/>
    <mergeCell ref="O890:P890"/>
    <mergeCell ref="J891:K891"/>
    <mergeCell ref="L891:N891"/>
    <mergeCell ref="O891:P891"/>
    <mergeCell ref="J892:K892"/>
    <mergeCell ref="L895:N895"/>
    <mergeCell ref="O895:P895"/>
    <mergeCell ref="J893:K893"/>
    <mergeCell ref="L893:N893"/>
    <mergeCell ref="O893:P893"/>
    <mergeCell ref="J894:K894"/>
    <mergeCell ref="L894:N894"/>
    <mergeCell ref="O894:P894"/>
    <mergeCell ref="J895:K895"/>
    <mergeCell ref="L898:N898"/>
    <mergeCell ref="O898:P898"/>
    <mergeCell ref="J896:K896"/>
    <mergeCell ref="L896:N896"/>
    <mergeCell ref="O896:P896"/>
    <mergeCell ref="J897:K897"/>
    <mergeCell ref="L897:N897"/>
    <mergeCell ref="O897:P897"/>
    <mergeCell ref="J898:K898"/>
    <mergeCell ref="L901:N901"/>
    <mergeCell ref="O901:P901"/>
    <mergeCell ref="J899:K899"/>
    <mergeCell ref="L899:N899"/>
    <mergeCell ref="O899:P899"/>
    <mergeCell ref="J900:K900"/>
    <mergeCell ref="L900:N900"/>
    <mergeCell ref="O900:P900"/>
    <mergeCell ref="J901:K901"/>
    <mergeCell ref="L904:N904"/>
    <mergeCell ref="O904:P904"/>
    <mergeCell ref="J902:K902"/>
    <mergeCell ref="L902:N902"/>
    <mergeCell ref="O902:P902"/>
    <mergeCell ref="J903:K903"/>
    <mergeCell ref="L903:N903"/>
    <mergeCell ref="O903:P903"/>
    <mergeCell ref="J904:K904"/>
    <mergeCell ref="L907:N907"/>
    <mergeCell ref="O907:P907"/>
    <mergeCell ref="J905:K905"/>
    <mergeCell ref="L905:N905"/>
    <mergeCell ref="O905:P905"/>
    <mergeCell ref="J906:K906"/>
    <mergeCell ref="L906:N906"/>
    <mergeCell ref="O906:P906"/>
    <mergeCell ref="J907:K907"/>
    <mergeCell ref="L910:N910"/>
    <mergeCell ref="O910:P910"/>
    <mergeCell ref="J908:K908"/>
    <mergeCell ref="L908:N908"/>
    <mergeCell ref="O908:P908"/>
    <mergeCell ref="J909:K909"/>
    <mergeCell ref="L909:N909"/>
    <mergeCell ref="O909:P909"/>
    <mergeCell ref="J910:K910"/>
    <mergeCell ref="L913:N913"/>
    <mergeCell ref="O913:P913"/>
    <mergeCell ref="J911:K911"/>
    <mergeCell ref="L911:N911"/>
    <mergeCell ref="O911:P911"/>
    <mergeCell ref="J912:K912"/>
    <mergeCell ref="L912:N912"/>
    <mergeCell ref="O912:P912"/>
    <mergeCell ref="J913:K913"/>
    <mergeCell ref="L916:N916"/>
    <mergeCell ref="O916:P916"/>
    <mergeCell ref="J914:K914"/>
    <mergeCell ref="L914:N914"/>
    <mergeCell ref="O914:P914"/>
    <mergeCell ref="J915:K915"/>
    <mergeCell ref="L915:N915"/>
    <mergeCell ref="O915:P915"/>
    <mergeCell ref="J916:K916"/>
    <mergeCell ref="L919:N919"/>
    <mergeCell ref="O919:P919"/>
    <mergeCell ref="J917:K917"/>
    <mergeCell ref="L917:N917"/>
    <mergeCell ref="O917:P917"/>
    <mergeCell ref="J918:K918"/>
    <mergeCell ref="L918:N918"/>
    <mergeCell ref="O918:P918"/>
    <mergeCell ref="J919:K919"/>
    <mergeCell ref="L922:N922"/>
    <mergeCell ref="O922:P922"/>
    <mergeCell ref="J920:K920"/>
    <mergeCell ref="L920:N920"/>
    <mergeCell ref="O920:P920"/>
    <mergeCell ref="J921:K921"/>
    <mergeCell ref="L921:N921"/>
    <mergeCell ref="O921:P921"/>
    <mergeCell ref="J922:K922"/>
    <mergeCell ref="L925:N925"/>
    <mergeCell ref="O925:P925"/>
    <mergeCell ref="J923:K923"/>
    <mergeCell ref="L923:N923"/>
    <mergeCell ref="O923:P923"/>
    <mergeCell ref="J924:K924"/>
    <mergeCell ref="L924:N924"/>
    <mergeCell ref="O924:P924"/>
    <mergeCell ref="J925:K925"/>
    <mergeCell ref="L928:N928"/>
    <mergeCell ref="O928:P928"/>
    <mergeCell ref="J926:K926"/>
    <mergeCell ref="L926:N926"/>
    <mergeCell ref="O926:P926"/>
    <mergeCell ref="J927:K927"/>
    <mergeCell ref="L927:N927"/>
    <mergeCell ref="O927:P927"/>
    <mergeCell ref="J928:K928"/>
    <mergeCell ref="L931:N931"/>
    <mergeCell ref="O931:P931"/>
    <mergeCell ref="J929:K929"/>
    <mergeCell ref="L929:N929"/>
    <mergeCell ref="O929:P929"/>
    <mergeCell ref="J930:K930"/>
    <mergeCell ref="L930:N930"/>
    <mergeCell ref="O930:P930"/>
    <mergeCell ref="J931:K931"/>
    <mergeCell ref="L934:N934"/>
    <mergeCell ref="O934:P934"/>
    <mergeCell ref="J932:K932"/>
    <mergeCell ref="L932:N932"/>
    <mergeCell ref="O932:P932"/>
    <mergeCell ref="J933:K933"/>
    <mergeCell ref="L933:N933"/>
    <mergeCell ref="O933:P933"/>
    <mergeCell ref="J934:K934"/>
    <mergeCell ref="L937:N937"/>
    <mergeCell ref="O937:P937"/>
    <mergeCell ref="J935:K935"/>
    <mergeCell ref="L935:N935"/>
    <mergeCell ref="O935:P935"/>
    <mergeCell ref="J936:K936"/>
    <mergeCell ref="L936:N936"/>
    <mergeCell ref="O936:P936"/>
    <mergeCell ref="J937:K937"/>
    <mergeCell ref="L940:N940"/>
    <mergeCell ref="O940:P940"/>
    <mergeCell ref="J938:K938"/>
    <mergeCell ref="L938:N938"/>
    <mergeCell ref="O938:P938"/>
    <mergeCell ref="J939:K939"/>
    <mergeCell ref="L939:N939"/>
    <mergeCell ref="O939:P939"/>
    <mergeCell ref="J940:K940"/>
    <mergeCell ref="L943:N943"/>
    <mergeCell ref="O943:P943"/>
    <mergeCell ref="J941:K941"/>
    <mergeCell ref="L941:N941"/>
    <mergeCell ref="O941:P941"/>
    <mergeCell ref="J942:K942"/>
    <mergeCell ref="L942:N942"/>
    <mergeCell ref="O942:P942"/>
    <mergeCell ref="J943:K943"/>
    <mergeCell ref="L946:N946"/>
    <mergeCell ref="O946:P946"/>
    <mergeCell ref="J944:K944"/>
    <mergeCell ref="L944:N944"/>
    <mergeCell ref="O944:P944"/>
    <mergeCell ref="J945:K945"/>
    <mergeCell ref="L945:N945"/>
    <mergeCell ref="O945:P945"/>
    <mergeCell ref="J946:K946"/>
    <mergeCell ref="L949:N949"/>
    <mergeCell ref="O949:P949"/>
    <mergeCell ref="J947:K947"/>
    <mergeCell ref="L947:N947"/>
    <mergeCell ref="O947:P947"/>
    <mergeCell ref="J948:K948"/>
    <mergeCell ref="L948:N948"/>
    <mergeCell ref="O948:P948"/>
    <mergeCell ref="J949:K949"/>
    <mergeCell ref="L952:N952"/>
    <mergeCell ref="O952:P952"/>
    <mergeCell ref="J950:K950"/>
    <mergeCell ref="L950:N950"/>
    <mergeCell ref="O950:P950"/>
    <mergeCell ref="J951:K951"/>
    <mergeCell ref="L951:N951"/>
    <mergeCell ref="O951:P951"/>
    <mergeCell ref="J952:K952"/>
    <mergeCell ref="L955:N955"/>
    <mergeCell ref="O955:P955"/>
    <mergeCell ref="J953:K953"/>
    <mergeCell ref="L953:N953"/>
    <mergeCell ref="O953:P953"/>
    <mergeCell ref="J954:K954"/>
    <mergeCell ref="L954:N954"/>
    <mergeCell ref="O954:P954"/>
    <mergeCell ref="J955:K955"/>
    <mergeCell ref="L958:N958"/>
    <mergeCell ref="O958:P958"/>
    <mergeCell ref="J956:K956"/>
    <mergeCell ref="L956:N956"/>
    <mergeCell ref="O956:P956"/>
    <mergeCell ref="J957:K957"/>
    <mergeCell ref="L957:N957"/>
    <mergeCell ref="O957:P957"/>
    <mergeCell ref="J958:K958"/>
    <mergeCell ref="L961:N961"/>
    <mergeCell ref="O961:P961"/>
    <mergeCell ref="J959:K959"/>
    <mergeCell ref="L959:N959"/>
    <mergeCell ref="O959:P959"/>
    <mergeCell ref="J960:K960"/>
    <mergeCell ref="L960:N960"/>
    <mergeCell ref="O960:P960"/>
    <mergeCell ref="J961:K961"/>
    <mergeCell ref="L964:N964"/>
    <mergeCell ref="O964:P964"/>
    <mergeCell ref="J962:K962"/>
    <mergeCell ref="L962:N962"/>
    <mergeCell ref="O962:P962"/>
    <mergeCell ref="J963:K963"/>
    <mergeCell ref="L963:N963"/>
    <mergeCell ref="O963:P963"/>
    <mergeCell ref="J964:K964"/>
    <mergeCell ref="L967:N967"/>
    <mergeCell ref="O967:P967"/>
    <mergeCell ref="J965:K965"/>
    <mergeCell ref="L965:N965"/>
    <mergeCell ref="O965:P965"/>
    <mergeCell ref="J966:K966"/>
    <mergeCell ref="L966:N966"/>
    <mergeCell ref="O966:P966"/>
    <mergeCell ref="J967:K967"/>
    <mergeCell ref="L31:N31"/>
    <mergeCell ref="O31:P31"/>
    <mergeCell ref="L32:N32"/>
    <mergeCell ref="O32:P32"/>
    <mergeCell ref="L33:N33"/>
    <mergeCell ref="O33:P33"/>
    <mergeCell ref="O34:P34"/>
    <mergeCell ref="L34:N34"/>
    <mergeCell ref="L35:N35"/>
    <mergeCell ref="O35:P35"/>
    <mergeCell ref="L36:N36"/>
    <mergeCell ref="O36:P36"/>
    <mergeCell ref="L37:N37"/>
    <mergeCell ref="O37:P37"/>
    <mergeCell ref="L14:N14"/>
    <mergeCell ref="O14:P14"/>
    <mergeCell ref="T14:U14"/>
    <mergeCell ref="L15:N15"/>
    <mergeCell ref="O15:P15"/>
    <mergeCell ref="L16:N16"/>
    <mergeCell ref="O16:P16"/>
    <mergeCell ref="L17:N17"/>
    <mergeCell ref="O17:P17"/>
    <mergeCell ref="L18:N18"/>
    <mergeCell ref="O18:P18"/>
    <mergeCell ref="L19:N19"/>
    <mergeCell ref="O19:P19"/>
    <mergeCell ref="O20:P20"/>
    <mergeCell ref="T15:U15"/>
    <mergeCell ref="T16:U16"/>
    <mergeCell ref="T17:U17"/>
    <mergeCell ref="T18:U18"/>
    <mergeCell ref="T19:U19"/>
    <mergeCell ref="T20:U20"/>
    <mergeCell ref="T21:U21"/>
    <mergeCell ref="L20:N20"/>
    <mergeCell ref="L21:N21"/>
    <mergeCell ref="O21:P21"/>
    <mergeCell ref="L22:N22"/>
    <mergeCell ref="O22:P22"/>
    <mergeCell ref="L23:N23"/>
    <mergeCell ref="O23:P23"/>
    <mergeCell ref="T22:U22"/>
    <mergeCell ref="T23:U23"/>
    <mergeCell ref="T24:U24"/>
    <mergeCell ref="T25:U25"/>
    <mergeCell ref="T26:U26"/>
    <mergeCell ref="T27:U27"/>
    <mergeCell ref="T28:U28"/>
    <mergeCell ref="L38:N38"/>
    <mergeCell ref="O38:P38"/>
    <mergeCell ref="T38:U38"/>
    <mergeCell ref="L39:N39"/>
    <mergeCell ref="O39:P39"/>
    <mergeCell ref="T39:U39"/>
    <mergeCell ref="J59:K59"/>
    <mergeCell ref="J60:K60"/>
    <mergeCell ref="J52:K52"/>
    <mergeCell ref="J53:K53"/>
    <mergeCell ref="J54:K54"/>
    <mergeCell ref="J55:K55"/>
    <mergeCell ref="J56:K56"/>
    <mergeCell ref="J57:K57"/>
    <mergeCell ref="J58:K58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L54:N54"/>
    <mergeCell ref="O54:P54"/>
    <mergeCell ref="L55:N55"/>
    <mergeCell ref="O55:P55"/>
    <mergeCell ref="L56:N56"/>
    <mergeCell ref="O56:P56"/>
    <mergeCell ref="O57:P57"/>
    <mergeCell ref="L57:N57"/>
    <mergeCell ref="L58:N58"/>
    <mergeCell ref="O58:P58"/>
    <mergeCell ref="L59:N59"/>
    <mergeCell ref="O59:P59"/>
    <mergeCell ref="L60:N60"/>
    <mergeCell ref="O60:P60"/>
    <mergeCell ref="L24:N24"/>
    <mergeCell ref="O24:P24"/>
    <mergeCell ref="L25:N25"/>
    <mergeCell ref="O25:P25"/>
    <mergeCell ref="L26:N26"/>
    <mergeCell ref="O26:P26"/>
    <mergeCell ref="O27:P27"/>
    <mergeCell ref="L27:N27"/>
    <mergeCell ref="L28:N28"/>
    <mergeCell ref="O28:P28"/>
    <mergeCell ref="L29:N29"/>
    <mergeCell ref="O29:P29"/>
    <mergeCell ref="L30:N30"/>
    <mergeCell ref="O30:P30"/>
    <mergeCell ref="L40:N40"/>
    <mergeCell ref="O40:P40"/>
    <mergeCell ref="L41:N41"/>
    <mergeCell ref="O41:P41"/>
    <mergeCell ref="L42:N42"/>
    <mergeCell ref="O42:P42"/>
    <mergeCell ref="O43:P43"/>
    <mergeCell ref="L43:N43"/>
    <mergeCell ref="L44:N44"/>
    <mergeCell ref="O44:P44"/>
    <mergeCell ref="L45:N45"/>
    <mergeCell ref="O45:P45"/>
    <mergeCell ref="L46:N46"/>
    <mergeCell ref="O46:P46"/>
    <mergeCell ref="L47:N47"/>
    <mergeCell ref="O47:P47"/>
    <mergeCell ref="L48:N48"/>
    <mergeCell ref="O48:P48"/>
    <mergeCell ref="L49:N49"/>
    <mergeCell ref="O49:P49"/>
    <mergeCell ref="O50:P50"/>
    <mergeCell ref="L50:N50"/>
    <mergeCell ref="L51:N51"/>
    <mergeCell ref="O51:P51"/>
    <mergeCell ref="L52:N52"/>
    <mergeCell ref="O52:P52"/>
    <mergeCell ref="L53:N53"/>
    <mergeCell ref="O53:P53"/>
    <mergeCell ref="J64:K64"/>
    <mergeCell ref="L64:N64"/>
    <mergeCell ref="O64:P64"/>
    <mergeCell ref="L76:N76"/>
    <mergeCell ref="O76:P76"/>
    <mergeCell ref="J74:K74"/>
    <mergeCell ref="L74:N74"/>
    <mergeCell ref="O74:P74"/>
    <mergeCell ref="J75:K75"/>
    <mergeCell ref="L75:N75"/>
    <mergeCell ref="O75:P75"/>
    <mergeCell ref="J76:K76"/>
    <mergeCell ref="L63:N63"/>
    <mergeCell ref="O63:P63"/>
    <mergeCell ref="J61:K61"/>
    <mergeCell ref="L61:N61"/>
    <mergeCell ref="O61:P61"/>
    <mergeCell ref="J62:K62"/>
    <mergeCell ref="L62:N62"/>
    <mergeCell ref="O62:P62"/>
    <mergeCell ref="J63:K63"/>
    <mergeCell ref="L67:N67"/>
    <mergeCell ref="O67:P67"/>
    <mergeCell ref="J65:K65"/>
    <mergeCell ref="L65:N65"/>
    <mergeCell ref="O65:P65"/>
    <mergeCell ref="J66:K66"/>
    <mergeCell ref="L66:N66"/>
    <mergeCell ref="O66:P66"/>
    <mergeCell ref="J67:K67"/>
    <mergeCell ref="L70:N70"/>
    <mergeCell ref="O70:P70"/>
    <mergeCell ref="J68:K68"/>
    <mergeCell ref="L68:N68"/>
    <mergeCell ref="O68:P68"/>
    <mergeCell ref="J69:K69"/>
    <mergeCell ref="L69:N69"/>
    <mergeCell ref="O69:P69"/>
    <mergeCell ref="J70:K70"/>
    <mergeCell ref="J77:K77"/>
    <mergeCell ref="L77:N77"/>
    <mergeCell ref="O77:P77"/>
    <mergeCell ref="L86:N86"/>
    <mergeCell ref="O86:P86"/>
    <mergeCell ref="J84:K84"/>
    <mergeCell ref="L84:N84"/>
    <mergeCell ref="O84:P84"/>
    <mergeCell ref="J85:K85"/>
    <mergeCell ref="L85:N85"/>
    <mergeCell ref="O85:P85"/>
    <mergeCell ref="J86:K86"/>
    <mergeCell ref="L73:N73"/>
    <mergeCell ref="O73:P73"/>
    <mergeCell ref="J71:K71"/>
    <mergeCell ref="L71:N71"/>
    <mergeCell ref="O71:P71"/>
    <mergeCell ref="J72:K72"/>
    <mergeCell ref="L72:N72"/>
    <mergeCell ref="O72:P72"/>
    <mergeCell ref="J73:K73"/>
    <mergeCell ref="L80:N80"/>
    <mergeCell ref="O80:P80"/>
    <mergeCell ref="J78:K78"/>
    <mergeCell ref="L78:N78"/>
    <mergeCell ref="O78:P78"/>
    <mergeCell ref="J79:K79"/>
    <mergeCell ref="L79:N79"/>
    <mergeCell ref="O79:P79"/>
    <mergeCell ref="J80:K80"/>
    <mergeCell ref="L83:N83"/>
    <mergeCell ref="O83:P83"/>
    <mergeCell ref="J81:K81"/>
    <mergeCell ref="L81:N81"/>
    <mergeCell ref="O81:P81"/>
    <mergeCell ref="J82:K82"/>
    <mergeCell ref="L82:N82"/>
    <mergeCell ref="O82:P82"/>
    <mergeCell ref="J83:K83"/>
    <mergeCell ref="J87:K87"/>
    <mergeCell ref="L87:N87"/>
    <mergeCell ref="O87:P87"/>
    <mergeCell ref="L120:N120"/>
    <mergeCell ref="O120:P120"/>
    <mergeCell ref="J118:K118"/>
    <mergeCell ref="L118:N118"/>
    <mergeCell ref="O118:P118"/>
    <mergeCell ref="J119:K119"/>
    <mergeCell ref="L119:N119"/>
    <mergeCell ref="O119:P119"/>
    <mergeCell ref="J120:K120"/>
    <mergeCell ref="L99:N99"/>
    <mergeCell ref="O99:P99"/>
    <mergeCell ref="J97:K97"/>
    <mergeCell ref="L97:N97"/>
    <mergeCell ref="O97:P97"/>
    <mergeCell ref="J98:K98"/>
    <mergeCell ref="L98:N98"/>
    <mergeCell ref="O98:P98"/>
    <mergeCell ref="J99:K99"/>
    <mergeCell ref="L102:N102"/>
    <mergeCell ref="O102:P102"/>
    <mergeCell ref="J100:K100"/>
    <mergeCell ref="L100:N100"/>
    <mergeCell ref="O100:P100"/>
    <mergeCell ref="J101:K101"/>
    <mergeCell ref="L101:N101"/>
    <mergeCell ref="O101:P101"/>
    <mergeCell ref="J102:K102"/>
    <mergeCell ref="L105:N105"/>
    <mergeCell ref="O105:P105"/>
    <mergeCell ref="J103:K103"/>
    <mergeCell ref="L103:N103"/>
    <mergeCell ref="O103:P103"/>
    <mergeCell ref="J104:K104"/>
    <mergeCell ref="L104:N104"/>
    <mergeCell ref="O104:P104"/>
    <mergeCell ref="J105:K105"/>
    <mergeCell ref="J121:K121"/>
    <mergeCell ref="L121:N121"/>
    <mergeCell ref="O121:P121"/>
    <mergeCell ref="L130:N130"/>
    <mergeCell ref="O130:P130"/>
    <mergeCell ref="J128:K128"/>
    <mergeCell ref="L128:N128"/>
    <mergeCell ref="O128:P128"/>
    <mergeCell ref="J129:K129"/>
    <mergeCell ref="L129:N129"/>
    <mergeCell ref="O129:P129"/>
    <mergeCell ref="J130:K130"/>
    <mergeCell ref="L117:N117"/>
    <mergeCell ref="O117:P117"/>
    <mergeCell ref="J115:K115"/>
    <mergeCell ref="L115:N115"/>
    <mergeCell ref="O115:P115"/>
    <mergeCell ref="J116:K116"/>
    <mergeCell ref="L116:N116"/>
    <mergeCell ref="O116:P116"/>
    <mergeCell ref="J117:K117"/>
    <mergeCell ref="L124:N124"/>
    <mergeCell ref="O124:P124"/>
    <mergeCell ref="J122:K122"/>
    <mergeCell ref="L122:N122"/>
    <mergeCell ref="O122:P122"/>
    <mergeCell ref="J123:K123"/>
    <mergeCell ref="L123:N123"/>
    <mergeCell ref="O123:P123"/>
    <mergeCell ref="J124:K124"/>
    <mergeCell ref="L127:N127"/>
    <mergeCell ref="O127:P127"/>
    <mergeCell ref="J125:K125"/>
    <mergeCell ref="L125:N125"/>
    <mergeCell ref="O125:P125"/>
    <mergeCell ref="J126:K126"/>
    <mergeCell ref="L126:N126"/>
    <mergeCell ref="O126:P126"/>
    <mergeCell ref="J127:K127"/>
    <mergeCell ref="J131:K131"/>
    <mergeCell ref="L131:N131"/>
    <mergeCell ref="T12:U12"/>
    <mergeCell ref="T13:U13"/>
    <mergeCell ref="T5:U5"/>
    <mergeCell ref="T6:U6"/>
    <mergeCell ref="T7:U7"/>
    <mergeCell ref="T8:U8"/>
    <mergeCell ref="T9:U9"/>
    <mergeCell ref="T10:U10"/>
    <mergeCell ref="T11:U11"/>
    <mergeCell ref="B1:C1"/>
    <mergeCell ref="D1:F1"/>
    <mergeCell ref="L1:N1"/>
    <mergeCell ref="O1:P1"/>
    <mergeCell ref="T1:U1"/>
    <mergeCell ref="D2:F2"/>
    <mergeCell ref="T2:U2"/>
    <mergeCell ref="L2:N2"/>
    <mergeCell ref="O2:P2"/>
    <mergeCell ref="L3:N3"/>
    <mergeCell ref="O3:P3"/>
    <mergeCell ref="T3:U3"/>
    <mergeCell ref="O4:P4"/>
    <mergeCell ref="T4:U4"/>
    <mergeCell ref="L4:N4"/>
    <mergeCell ref="L5:N5"/>
    <mergeCell ref="O5:P5"/>
    <mergeCell ref="L6:N6"/>
    <mergeCell ref="O6:P6"/>
    <mergeCell ref="L7:N7"/>
    <mergeCell ref="O7:P7"/>
    <mergeCell ref="B9:C9"/>
    <mergeCell ref="B10:C10"/>
    <mergeCell ref="B11:C11"/>
    <mergeCell ref="D10:F10"/>
    <mergeCell ref="D11:F11"/>
    <mergeCell ref="L8:N8"/>
    <mergeCell ref="O8:P8"/>
    <mergeCell ref="L9:N9"/>
    <mergeCell ref="O9:P9"/>
    <mergeCell ref="J10:K10"/>
    <mergeCell ref="L10:N10"/>
    <mergeCell ref="O10:P10"/>
    <mergeCell ref="J11:K11"/>
    <mergeCell ref="L11:N11"/>
    <mergeCell ref="O11:P11"/>
    <mergeCell ref="L12:N12"/>
    <mergeCell ref="O12:P12"/>
    <mergeCell ref="L13:N13"/>
    <mergeCell ref="O13:P1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83:F83"/>
    <mergeCell ref="D84:F84"/>
    <mergeCell ref="D85:F85"/>
    <mergeCell ref="D86:F86"/>
    <mergeCell ref="D87:F87"/>
    <mergeCell ref="D88:F88"/>
    <mergeCell ref="D76:F76"/>
    <mergeCell ref="D77:F77"/>
    <mergeCell ref="D78:F78"/>
    <mergeCell ref="D79:F79"/>
    <mergeCell ref="D80:F80"/>
    <mergeCell ref="D81:F81"/>
    <mergeCell ref="D82:F82"/>
    <mergeCell ref="B2:C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D9:F9"/>
    <mergeCell ref="B12:C12"/>
    <mergeCell ref="D12:F12"/>
    <mergeCell ref="B13:C13"/>
    <mergeCell ref="D13:F13"/>
    <mergeCell ref="B14:C14"/>
    <mergeCell ref="D14:F14"/>
    <mergeCell ref="B15:C15"/>
    <mergeCell ref="D15:F15"/>
    <mergeCell ref="D16:F16"/>
    <mergeCell ref="B17:C17"/>
    <mergeCell ref="D17:F17"/>
    <mergeCell ref="B18:C18"/>
    <mergeCell ref="D18:F18"/>
    <mergeCell ref="D19:F19"/>
    <mergeCell ref="B19:C19"/>
    <mergeCell ref="B20:C20"/>
    <mergeCell ref="B21:C21"/>
    <mergeCell ref="B22:C22"/>
    <mergeCell ref="B23:C23"/>
    <mergeCell ref="B24:C24"/>
    <mergeCell ref="B25:C25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B75:C75"/>
    <mergeCell ref="B76:C76"/>
    <mergeCell ref="B77:C77"/>
    <mergeCell ref="B78:C78"/>
    <mergeCell ref="B79:C79"/>
    <mergeCell ref="B80:C80"/>
    <mergeCell ref="B81:C81"/>
    <mergeCell ref="J88:K88"/>
    <mergeCell ref="L88:N88"/>
    <mergeCell ref="O88:P88"/>
    <mergeCell ref="D89:F89"/>
    <mergeCell ref="J89:K89"/>
    <mergeCell ref="L89:N89"/>
    <mergeCell ref="O89:P89"/>
    <mergeCell ref="B89:C89"/>
    <mergeCell ref="B90:C90"/>
    <mergeCell ref="D90:F90"/>
    <mergeCell ref="J90:K90"/>
    <mergeCell ref="L90:N90"/>
    <mergeCell ref="O90:P90"/>
    <mergeCell ref="D91:F91"/>
    <mergeCell ref="O91:P91"/>
    <mergeCell ref="B82:C82"/>
    <mergeCell ref="B83:C83"/>
    <mergeCell ref="B84:C84"/>
    <mergeCell ref="B85:C85"/>
    <mergeCell ref="B86:C86"/>
    <mergeCell ref="B87:C87"/>
    <mergeCell ref="B88:C88"/>
    <mergeCell ref="J91:K91"/>
    <mergeCell ref="L91:N91"/>
    <mergeCell ref="J92:K92"/>
    <mergeCell ref="L92:N92"/>
    <mergeCell ref="O92:P92"/>
    <mergeCell ref="L93:N93"/>
    <mergeCell ref="O93:P93"/>
    <mergeCell ref="B95:C95"/>
    <mergeCell ref="D95:F95"/>
    <mergeCell ref="J95:K95"/>
    <mergeCell ref="L95:N95"/>
    <mergeCell ref="O95:P95"/>
    <mergeCell ref="J93:K93"/>
    <mergeCell ref="J94:K94"/>
    <mergeCell ref="L94:N94"/>
    <mergeCell ref="O94:P94"/>
    <mergeCell ref="J96:K96"/>
    <mergeCell ref="L96:N96"/>
    <mergeCell ref="O96:P96"/>
    <mergeCell ref="L108:N108"/>
    <mergeCell ref="O108:P108"/>
    <mergeCell ref="J106:K106"/>
    <mergeCell ref="L106:N106"/>
    <mergeCell ref="O106:P106"/>
    <mergeCell ref="J107:K107"/>
    <mergeCell ref="L107:N107"/>
    <mergeCell ref="O107:P107"/>
    <mergeCell ref="J108:K108"/>
    <mergeCell ref="L111:N111"/>
    <mergeCell ref="O111:P111"/>
    <mergeCell ref="J109:K109"/>
    <mergeCell ref="L109:N109"/>
    <mergeCell ref="O109:P109"/>
    <mergeCell ref="J110:K110"/>
    <mergeCell ref="L110:N110"/>
    <mergeCell ref="O110:P110"/>
    <mergeCell ref="J111:K111"/>
    <mergeCell ref="L114:N114"/>
    <mergeCell ref="O114:P114"/>
    <mergeCell ref="J112:K112"/>
    <mergeCell ref="L112:N112"/>
    <mergeCell ref="O112:P112"/>
    <mergeCell ref="J113:K113"/>
    <mergeCell ref="L113:N113"/>
    <mergeCell ref="O113:P113"/>
    <mergeCell ref="J114:K114"/>
    <mergeCell ref="B91:C91"/>
    <mergeCell ref="B92:C92"/>
    <mergeCell ref="D92:F92"/>
    <mergeCell ref="B93:C93"/>
    <mergeCell ref="D93:F93"/>
    <mergeCell ref="B94:C94"/>
    <mergeCell ref="D94:F94"/>
    <mergeCell ref="B96:C96"/>
    <mergeCell ref="D96:F96"/>
    <mergeCell ref="B97:C97"/>
    <mergeCell ref="D97:F97"/>
    <mergeCell ref="B98:C98"/>
    <mergeCell ref="D98:F98"/>
    <mergeCell ref="D99:F99"/>
    <mergeCell ref="B99:C99"/>
    <mergeCell ref="B100:C100"/>
    <mergeCell ref="B101:C101"/>
    <mergeCell ref="B102:C102"/>
    <mergeCell ref="B103:C103"/>
    <mergeCell ref="B104:C104"/>
    <mergeCell ref="B105:C105"/>
    <mergeCell ref="D100:F100"/>
    <mergeCell ref="D101:F101"/>
    <mergeCell ref="D102:F102"/>
    <mergeCell ref="D103:F103"/>
    <mergeCell ref="D104:F104"/>
    <mergeCell ref="D105:F105"/>
    <mergeCell ref="D106:F106"/>
    <mergeCell ref="B106:C106"/>
    <mergeCell ref="B107:C107"/>
    <mergeCell ref="B108:C108"/>
    <mergeCell ref="B109:C109"/>
    <mergeCell ref="B110:C110"/>
    <mergeCell ref="B111:C111"/>
    <mergeCell ref="B112:C112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L186:N186"/>
    <mergeCell ref="O186:P186"/>
    <mergeCell ref="L187:N187"/>
    <mergeCell ref="O187:P187"/>
    <mergeCell ref="L188:N188"/>
    <mergeCell ref="O188:P188"/>
    <mergeCell ref="O189:P189"/>
    <mergeCell ref="L189:N189"/>
    <mergeCell ref="L190:N190"/>
    <mergeCell ref="O190:P190"/>
    <mergeCell ref="L191:N191"/>
    <mergeCell ref="O191:P191"/>
    <mergeCell ref="L192:N192"/>
    <mergeCell ref="O192:P192"/>
    <mergeCell ref="B260:C260"/>
    <mergeCell ref="B261:C261"/>
    <mergeCell ref="D261:F261"/>
    <mergeCell ref="B262:C262"/>
    <mergeCell ref="D262:F262"/>
    <mergeCell ref="B263:C263"/>
    <mergeCell ref="D263:F263"/>
    <mergeCell ref="B269:C269"/>
    <mergeCell ref="B270:C270"/>
    <mergeCell ref="B271:C271"/>
    <mergeCell ref="D270:F270"/>
    <mergeCell ref="D271:F271"/>
    <mergeCell ref="B266:C266"/>
    <mergeCell ref="D266:F266"/>
    <mergeCell ref="B267:C267"/>
    <mergeCell ref="D267:F267"/>
    <mergeCell ref="B268:C268"/>
    <mergeCell ref="D268:F268"/>
    <mergeCell ref="D269:F269"/>
    <mergeCell ref="B242:C242"/>
    <mergeCell ref="B243:C243"/>
    <mergeCell ref="B244:C244"/>
    <mergeCell ref="B245:C245"/>
    <mergeCell ref="B246:C246"/>
    <mergeCell ref="B247:C247"/>
    <mergeCell ref="B248:C248"/>
    <mergeCell ref="B256:C256"/>
    <mergeCell ref="B257:C257"/>
    <mergeCell ref="B258:C258"/>
    <mergeCell ref="B259:C259"/>
    <mergeCell ref="L259:N259"/>
    <mergeCell ref="O259:P259"/>
    <mergeCell ref="D260:F260"/>
    <mergeCell ref="O260:P260"/>
    <mergeCell ref="B249:C249"/>
    <mergeCell ref="B250:C250"/>
    <mergeCell ref="B251:C251"/>
    <mergeCell ref="B252:C252"/>
    <mergeCell ref="B253:C253"/>
    <mergeCell ref="B254:C254"/>
    <mergeCell ref="B255:C255"/>
    <mergeCell ref="J262:K262"/>
    <mergeCell ref="J263:K263"/>
    <mergeCell ref="L263:N263"/>
    <mergeCell ref="O263:P263"/>
    <mergeCell ref="O271:P271"/>
    <mergeCell ref="J260:K260"/>
    <mergeCell ref="L260:N260"/>
    <mergeCell ref="J261:K261"/>
    <mergeCell ref="L261:N261"/>
    <mergeCell ref="O261:P261"/>
    <mergeCell ref="L262:N262"/>
    <mergeCell ref="O262:P262"/>
    <mergeCell ref="B264:C264"/>
    <mergeCell ref="D264:F264"/>
    <mergeCell ref="J264:K264"/>
    <mergeCell ref="L264:N264"/>
    <mergeCell ref="O264:P264"/>
    <mergeCell ref="B265:C265"/>
    <mergeCell ref="D265:F265"/>
    <mergeCell ref="J265:K265"/>
    <mergeCell ref="L265:N265"/>
    <mergeCell ref="O265:P265"/>
    <mergeCell ref="L266:N266"/>
    <mergeCell ref="O266:P266"/>
    <mergeCell ref="B186:C186"/>
    <mergeCell ref="B187:C187"/>
    <mergeCell ref="D187:F187"/>
    <mergeCell ref="B188:C188"/>
    <mergeCell ref="D188:F188"/>
    <mergeCell ref="B189:C189"/>
    <mergeCell ref="D189:F189"/>
    <mergeCell ref="B190:C190"/>
    <mergeCell ref="D190:F190"/>
    <mergeCell ref="B191:C191"/>
    <mergeCell ref="D191:F191"/>
    <mergeCell ref="B192:C192"/>
    <mergeCell ref="D192:F192"/>
    <mergeCell ref="D193:F193"/>
    <mergeCell ref="J202:K202"/>
    <mergeCell ref="J203:K203"/>
    <mergeCell ref="L203:N203"/>
    <mergeCell ref="O203:P203"/>
    <mergeCell ref="L200:N200"/>
    <mergeCell ref="O200:P200"/>
    <mergeCell ref="J201:K201"/>
    <mergeCell ref="L201:N201"/>
    <mergeCell ref="O201:P201"/>
    <mergeCell ref="L202:N202"/>
    <mergeCell ref="O202:P202"/>
    <mergeCell ref="B183:C183"/>
    <mergeCell ref="B184:C184"/>
    <mergeCell ref="B185:C185"/>
    <mergeCell ref="D185:F185"/>
    <mergeCell ref="L185:N185"/>
    <mergeCell ref="O185:P185"/>
    <mergeCell ref="D186:F186"/>
    <mergeCell ref="B176:C176"/>
    <mergeCell ref="B177:C177"/>
    <mergeCell ref="B178:C178"/>
    <mergeCell ref="B179:C179"/>
    <mergeCell ref="B180:C180"/>
    <mergeCell ref="B181:C181"/>
    <mergeCell ref="B182:C182"/>
    <mergeCell ref="J185:K185"/>
    <mergeCell ref="J186:K186"/>
    <mergeCell ref="J187:K187"/>
    <mergeCell ref="J188:K188"/>
    <mergeCell ref="J189:K189"/>
    <mergeCell ref="J190:K190"/>
    <mergeCell ref="J191:K191"/>
    <mergeCell ref="L193:N193"/>
    <mergeCell ref="O193:P193"/>
    <mergeCell ref="L194:N194"/>
    <mergeCell ref="O194:P194"/>
    <mergeCell ref="L195:N195"/>
    <mergeCell ref="O195:P195"/>
    <mergeCell ref="O196:P196"/>
    <mergeCell ref="L196:N196"/>
    <mergeCell ref="L197:N197"/>
    <mergeCell ref="O197:P197"/>
    <mergeCell ref="L198:N198"/>
    <mergeCell ref="O198:P198"/>
    <mergeCell ref="L199:N199"/>
    <mergeCell ref="O199:P199"/>
    <mergeCell ref="D194:F194"/>
    <mergeCell ref="D195:F195"/>
    <mergeCell ref="D196:F196"/>
    <mergeCell ref="D197:F197"/>
    <mergeCell ref="D198:F198"/>
    <mergeCell ref="D199:F199"/>
    <mergeCell ref="D200:F200"/>
    <mergeCell ref="J204:K204"/>
    <mergeCell ref="J205:K205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L267:N267"/>
    <mergeCell ref="O267:P267"/>
    <mergeCell ref="L268:N268"/>
    <mergeCell ref="O268:P268"/>
    <mergeCell ref="L269:N269"/>
    <mergeCell ref="O269:P269"/>
    <mergeCell ref="O270:P270"/>
    <mergeCell ref="L270:N270"/>
    <mergeCell ref="L271:N271"/>
    <mergeCell ref="L272:N272"/>
    <mergeCell ref="O272:P272"/>
    <mergeCell ref="L273:N273"/>
    <mergeCell ref="O273:P273"/>
    <mergeCell ref="O274:P274"/>
    <mergeCell ref="L274:N274"/>
    <mergeCell ref="L275:N275"/>
    <mergeCell ref="O275:P275"/>
    <mergeCell ref="L276:N276"/>
    <mergeCell ref="O276:P276"/>
    <mergeCell ref="L277:N277"/>
    <mergeCell ref="O277:P277"/>
    <mergeCell ref="L278:N278"/>
    <mergeCell ref="O278:P278"/>
    <mergeCell ref="L279:N279"/>
    <mergeCell ref="O279:P279"/>
    <mergeCell ref="L280:N280"/>
    <mergeCell ref="O280:P280"/>
    <mergeCell ref="O281:P281"/>
    <mergeCell ref="L281:N281"/>
    <mergeCell ref="L282:N282"/>
    <mergeCell ref="O282:P282"/>
    <mergeCell ref="L283:N283"/>
    <mergeCell ref="O283:P283"/>
    <mergeCell ref="L284:N284"/>
    <mergeCell ref="O284:P284"/>
    <mergeCell ref="L285:N285"/>
    <mergeCell ref="O285:P285"/>
    <mergeCell ref="L286:N286"/>
    <mergeCell ref="O286:P286"/>
    <mergeCell ref="L287:N287"/>
    <mergeCell ref="O287:P287"/>
    <mergeCell ref="O288:P288"/>
    <mergeCell ref="L288:N288"/>
    <mergeCell ref="L289:N289"/>
    <mergeCell ref="O289:P289"/>
    <mergeCell ref="L290:N290"/>
    <mergeCell ref="O290:P290"/>
    <mergeCell ref="L291:N291"/>
    <mergeCell ref="O291:P2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59:K259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L330:N330"/>
    <mergeCell ref="O330:P330"/>
    <mergeCell ref="J328:K328"/>
    <mergeCell ref="L328:N328"/>
    <mergeCell ref="O328:P328"/>
    <mergeCell ref="J329:K329"/>
    <mergeCell ref="L329:N329"/>
    <mergeCell ref="O329:P329"/>
    <mergeCell ref="J330:K330"/>
    <mergeCell ref="L354:N354"/>
    <mergeCell ref="O354:P354"/>
    <mergeCell ref="J352:K352"/>
    <mergeCell ref="L352:N352"/>
    <mergeCell ref="O352:P352"/>
    <mergeCell ref="J353:K353"/>
    <mergeCell ref="L353:N353"/>
    <mergeCell ref="O353:P353"/>
    <mergeCell ref="J354:K35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L321:N321"/>
    <mergeCell ref="O321:P321"/>
    <mergeCell ref="L322:N322"/>
    <mergeCell ref="O322:P322"/>
    <mergeCell ref="J322:K322"/>
    <mergeCell ref="J323:K323"/>
    <mergeCell ref="L323:N323"/>
    <mergeCell ref="O323:P323"/>
    <mergeCell ref="J324:K324"/>
    <mergeCell ref="L324:N324"/>
    <mergeCell ref="O324:P324"/>
    <mergeCell ref="L327:N327"/>
    <mergeCell ref="O327:P327"/>
    <mergeCell ref="J325:K325"/>
    <mergeCell ref="L325:N325"/>
    <mergeCell ref="O325:P325"/>
    <mergeCell ref="J326:K326"/>
    <mergeCell ref="L326:N326"/>
    <mergeCell ref="O326:P326"/>
    <mergeCell ref="J327:K327"/>
    <mergeCell ref="J355:K355"/>
    <mergeCell ref="L355:N355"/>
    <mergeCell ref="O355:P355"/>
    <mergeCell ref="L333:N333"/>
    <mergeCell ref="O333:P333"/>
    <mergeCell ref="J331:K331"/>
    <mergeCell ref="L331:N331"/>
    <mergeCell ref="O331:P331"/>
    <mergeCell ref="J332:K332"/>
    <mergeCell ref="L332:N332"/>
    <mergeCell ref="O332:P332"/>
    <mergeCell ref="J333:K333"/>
    <mergeCell ref="L336:N336"/>
    <mergeCell ref="O336:P336"/>
    <mergeCell ref="J334:K334"/>
    <mergeCell ref="L334:N334"/>
    <mergeCell ref="O334:P334"/>
    <mergeCell ref="J335:K335"/>
    <mergeCell ref="L335:N335"/>
    <mergeCell ref="O335:P335"/>
    <mergeCell ref="J336:K336"/>
    <mergeCell ref="L339:N339"/>
    <mergeCell ref="O339:P339"/>
    <mergeCell ref="J337:K337"/>
    <mergeCell ref="L337:N337"/>
    <mergeCell ref="O337:P337"/>
    <mergeCell ref="J338:K338"/>
    <mergeCell ref="L338:N338"/>
    <mergeCell ref="O338:P338"/>
    <mergeCell ref="J339:K339"/>
    <mergeCell ref="L342:N342"/>
    <mergeCell ref="O342:P342"/>
    <mergeCell ref="J340:K340"/>
    <mergeCell ref="L340:N340"/>
    <mergeCell ref="O340:P340"/>
    <mergeCell ref="J341:K341"/>
    <mergeCell ref="L341:N341"/>
    <mergeCell ref="O341:P341"/>
    <mergeCell ref="J342:K342"/>
    <mergeCell ref="L345:N345"/>
    <mergeCell ref="O345:P345"/>
    <mergeCell ref="J343:K343"/>
    <mergeCell ref="L343:N343"/>
    <mergeCell ref="O343:P343"/>
    <mergeCell ref="J344:K344"/>
    <mergeCell ref="L344:N344"/>
    <mergeCell ref="O344:P344"/>
    <mergeCell ref="J345:K345"/>
    <mergeCell ref="L348:N348"/>
    <mergeCell ref="O348:P348"/>
    <mergeCell ref="J346:K346"/>
    <mergeCell ref="L346:N346"/>
    <mergeCell ref="O346:P346"/>
    <mergeCell ref="J347:K347"/>
    <mergeCell ref="L347:N347"/>
    <mergeCell ref="O347:P347"/>
    <mergeCell ref="J348:K348"/>
    <mergeCell ref="L351:N351"/>
    <mergeCell ref="O351:P351"/>
    <mergeCell ref="J349:K349"/>
    <mergeCell ref="L349:N349"/>
    <mergeCell ref="O349:P349"/>
    <mergeCell ref="J350:K350"/>
    <mergeCell ref="L350:N350"/>
    <mergeCell ref="O350:P350"/>
    <mergeCell ref="J351:K351"/>
    <mergeCell ref="D207:F207"/>
    <mergeCell ref="D208:F208"/>
    <mergeCell ref="J208:K208"/>
    <mergeCell ref="L208:N208"/>
    <mergeCell ref="O208:P208"/>
    <mergeCell ref="D209:F209"/>
    <mergeCell ref="D210:F210"/>
    <mergeCell ref="D211:F211"/>
    <mergeCell ref="J211:K211"/>
    <mergeCell ref="L211:N211"/>
    <mergeCell ref="O211:P211"/>
    <mergeCell ref="J212:K212"/>
    <mergeCell ref="L212:N212"/>
    <mergeCell ref="O212:P212"/>
    <mergeCell ref="L205:N205"/>
    <mergeCell ref="O205:P205"/>
    <mergeCell ref="D201:F201"/>
    <mergeCell ref="D202:F202"/>
    <mergeCell ref="D203:F203"/>
    <mergeCell ref="D204:F204"/>
    <mergeCell ref="L204:N204"/>
    <mergeCell ref="O204:P204"/>
    <mergeCell ref="D205:F205"/>
    <mergeCell ref="D206:F206"/>
    <mergeCell ref="J206:K206"/>
    <mergeCell ref="L206:N206"/>
    <mergeCell ref="O206:P206"/>
    <mergeCell ref="J207:K207"/>
    <mergeCell ref="L207:N207"/>
    <mergeCell ref="O207:P207"/>
    <mergeCell ref="L209:N209"/>
    <mergeCell ref="O209:P209"/>
    <mergeCell ref="L210:N210"/>
    <mergeCell ref="O210:P210"/>
    <mergeCell ref="L213:N213"/>
    <mergeCell ref="O213:P213"/>
    <mergeCell ref="L214:N214"/>
    <mergeCell ref="O214:P214"/>
    <mergeCell ref="O215:P215"/>
    <mergeCell ref="L219:N219"/>
    <mergeCell ref="O219:P219"/>
    <mergeCell ref="L215:N215"/>
    <mergeCell ref="L216:N216"/>
    <mergeCell ref="O216:P216"/>
    <mergeCell ref="L217:N217"/>
    <mergeCell ref="O217:P217"/>
    <mergeCell ref="L218:N218"/>
    <mergeCell ref="O218:P218"/>
    <mergeCell ref="J227:K227"/>
    <mergeCell ref="L227:N227"/>
    <mergeCell ref="O227:P227"/>
    <mergeCell ref="J228:K228"/>
    <mergeCell ref="L228:N228"/>
    <mergeCell ref="O228:P228"/>
    <mergeCell ref="J229:K229"/>
    <mergeCell ref="L229:N229"/>
    <mergeCell ref="O229:P229"/>
    <mergeCell ref="O242:P242"/>
    <mergeCell ref="J243:K243"/>
    <mergeCell ref="L243:N243"/>
    <mergeCell ref="O243:P243"/>
    <mergeCell ref="J244:K244"/>
    <mergeCell ref="J209:K209"/>
    <mergeCell ref="J210:K210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L220:N220"/>
    <mergeCell ref="O220:P220"/>
    <mergeCell ref="L221:N221"/>
    <mergeCell ref="O221:P221"/>
    <mergeCell ref="J221:K221"/>
    <mergeCell ref="J222:K222"/>
    <mergeCell ref="L222:N222"/>
    <mergeCell ref="O222:P222"/>
    <mergeCell ref="J223:K223"/>
    <mergeCell ref="L223:N223"/>
    <mergeCell ref="O223:P223"/>
    <mergeCell ref="L226:N226"/>
    <mergeCell ref="O226:P226"/>
    <mergeCell ref="J224:K224"/>
    <mergeCell ref="L224:N224"/>
    <mergeCell ref="O224:P224"/>
    <mergeCell ref="J225:K225"/>
    <mergeCell ref="L225:N225"/>
    <mergeCell ref="O225:P225"/>
    <mergeCell ref="J226:K226"/>
    <mergeCell ref="L244:N244"/>
    <mergeCell ref="O244:P244"/>
    <mergeCell ref="J248:K248"/>
    <mergeCell ref="L248:N248"/>
    <mergeCell ref="O248:P248"/>
    <mergeCell ref="L257:N257"/>
    <mergeCell ref="O257:P257"/>
    <mergeCell ref="J255:K255"/>
    <mergeCell ref="L255:N255"/>
    <mergeCell ref="O255:P255"/>
    <mergeCell ref="J256:K256"/>
    <mergeCell ref="L256:N256"/>
    <mergeCell ref="O256:P256"/>
    <mergeCell ref="J257:K257"/>
    <mergeCell ref="L247:N247"/>
    <mergeCell ref="O247:P247"/>
    <mergeCell ref="J245:K245"/>
    <mergeCell ref="L245:N245"/>
    <mergeCell ref="O245:P245"/>
    <mergeCell ref="J246:K246"/>
    <mergeCell ref="L246:N246"/>
    <mergeCell ref="O246:P246"/>
    <mergeCell ref="J247:K247"/>
    <mergeCell ref="L251:N251"/>
    <mergeCell ref="O251:P251"/>
    <mergeCell ref="J249:K249"/>
    <mergeCell ref="L249:N249"/>
    <mergeCell ref="O249:P249"/>
    <mergeCell ref="J250:K250"/>
    <mergeCell ref="L250:N250"/>
    <mergeCell ref="O250:P250"/>
    <mergeCell ref="J251:K251"/>
    <mergeCell ref="L254:N254"/>
    <mergeCell ref="O254:P254"/>
    <mergeCell ref="J252:K252"/>
    <mergeCell ref="L252:N252"/>
    <mergeCell ref="O252:P252"/>
    <mergeCell ref="J253:K253"/>
    <mergeCell ref="L253:N253"/>
    <mergeCell ref="O253:P253"/>
    <mergeCell ref="J254:K254"/>
    <mergeCell ref="J258:K258"/>
    <mergeCell ref="L258:N258"/>
    <mergeCell ref="O258:P258"/>
    <mergeCell ref="D280:F280"/>
    <mergeCell ref="D281:F281"/>
    <mergeCell ref="D273:F273"/>
    <mergeCell ref="D274:F274"/>
    <mergeCell ref="D275:F275"/>
    <mergeCell ref="D276:F276"/>
    <mergeCell ref="D277:F277"/>
    <mergeCell ref="D278:F278"/>
    <mergeCell ref="D279:F279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72:F272"/>
    <mergeCell ref="D302:F302"/>
    <mergeCell ref="D303:F303"/>
    <mergeCell ref="D295:F295"/>
    <mergeCell ref="D296:F296"/>
    <mergeCell ref="D297:F297"/>
    <mergeCell ref="D298:F298"/>
    <mergeCell ref="D299:F299"/>
    <mergeCell ref="D300:F300"/>
    <mergeCell ref="D301:F301"/>
    <mergeCell ref="B309:C309"/>
    <mergeCell ref="B310:C310"/>
    <mergeCell ref="D310:F310"/>
    <mergeCell ref="B311:C311"/>
    <mergeCell ref="D311:F311"/>
    <mergeCell ref="B312:C312"/>
    <mergeCell ref="D312:F312"/>
    <mergeCell ref="B313:C313"/>
    <mergeCell ref="D313:F313"/>
    <mergeCell ref="B314:C314"/>
    <mergeCell ref="D314:F314"/>
    <mergeCell ref="B315:C315"/>
    <mergeCell ref="D315:F315"/>
    <mergeCell ref="D316:F316"/>
    <mergeCell ref="B316:C316"/>
    <mergeCell ref="B317:C317"/>
    <mergeCell ref="D317:F317"/>
    <mergeCell ref="B318:C318"/>
    <mergeCell ref="D318:F318"/>
    <mergeCell ref="B319:C319"/>
    <mergeCell ref="D319:F319"/>
    <mergeCell ref="B320:C320"/>
    <mergeCell ref="D320:F320"/>
    <mergeCell ref="B321:C321"/>
    <mergeCell ref="D321:F321"/>
    <mergeCell ref="B322:C322"/>
    <mergeCell ref="D322:F322"/>
    <mergeCell ref="D323:F323"/>
    <mergeCell ref="B323:C323"/>
    <mergeCell ref="B324:C324"/>
    <mergeCell ref="D324:F324"/>
    <mergeCell ref="B325:C325"/>
    <mergeCell ref="D325:F325"/>
    <mergeCell ref="B326:C326"/>
    <mergeCell ref="D326:F326"/>
    <mergeCell ref="B327:C327"/>
    <mergeCell ref="D327:F327"/>
    <mergeCell ref="B328:C328"/>
    <mergeCell ref="D328:F328"/>
    <mergeCell ref="B329:C329"/>
    <mergeCell ref="D329:F329"/>
    <mergeCell ref="D330:F330"/>
    <mergeCell ref="B330:C330"/>
    <mergeCell ref="B331:C331"/>
    <mergeCell ref="D331:F331"/>
    <mergeCell ref="B332:C332"/>
    <mergeCell ref="D332:F332"/>
    <mergeCell ref="B333:C333"/>
    <mergeCell ref="D333:F333"/>
    <mergeCell ref="B334:C334"/>
    <mergeCell ref="D334:F334"/>
    <mergeCell ref="B335:C335"/>
    <mergeCell ref="D335:F335"/>
    <mergeCell ref="B336:C336"/>
    <mergeCell ref="D336:F336"/>
    <mergeCell ref="D337:F337"/>
    <mergeCell ref="B337:C337"/>
    <mergeCell ref="B338:C338"/>
    <mergeCell ref="D338:F338"/>
    <mergeCell ref="B339:C339"/>
    <mergeCell ref="D339:F339"/>
    <mergeCell ref="B340:C340"/>
    <mergeCell ref="D340:F340"/>
    <mergeCell ref="B341:C341"/>
    <mergeCell ref="D341:F341"/>
    <mergeCell ref="B342:C342"/>
    <mergeCell ref="D342:F342"/>
    <mergeCell ref="B343:C343"/>
    <mergeCell ref="D343:F343"/>
    <mergeCell ref="D344:F344"/>
    <mergeCell ref="B344:C344"/>
    <mergeCell ref="B345:C345"/>
    <mergeCell ref="D345:F345"/>
    <mergeCell ref="B346:C346"/>
    <mergeCell ref="D346:F346"/>
    <mergeCell ref="B347:C347"/>
    <mergeCell ref="D347:F347"/>
    <mergeCell ref="B348:C348"/>
    <mergeCell ref="D348:F348"/>
    <mergeCell ref="B349:C349"/>
    <mergeCell ref="D349:F349"/>
    <mergeCell ref="B350:C350"/>
    <mergeCell ref="D350:F350"/>
    <mergeCell ref="D351:F351"/>
    <mergeCell ref="L292:N292"/>
    <mergeCell ref="O292:P292"/>
    <mergeCell ref="L293:N293"/>
    <mergeCell ref="O293:P293"/>
    <mergeCell ref="L294:N294"/>
    <mergeCell ref="O294:P294"/>
    <mergeCell ref="O295:P295"/>
    <mergeCell ref="L295:N295"/>
    <mergeCell ref="L296:N296"/>
    <mergeCell ref="O296:P296"/>
    <mergeCell ref="L297:N297"/>
    <mergeCell ref="O297:P297"/>
    <mergeCell ref="L298:N298"/>
    <mergeCell ref="O298:P298"/>
    <mergeCell ref="L299:N299"/>
    <mergeCell ref="O299:P299"/>
    <mergeCell ref="L300:N300"/>
    <mergeCell ref="O300:P300"/>
    <mergeCell ref="L301:N301"/>
    <mergeCell ref="O301:P301"/>
    <mergeCell ref="O302:P302"/>
    <mergeCell ref="L302:N302"/>
    <mergeCell ref="L303:N303"/>
    <mergeCell ref="O303:P303"/>
    <mergeCell ref="L304:N304"/>
    <mergeCell ref="O304:P304"/>
    <mergeCell ref="L305:N305"/>
    <mergeCell ref="O305:P305"/>
    <mergeCell ref="L306:N306"/>
    <mergeCell ref="O306:P306"/>
    <mergeCell ref="L307:N307"/>
    <mergeCell ref="O307:P307"/>
    <mergeCell ref="L308:N308"/>
    <mergeCell ref="O308:P308"/>
    <mergeCell ref="O309:P309"/>
    <mergeCell ref="L309:N309"/>
    <mergeCell ref="L310:N310"/>
    <mergeCell ref="O310:P310"/>
    <mergeCell ref="L311:N311"/>
    <mergeCell ref="O311:P311"/>
    <mergeCell ref="L312:N312"/>
    <mergeCell ref="O312:P312"/>
    <mergeCell ref="L320:N320"/>
    <mergeCell ref="O320:P320"/>
    <mergeCell ref="L364:N364"/>
    <mergeCell ref="O364:P364"/>
    <mergeCell ref="J362:K362"/>
    <mergeCell ref="L362:N362"/>
    <mergeCell ref="O362:P362"/>
    <mergeCell ref="J363:K363"/>
    <mergeCell ref="L363:N363"/>
    <mergeCell ref="O363:P363"/>
    <mergeCell ref="J364:K364"/>
    <mergeCell ref="L367:N367"/>
    <mergeCell ref="O367:P367"/>
    <mergeCell ref="J365:K365"/>
    <mergeCell ref="L365:N365"/>
    <mergeCell ref="O365:P365"/>
    <mergeCell ref="J366:K366"/>
    <mergeCell ref="L366:N366"/>
    <mergeCell ref="O366:P366"/>
    <mergeCell ref="J367:K367"/>
    <mergeCell ref="L370:N370"/>
    <mergeCell ref="O370:P370"/>
    <mergeCell ref="J368:K368"/>
    <mergeCell ref="L368:N368"/>
    <mergeCell ref="O368:P368"/>
    <mergeCell ref="J369:K369"/>
    <mergeCell ref="L369:N369"/>
    <mergeCell ref="O369:P369"/>
    <mergeCell ref="J370:K370"/>
    <mergeCell ref="L373:N373"/>
    <mergeCell ref="O373:P373"/>
    <mergeCell ref="J371:K371"/>
    <mergeCell ref="L371:N371"/>
    <mergeCell ref="O371:P371"/>
    <mergeCell ref="J372:K372"/>
    <mergeCell ref="L372:N372"/>
    <mergeCell ref="O372:P372"/>
    <mergeCell ref="J373:K373"/>
    <mergeCell ref="L376:N376"/>
    <mergeCell ref="O376:P376"/>
    <mergeCell ref="J374:K374"/>
    <mergeCell ref="L374:N374"/>
    <mergeCell ref="O374:P374"/>
    <mergeCell ref="J375:K375"/>
    <mergeCell ref="L375:N375"/>
    <mergeCell ref="O375:P375"/>
    <mergeCell ref="J376:K376"/>
    <mergeCell ref="L379:N379"/>
    <mergeCell ref="O379:P379"/>
    <mergeCell ref="J377:K377"/>
    <mergeCell ref="L377:N377"/>
    <mergeCell ref="O377:P377"/>
    <mergeCell ref="J378:K378"/>
    <mergeCell ref="L378:N378"/>
    <mergeCell ref="O378:P378"/>
    <mergeCell ref="J379:K379"/>
    <mergeCell ref="L382:N382"/>
    <mergeCell ref="O382:P382"/>
    <mergeCell ref="J380:K380"/>
    <mergeCell ref="L380:N380"/>
    <mergeCell ref="O380:P380"/>
    <mergeCell ref="J381:K381"/>
    <mergeCell ref="L381:N381"/>
    <mergeCell ref="O381:P381"/>
    <mergeCell ref="J382:K382"/>
    <mergeCell ref="L385:N385"/>
    <mergeCell ref="O385:P385"/>
    <mergeCell ref="J383:K383"/>
    <mergeCell ref="L383:N383"/>
    <mergeCell ref="O383:P383"/>
    <mergeCell ref="J384:K384"/>
    <mergeCell ref="L384:N384"/>
    <mergeCell ref="O384:P384"/>
    <mergeCell ref="J385:K385"/>
    <mergeCell ref="L388:N388"/>
    <mergeCell ref="O388:P388"/>
    <mergeCell ref="J386:K386"/>
    <mergeCell ref="L386:N386"/>
    <mergeCell ref="O386:P386"/>
    <mergeCell ref="J387:K387"/>
    <mergeCell ref="L387:N387"/>
    <mergeCell ref="O387:P387"/>
    <mergeCell ref="J388:K388"/>
    <mergeCell ref="L391:N391"/>
    <mergeCell ref="O391:P391"/>
    <mergeCell ref="J389:K389"/>
    <mergeCell ref="L389:N389"/>
    <mergeCell ref="O389:P389"/>
    <mergeCell ref="J390:K390"/>
    <mergeCell ref="L390:N390"/>
    <mergeCell ref="O390:P390"/>
    <mergeCell ref="J391:K391"/>
    <mergeCell ref="L394:N394"/>
    <mergeCell ref="O394:P394"/>
    <mergeCell ref="J392:K392"/>
    <mergeCell ref="L392:N392"/>
    <mergeCell ref="O392:P392"/>
    <mergeCell ref="J393:K393"/>
    <mergeCell ref="L393:N393"/>
    <mergeCell ref="O393:P393"/>
    <mergeCell ref="J394:K394"/>
    <mergeCell ref="L397:N397"/>
    <mergeCell ref="O397:P397"/>
    <mergeCell ref="J395:K395"/>
    <mergeCell ref="L395:N395"/>
    <mergeCell ref="O395:P395"/>
    <mergeCell ref="J396:K396"/>
    <mergeCell ref="L396:N396"/>
    <mergeCell ref="O396:P396"/>
    <mergeCell ref="J397:K397"/>
    <mergeCell ref="L400:N400"/>
    <mergeCell ref="O400:P400"/>
    <mergeCell ref="J398:K398"/>
    <mergeCell ref="L398:N398"/>
    <mergeCell ref="O398:P398"/>
    <mergeCell ref="J399:K399"/>
    <mergeCell ref="L399:N399"/>
    <mergeCell ref="O399:P399"/>
    <mergeCell ref="J400:K400"/>
    <mergeCell ref="L676:N676"/>
    <mergeCell ref="O676:P676"/>
    <mergeCell ref="J674:K674"/>
    <mergeCell ref="L674:N674"/>
    <mergeCell ref="O674:P674"/>
    <mergeCell ref="J675:K675"/>
    <mergeCell ref="L675:N675"/>
    <mergeCell ref="O675:P675"/>
    <mergeCell ref="J676:K676"/>
    <mergeCell ref="L679:N679"/>
    <mergeCell ref="O679:P679"/>
    <mergeCell ref="J677:K677"/>
    <mergeCell ref="L677:N677"/>
    <mergeCell ref="O677:P677"/>
    <mergeCell ref="J678:K678"/>
    <mergeCell ref="L678:N678"/>
    <mergeCell ref="O678:P678"/>
    <mergeCell ref="J679:K679"/>
    <mergeCell ref="L682:N682"/>
    <mergeCell ref="O682:P682"/>
    <mergeCell ref="J680:K680"/>
    <mergeCell ref="L680:N680"/>
    <mergeCell ref="O680:P680"/>
    <mergeCell ref="J681:K681"/>
    <mergeCell ref="L681:N681"/>
    <mergeCell ref="O681:P681"/>
    <mergeCell ref="J682:K682"/>
    <mergeCell ref="L685:N685"/>
    <mergeCell ref="O685:P685"/>
    <mergeCell ref="J683:K683"/>
    <mergeCell ref="L683:N683"/>
    <mergeCell ref="O683:P683"/>
    <mergeCell ref="J684:K684"/>
    <mergeCell ref="L684:N684"/>
    <mergeCell ref="O684:P684"/>
    <mergeCell ref="J685:K685"/>
    <mergeCell ref="L688:N688"/>
    <mergeCell ref="O688:P688"/>
    <mergeCell ref="J686:K686"/>
    <mergeCell ref="L686:N686"/>
    <mergeCell ref="O686:P686"/>
    <mergeCell ref="J687:K687"/>
    <mergeCell ref="L687:N687"/>
    <mergeCell ref="O687:P687"/>
    <mergeCell ref="J688:K688"/>
    <mergeCell ref="L691:N691"/>
    <mergeCell ref="O691:P691"/>
    <mergeCell ref="J689:K689"/>
    <mergeCell ref="L689:N689"/>
    <mergeCell ref="O689:P689"/>
    <mergeCell ref="J690:K690"/>
    <mergeCell ref="L690:N690"/>
    <mergeCell ref="O690:P690"/>
    <mergeCell ref="J691:K691"/>
    <mergeCell ref="L694:N694"/>
    <mergeCell ref="O694:P694"/>
    <mergeCell ref="J692:K692"/>
    <mergeCell ref="L692:N692"/>
    <mergeCell ref="O692:P692"/>
    <mergeCell ref="J693:K693"/>
    <mergeCell ref="L693:N693"/>
    <mergeCell ref="O693:P693"/>
    <mergeCell ref="J694:K694"/>
    <mergeCell ref="L697:N697"/>
    <mergeCell ref="O697:P697"/>
    <mergeCell ref="J695:K695"/>
    <mergeCell ref="L695:N695"/>
    <mergeCell ref="O695:P695"/>
    <mergeCell ref="J696:K696"/>
    <mergeCell ref="L696:N696"/>
    <mergeCell ref="O696:P696"/>
    <mergeCell ref="J697:K697"/>
    <mergeCell ref="L700:N700"/>
    <mergeCell ref="O700:P700"/>
    <mergeCell ref="J698:K698"/>
    <mergeCell ref="L698:N698"/>
    <mergeCell ref="O698:P698"/>
    <mergeCell ref="J699:K699"/>
    <mergeCell ref="L699:N699"/>
    <mergeCell ref="O699:P699"/>
    <mergeCell ref="J700:K700"/>
    <mergeCell ref="L703:N703"/>
    <mergeCell ref="O703:P703"/>
    <mergeCell ref="J701:K701"/>
    <mergeCell ref="L701:N701"/>
    <mergeCell ref="O701:P701"/>
    <mergeCell ref="J702:K702"/>
    <mergeCell ref="L702:N702"/>
    <mergeCell ref="O702:P702"/>
    <mergeCell ref="J703:K703"/>
    <mergeCell ref="L706:N706"/>
    <mergeCell ref="O706:P706"/>
    <mergeCell ref="J704:K704"/>
    <mergeCell ref="L704:N704"/>
    <mergeCell ref="O704:P704"/>
    <mergeCell ref="J705:K705"/>
    <mergeCell ref="L705:N705"/>
    <mergeCell ref="O705:P705"/>
    <mergeCell ref="J706:K706"/>
    <mergeCell ref="L709:N709"/>
    <mergeCell ref="O709:P709"/>
    <mergeCell ref="J707:K707"/>
    <mergeCell ref="L707:N707"/>
    <mergeCell ref="O707:P707"/>
    <mergeCell ref="J708:K708"/>
    <mergeCell ref="L708:N708"/>
    <mergeCell ref="O708:P708"/>
    <mergeCell ref="J709:K709"/>
    <mergeCell ref="L712:N712"/>
    <mergeCell ref="O712:P712"/>
    <mergeCell ref="J710:K710"/>
    <mergeCell ref="L710:N710"/>
    <mergeCell ref="O710:P710"/>
    <mergeCell ref="J711:K711"/>
    <mergeCell ref="L711:N711"/>
    <mergeCell ref="O711:P711"/>
    <mergeCell ref="J712:K712"/>
    <mergeCell ref="L715:N715"/>
    <mergeCell ref="O715:P715"/>
    <mergeCell ref="J713:K713"/>
    <mergeCell ref="L713:N713"/>
    <mergeCell ref="O713:P713"/>
    <mergeCell ref="J714:K714"/>
    <mergeCell ref="L714:N714"/>
    <mergeCell ref="O714:P714"/>
    <mergeCell ref="J715:K715"/>
    <mergeCell ref="L718:N718"/>
    <mergeCell ref="O718:P718"/>
    <mergeCell ref="J716:K716"/>
    <mergeCell ref="L716:N716"/>
    <mergeCell ref="O716:P716"/>
    <mergeCell ref="J717:K717"/>
    <mergeCell ref="L717:N717"/>
    <mergeCell ref="O717:P717"/>
    <mergeCell ref="J718:K718"/>
    <mergeCell ref="L721:N721"/>
    <mergeCell ref="O721:P721"/>
    <mergeCell ref="J719:K719"/>
    <mergeCell ref="L719:N719"/>
    <mergeCell ref="O719:P719"/>
    <mergeCell ref="J720:K720"/>
    <mergeCell ref="L720:N720"/>
    <mergeCell ref="O720:P720"/>
    <mergeCell ref="J721:K721"/>
    <mergeCell ref="L724:N724"/>
    <mergeCell ref="O724:P724"/>
    <mergeCell ref="J722:K722"/>
    <mergeCell ref="L722:N722"/>
    <mergeCell ref="O722:P722"/>
    <mergeCell ref="J723:K723"/>
    <mergeCell ref="L723:N723"/>
    <mergeCell ref="O723:P723"/>
    <mergeCell ref="J724:K724"/>
    <mergeCell ref="L727:N727"/>
    <mergeCell ref="O727:P727"/>
    <mergeCell ref="J725:K725"/>
    <mergeCell ref="L725:N725"/>
    <mergeCell ref="O725:P725"/>
    <mergeCell ref="J726:K726"/>
    <mergeCell ref="L726:N726"/>
    <mergeCell ref="O726:P726"/>
    <mergeCell ref="J727:K727"/>
    <mergeCell ref="L730:N730"/>
    <mergeCell ref="O730:P730"/>
    <mergeCell ref="J728:K728"/>
    <mergeCell ref="L728:N728"/>
    <mergeCell ref="O728:P728"/>
    <mergeCell ref="J729:K729"/>
    <mergeCell ref="L729:N729"/>
    <mergeCell ref="O729:P729"/>
    <mergeCell ref="J730:K730"/>
    <mergeCell ref="L733:N733"/>
    <mergeCell ref="O733:P733"/>
    <mergeCell ref="J731:K731"/>
    <mergeCell ref="L731:N731"/>
    <mergeCell ref="O731:P731"/>
    <mergeCell ref="J732:K732"/>
    <mergeCell ref="L732:N732"/>
    <mergeCell ref="O732:P732"/>
    <mergeCell ref="J733:K733"/>
    <mergeCell ref="L736:N736"/>
    <mergeCell ref="O736:P736"/>
    <mergeCell ref="J734:K734"/>
    <mergeCell ref="L734:N734"/>
    <mergeCell ref="O734:P734"/>
    <mergeCell ref="J735:K735"/>
    <mergeCell ref="L735:N735"/>
    <mergeCell ref="O735:P735"/>
    <mergeCell ref="J736:K736"/>
    <mergeCell ref="L739:N739"/>
    <mergeCell ref="O739:P739"/>
    <mergeCell ref="J737:K737"/>
    <mergeCell ref="L737:N737"/>
    <mergeCell ref="O737:P737"/>
    <mergeCell ref="J738:K738"/>
    <mergeCell ref="L738:N738"/>
    <mergeCell ref="O738:P738"/>
    <mergeCell ref="J739:K739"/>
    <mergeCell ref="L742:N742"/>
    <mergeCell ref="O742:P742"/>
    <mergeCell ref="J740:K740"/>
    <mergeCell ref="L740:N740"/>
    <mergeCell ref="O740:P740"/>
    <mergeCell ref="J741:K741"/>
    <mergeCell ref="L741:N741"/>
    <mergeCell ref="O741:P741"/>
    <mergeCell ref="J742:K742"/>
    <mergeCell ref="L745:N745"/>
    <mergeCell ref="O745:P745"/>
    <mergeCell ref="J743:K743"/>
    <mergeCell ref="L743:N743"/>
    <mergeCell ref="O743:P743"/>
    <mergeCell ref="J744:K744"/>
    <mergeCell ref="L744:N744"/>
    <mergeCell ref="O744:P744"/>
    <mergeCell ref="J745:K745"/>
    <mergeCell ref="L748:N748"/>
    <mergeCell ref="O748:P748"/>
    <mergeCell ref="J746:K746"/>
    <mergeCell ref="L746:N746"/>
    <mergeCell ref="O746:P746"/>
    <mergeCell ref="J747:K747"/>
    <mergeCell ref="L747:N747"/>
    <mergeCell ref="O747:P747"/>
    <mergeCell ref="J748:K748"/>
    <mergeCell ref="L751:N751"/>
    <mergeCell ref="O751:P751"/>
    <mergeCell ref="J749:K749"/>
    <mergeCell ref="L749:N749"/>
    <mergeCell ref="O749:P749"/>
    <mergeCell ref="J750:K750"/>
    <mergeCell ref="L750:N750"/>
    <mergeCell ref="O750:P750"/>
    <mergeCell ref="J751:K751"/>
    <mergeCell ref="L754:N754"/>
    <mergeCell ref="O754:P754"/>
    <mergeCell ref="J752:K752"/>
    <mergeCell ref="L752:N752"/>
    <mergeCell ref="O752:P752"/>
    <mergeCell ref="J753:K753"/>
    <mergeCell ref="L753:N753"/>
    <mergeCell ref="O753:P753"/>
    <mergeCell ref="J754:K754"/>
    <mergeCell ref="L757:N757"/>
    <mergeCell ref="O757:P757"/>
    <mergeCell ref="J755:K755"/>
    <mergeCell ref="L755:N755"/>
    <mergeCell ref="O755:P755"/>
    <mergeCell ref="J756:K756"/>
    <mergeCell ref="L756:N756"/>
    <mergeCell ref="O756:P756"/>
    <mergeCell ref="J757:K757"/>
    <mergeCell ref="L760:N760"/>
    <mergeCell ref="O760:P760"/>
    <mergeCell ref="J758:K758"/>
    <mergeCell ref="L758:N758"/>
    <mergeCell ref="O758:P758"/>
    <mergeCell ref="J759:K759"/>
    <mergeCell ref="L759:N759"/>
    <mergeCell ref="O759:P759"/>
    <mergeCell ref="J760:K760"/>
    <mergeCell ref="L763:N763"/>
    <mergeCell ref="O763:P763"/>
    <mergeCell ref="J761:K761"/>
    <mergeCell ref="L761:N761"/>
    <mergeCell ref="O761:P761"/>
    <mergeCell ref="J762:K762"/>
    <mergeCell ref="L762:N762"/>
    <mergeCell ref="O762:P762"/>
    <mergeCell ref="J763:K763"/>
    <mergeCell ref="L766:N766"/>
    <mergeCell ref="O766:P766"/>
    <mergeCell ref="J764:K764"/>
    <mergeCell ref="L764:N764"/>
    <mergeCell ref="O764:P764"/>
    <mergeCell ref="J765:K765"/>
    <mergeCell ref="L765:N765"/>
    <mergeCell ref="O765:P765"/>
    <mergeCell ref="J766:K766"/>
    <mergeCell ref="L769:N769"/>
    <mergeCell ref="O769:P769"/>
    <mergeCell ref="J767:K767"/>
    <mergeCell ref="L767:N767"/>
    <mergeCell ref="O767:P767"/>
    <mergeCell ref="J768:K768"/>
    <mergeCell ref="L768:N768"/>
    <mergeCell ref="O768:P768"/>
    <mergeCell ref="J769:K769"/>
    <mergeCell ref="L772:N772"/>
    <mergeCell ref="O772:P772"/>
    <mergeCell ref="J770:K770"/>
    <mergeCell ref="L770:N770"/>
    <mergeCell ref="O770:P770"/>
    <mergeCell ref="J771:K771"/>
    <mergeCell ref="L771:N771"/>
    <mergeCell ref="O771:P771"/>
    <mergeCell ref="J772:K772"/>
    <mergeCell ref="L775:N775"/>
    <mergeCell ref="O775:P775"/>
    <mergeCell ref="J773:K773"/>
    <mergeCell ref="L773:N773"/>
    <mergeCell ref="O773:P773"/>
    <mergeCell ref="J774:K774"/>
    <mergeCell ref="L774:N774"/>
    <mergeCell ref="O774:P774"/>
    <mergeCell ref="J775:K775"/>
    <mergeCell ref="L778:N778"/>
    <mergeCell ref="O778:P778"/>
    <mergeCell ref="J776:K776"/>
    <mergeCell ref="L776:N776"/>
    <mergeCell ref="O776:P776"/>
    <mergeCell ref="J777:K777"/>
    <mergeCell ref="L777:N777"/>
    <mergeCell ref="O777:P777"/>
    <mergeCell ref="J778:K778"/>
    <mergeCell ref="L781:N781"/>
    <mergeCell ref="O781:P781"/>
    <mergeCell ref="J779:K779"/>
    <mergeCell ref="L779:N779"/>
    <mergeCell ref="O779:P779"/>
    <mergeCell ref="J780:K780"/>
    <mergeCell ref="L780:N780"/>
    <mergeCell ref="O780:P780"/>
    <mergeCell ref="J781:K781"/>
    <mergeCell ref="L784:N784"/>
    <mergeCell ref="O784:P784"/>
    <mergeCell ref="J782:K782"/>
    <mergeCell ref="L782:N782"/>
    <mergeCell ref="O782:P782"/>
    <mergeCell ref="J783:K783"/>
    <mergeCell ref="L783:N783"/>
    <mergeCell ref="O783:P783"/>
    <mergeCell ref="J784:K784"/>
    <mergeCell ref="L787:N787"/>
    <mergeCell ref="O787:P787"/>
    <mergeCell ref="J785:K785"/>
    <mergeCell ref="L785:N785"/>
    <mergeCell ref="O785:P785"/>
    <mergeCell ref="J786:K786"/>
    <mergeCell ref="L786:N786"/>
    <mergeCell ref="O786:P786"/>
    <mergeCell ref="J787:K787"/>
    <mergeCell ref="L790:N790"/>
    <mergeCell ref="O790:P790"/>
    <mergeCell ref="J788:K788"/>
    <mergeCell ref="L788:N788"/>
    <mergeCell ref="O788:P788"/>
    <mergeCell ref="J789:K789"/>
    <mergeCell ref="L789:N789"/>
    <mergeCell ref="O789:P789"/>
    <mergeCell ref="J790:K790"/>
    <mergeCell ref="L793:N793"/>
    <mergeCell ref="O793:P793"/>
    <mergeCell ref="J791:K791"/>
    <mergeCell ref="L791:N791"/>
    <mergeCell ref="O791:P791"/>
    <mergeCell ref="J792:K792"/>
    <mergeCell ref="L792:N792"/>
    <mergeCell ref="O792:P792"/>
    <mergeCell ref="J793:K793"/>
    <mergeCell ref="L796:N796"/>
    <mergeCell ref="O796:P796"/>
    <mergeCell ref="J794:K794"/>
    <mergeCell ref="L794:N794"/>
    <mergeCell ref="O794:P794"/>
    <mergeCell ref="J795:K795"/>
    <mergeCell ref="L795:N795"/>
    <mergeCell ref="O795:P795"/>
    <mergeCell ref="J796:K796"/>
    <mergeCell ref="L799:N799"/>
    <mergeCell ref="O799:P799"/>
    <mergeCell ref="J797:K797"/>
    <mergeCell ref="L797:N797"/>
    <mergeCell ref="O797:P797"/>
    <mergeCell ref="J798:K798"/>
    <mergeCell ref="L798:N798"/>
    <mergeCell ref="O798:P798"/>
    <mergeCell ref="J799:K799"/>
    <mergeCell ref="L802:N802"/>
    <mergeCell ref="O802:P802"/>
    <mergeCell ref="J800:K800"/>
    <mergeCell ref="L800:N800"/>
    <mergeCell ref="O800:P800"/>
    <mergeCell ref="J801:K801"/>
    <mergeCell ref="L801:N801"/>
    <mergeCell ref="O801:P801"/>
    <mergeCell ref="J802:K802"/>
    <mergeCell ref="L805:N805"/>
    <mergeCell ref="O805:P805"/>
    <mergeCell ref="J803:K803"/>
    <mergeCell ref="L803:N803"/>
    <mergeCell ref="O803:P803"/>
    <mergeCell ref="J804:K804"/>
    <mergeCell ref="L804:N804"/>
    <mergeCell ref="O804:P804"/>
    <mergeCell ref="J805:K805"/>
    <mergeCell ref="L808:N808"/>
    <mergeCell ref="O808:P808"/>
    <mergeCell ref="J806:K806"/>
    <mergeCell ref="L806:N806"/>
    <mergeCell ref="O806:P806"/>
    <mergeCell ref="J807:K807"/>
    <mergeCell ref="L807:N807"/>
    <mergeCell ref="O807:P807"/>
    <mergeCell ref="J808:K808"/>
    <mergeCell ref="L811:N811"/>
    <mergeCell ref="O811:P811"/>
    <mergeCell ref="J809:K809"/>
    <mergeCell ref="L809:N809"/>
    <mergeCell ref="O809:P809"/>
    <mergeCell ref="J810:K810"/>
    <mergeCell ref="L810:N810"/>
    <mergeCell ref="O810:P810"/>
    <mergeCell ref="J811:K811"/>
    <mergeCell ref="L814:N814"/>
    <mergeCell ref="O814:P814"/>
    <mergeCell ref="J812:K812"/>
    <mergeCell ref="L812:N812"/>
    <mergeCell ref="O812:P812"/>
    <mergeCell ref="J813:K813"/>
    <mergeCell ref="L813:N813"/>
    <mergeCell ref="O813:P813"/>
    <mergeCell ref="J814:K814"/>
    <mergeCell ref="L817:N817"/>
    <mergeCell ref="O817:P817"/>
    <mergeCell ref="J815:K815"/>
    <mergeCell ref="L815:N815"/>
    <mergeCell ref="O815:P815"/>
    <mergeCell ref="J816:K816"/>
    <mergeCell ref="L816:N816"/>
    <mergeCell ref="O816:P816"/>
    <mergeCell ref="J817:K817"/>
    <mergeCell ref="J818:K818"/>
    <mergeCell ref="L818:N818"/>
    <mergeCell ref="O818:P818"/>
    <mergeCell ref="J819:K819"/>
    <mergeCell ref="L819:N819"/>
    <mergeCell ref="O819:P819"/>
    <mergeCell ref="J820:K820"/>
    <mergeCell ref="T997:U997"/>
    <mergeCell ref="T998:U998"/>
    <mergeCell ref="T999:U999"/>
    <mergeCell ref="T1000:U1000"/>
    <mergeCell ref="L820:N820"/>
    <mergeCell ref="O820:P820"/>
    <mergeCell ref="T992:U992"/>
    <mergeCell ref="T993:U993"/>
    <mergeCell ref="T994:U994"/>
    <mergeCell ref="T995:U995"/>
    <mergeCell ref="T996:U996"/>
    <mergeCell ref="L991:N991"/>
    <mergeCell ref="O991:P991"/>
    <mergeCell ref="J989:K989"/>
    <mergeCell ref="L989:N989"/>
    <mergeCell ref="O989:P989"/>
    <mergeCell ref="J990:K990"/>
    <mergeCell ref="L990:N990"/>
    <mergeCell ref="O990:P990"/>
    <mergeCell ref="J991:K991"/>
    <mergeCell ref="L994:N994"/>
    <mergeCell ref="O994:P994"/>
    <mergeCell ref="J992:K992"/>
    <mergeCell ref="L992:N992"/>
    <mergeCell ref="O992:P992"/>
    <mergeCell ref="J993:K993"/>
    <mergeCell ref="L993:N993"/>
    <mergeCell ref="O993:P993"/>
    <mergeCell ref="J994:K994"/>
    <mergeCell ref="L997:N997"/>
    <mergeCell ref="O997:P997"/>
    <mergeCell ref="J995:K995"/>
    <mergeCell ref="L995:N995"/>
    <mergeCell ref="O995:P995"/>
    <mergeCell ref="J996:K996"/>
    <mergeCell ref="L996:N996"/>
    <mergeCell ref="O996:P996"/>
    <mergeCell ref="J997:K997"/>
    <mergeCell ref="L313:N313"/>
    <mergeCell ref="O313:P313"/>
    <mergeCell ref="L314:N314"/>
    <mergeCell ref="O314:P314"/>
    <mergeCell ref="L315:N315"/>
    <mergeCell ref="O315:P315"/>
    <mergeCell ref="O316:P316"/>
    <mergeCell ref="L316:N316"/>
    <mergeCell ref="L317:N317"/>
    <mergeCell ref="O317:P317"/>
    <mergeCell ref="L318:N318"/>
    <mergeCell ref="O318:P318"/>
    <mergeCell ref="L319:N319"/>
    <mergeCell ref="O319:P319"/>
    <mergeCell ref="L358:N358"/>
    <mergeCell ref="O358:P358"/>
    <mergeCell ref="J356:K356"/>
    <mergeCell ref="L356:N356"/>
    <mergeCell ref="O356:P356"/>
    <mergeCell ref="J357:K357"/>
    <mergeCell ref="L357:N357"/>
    <mergeCell ref="O357:P357"/>
    <mergeCell ref="J358:K358"/>
    <mergeCell ref="L361:N361"/>
    <mergeCell ref="O361:P361"/>
    <mergeCell ref="J359:K359"/>
    <mergeCell ref="L359:N359"/>
    <mergeCell ref="O359:P359"/>
    <mergeCell ref="J360:K360"/>
    <mergeCell ref="L360:N360"/>
    <mergeCell ref="O360:P360"/>
    <mergeCell ref="J361:K361"/>
    <mergeCell ref="L1000:N1000"/>
    <mergeCell ref="O1000:P1000"/>
    <mergeCell ref="J998:K998"/>
    <mergeCell ref="L998:N998"/>
    <mergeCell ref="O998:P998"/>
    <mergeCell ref="J999:K999"/>
    <mergeCell ref="L999:N999"/>
    <mergeCell ref="O999:P999"/>
    <mergeCell ref="J1000:K1000"/>
    <mergeCell ref="L970:N970"/>
    <mergeCell ref="O970:P970"/>
    <mergeCell ref="J968:K968"/>
    <mergeCell ref="L968:N968"/>
    <mergeCell ref="O968:P968"/>
    <mergeCell ref="J969:K969"/>
    <mergeCell ref="L969:N969"/>
    <mergeCell ref="O969:P969"/>
    <mergeCell ref="J970:K970"/>
    <mergeCell ref="L973:N973"/>
    <mergeCell ref="O973:P973"/>
    <mergeCell ref="J971:K971"/>
    <mergeCell ref="L971:N971"/>
    <mergeCell ref="O971:P971"/>
    <mergeCell ref="J972:K972"/>
    <mergeCell ref="L972:N972"/>
    <mergeCell ref="O972:P972"/>
    <mergeCell ref="J973:K973"/>
    <mergeCell ref="L976:N976"/>
    <mergeCell ref="O976:P976"/>
    <mergeCell ref="J974:K974"/>
    <mergeCell ref="L974:N974"/>
    <mergeCell ref="O974:P974"/>
    <mergeCell ref="J975:K975"/>
    <mergeCell ref="L975:N975"/>
    <mergeCell ref="O975:P975"/>
    <mergeCell ref="J976:K976"/>
    <mergeCell ref="L979:N979"/>
    <mergeCell ref="O979:P979"/>
    <mergeCell ref="J977:K977"/>
    <mergeCell ref="L977:N977"/>
    <mergeCell ref="O977:P977"/>
    <mergeCell ref="J978:K978"/>
    <mergeCell ref="L978:N978"/>
    <mergeCell ref="O978:P978"/>
    <mergeCell ref="J979:K979"/>
    <mergeCell ref="L982:N982"/>
    <mergeCell ref="O982:P982"/>
    <mergeCell ref="J980:K980"/>
    <mergeCell ref="L980:N980"/>
    <mergeCell ref="O980:P980"/>
    <mergeCell ref="J981:K981"/>
    <mergeCell ref="L981:N981"/>
    <mergeCell ref="O981:P981"/>
    <mergeCell ref="J982:K982"/>
    <mergeCell ref="L985:N985"/>
    <mergeCell ref="O985:P985"/>
    <mergeCell ref="J983:K983"/>
    <mergeCell ref="L983:N983"/>
    <mergeCell ref="O983:P983"/>
    <mergeCell ref="J984:K984"/>
    <mergeCell ref="L984:N984"/>
    <mergeCell ref="O984:P984"/>
    <mergeCell ref="J985:K985"/>
    <mergeCell ref="L988:N988"/>
    <mergeCell ref="O988:P988"/>
    <mergeCell ref="J986:K986"/>
    <mergeCell ref="L986:N986"/>
    <mergeCell ref="O986:P986"/>
    <mergeCell ref="J987:K987"/>
    <mergeCell ref="L987:N987"/>
    <mergeCell ref="O987:P987"/>
    <mergeCell ref="J988:K988"/>
  </mergeCells>
  <conditionalFormatting sqref="A2:A1000">
    <cfRule type="cellIs" dxfId="0" priority="1" operator="equal">
      <formula>"Mane"</formula>
    </cfRule>
  </conditionalFormatting>
  <conditionalFormatting sqref="A2:A1000">
    <cfRule type="cellIs" dxfId="1" priority="2" operator="equal">
      <formula>"Niki"</formula>
    </cfRule>
  </conditionalFormatting>
  <conditionalFormatting sqref="A2:A1000">
    <cfRule type="cellIs" dxfId="2" priority="3" operator="equal">
      <formula>"Pepe"</formula>
    </cfRule>
  </conditionalFormatting>
  <conditionalFormatting sqref="I2:I1000">
    <cfRule type="cellIs" dxfId="0" priority="4" operator="equal">
      <formula>"Mane"</formula>
    </cfRule>
  </conditionalFormatting>
  <conditionalFormatting sqref="I2:I1000">
    <cfRule type="cellIs" dxfId="1" priority="5" operator="equal">
      <formula>"Niki"</formula>
    </cfRule>
  </conditionalFormatting>
  <conditionalFormatting sqref="I2:I1000">
    <cfRule type="cellIs" dxfId="2" priority="6" operator="equal">
      <formula>"Pepe"</formula>
    </cfRule>
  </conditionalFormatting>
  <conditionalFormatting sqref="Q2:R1000">
    <cfRule type="cellIs" dxfId="3" priority="7" operator="equal">
      <formula>"Y"</formula>
    </cfRule>
  </conditionalFormatting>
  <conditionalFormatting sqref="Q2:R1000">
    <cfRule type="cellIs" dxfId="4" priority="8" operator="equal">
      <formula>"N"</formula>
    </cfRule>
  </conditionalFormatting>
  <conditionalFormatting sqref="Q2:R1000">
    <cfRule type="cellIs" dxfId="5" priority="9" operator="equal">
      <formula>"P"</formula>
    </cfRule>
  </conditionalFormatting>
  <conditionalFormatting sqref="G2:G1000">
    <cfRule type="cellIs" dxfId="6" priority="10" operator="equal">
      <formula>"Hi"</formula>
    </cfRule>
  </conditionalFormatting>
  <conditionalFormatting sqref="G2:G1000">
    <cfRule type="cellIs" dxfId="7" priority="11" operator="equal">
      <formula>"Med"</formula>
    </cfRule>
  </conditionalFormatting>
  <conditionalFormatting sqref="G2:G1000">
    <cfRule type="cellIs" dxfId="8" priority="12" operator="equal">
      <formula>"Lo"</formula>
    </cfRule>
  </conditionalFormatting>
  <conditionalFormatting sqref="S2:S1000">
    <cfRule type="cellIs" dxfId="9" priority="13" operator="equal">
      <formula>"Bug"</formula>
    </cfRule>
  </conditionalFormatting>
  <conditionalFormatting sqref="S2:S1000">
    <cfRule type="cellIs" dxfId="10" priority="14" operator="equal">
      <formula>"Fixed"</formula>
    </cfRule>
  </conditionalFormatting>
  <conditionalFormatting sqref="Q2:R1000">
    <cfRule type="cellIs" dxfId="3" priority="15" operator="equal">
      <formula>"Y"</formula>
    </cfRule>
  </conditionalFormatting>
  <dataValidations>
    <dataValidation type="list" allowBlank="1" sqref="H2:H1000">
      <formula1>"Recording,Editing,Bounced"</formula1>
    </dataValidation>
    <dataValidation type="list" allowBlank="1" showErrorMessage="1" sqref="Q2:R1000">
      <formula1>"Y,N,P"</formula1>
    </dataValidation>
    <dataValidation type="list" allowBlank="1" showErrorMessage="1" sqref="A2:A1000 I2:I1000">
      <formula1>"Mane,Niki,Pepe"</formula1>
    </dataValidation>
    <dataValidation type="list" allowBlank="1" showErrorMessage="1" sqref="G2:G1000">
      <formula1>"Hi,Med,Lo"</formula1>
    </dataValidation>
    <dataValidation type="list" allowBlank="1" showErrorMessage="1" sqref="S2:S1000">
      <formula1>"Bug,Fixed"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10" t="s">
        <v>1</v>
      </c>
      <c r="D1" s="10" t="s">
        <v>2</v>
      </c>
      <c r="G1" s="10" t="s">
        <v>3</v>
      </c>
      <c r="H1" s="10" t="s">
        <v>4</v>
      </c>
      <c r="I1" s="9" t="s">
        <v>5</v>
      </c>
      <c r="J1" s="10" t="s">
        <v>6</v>
      </c>
      <c r="L1" s="10" t="s">
        <v>7</v>
      </c>
      <c r="O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V1" s="11"/>
      <c r="W1" s="11"/>
      <c r="X1" s="11"/>
      <c r="Y1" s="11"/>
      <c r="Z1" s="11"/>
    </row>
    <row r="2">
      <c r="A2" s="5"/>
      <c r="B2" s="6" t="s">
        <v>164</v>
      </c>
      <c r="D2" s="6" t="s">
        <v>165</v>
      </c>
      <c r="G2" s="6" t="s">
        <v>19</v>
      </c>
      <c r="H2" s="4"/>
      <c r="I2" s="5"/>
      <c r="J2" s="6"/>
      <c r="L2" s="4"/>
      <c r="O2" s="4"/>
      <c r="Q2" s="6" t="s">
        <v>16</v>
      </c>
      <c r="R2" s="6" t="s">
        <v>16</v>
      </c>
      <c r="S2" s="4"/>
      <c r="T2" s="4"/>
      <c r="V2" s="11"/>
      <c r="W2" s="11"/>
      <c r="X2" s="11"/>
      <c r="Y2" s="11"/>
      <c r="Z2" s="11"/>
    </row>
    <row r="3">
      <c r="A3" s="5"/>
      <c r="B3" s="6" t="s">
        <v>166</v>
      </c>
      <c r="D3" s="6" t="s">
        <v>167</v>
      </c>
      <c r="G3" s="4"/>
      <c r="H3" s="4"/>
      <c r="I3" s="5"/>
      <c r="J3" s="4"/>
      <c r="L3" s="4"/>
      <c r="O3" s="4"/>
      <c r="Q3" s="6" t="s">
        <v>16</v>
      </c>
      <c r="R3" s="6" t="s">
        <v>16</v>
      </c>
      <c r="S3" s="4"/>
      <c r="T3" s="4"/>
      <c r="V3" s="11"/>
      <c r="W3" s="11"/>
      <c r="X3" s="11"/>
      <c r="Y3" s="11"/>
      <c r="Z3" s="11"/>
    </row>
    <row r="4">
      <c r="A4" s="5"/>
      <c r="B4" s="4"/>
      <c r="D4" s="4"/>
      <c r="G4" s="4"/>
      <c r="H4" s="4"/>
      <c r="I4" s="5"/>
      <c r="J4" s="4"/>
      <c r="L4" s="4"/>
      <c r="O4" s="4"/>
      <c r="Q4" s="4"/>
      <c r="R4" s="4"/>
      <c r="S4" s="4"/>
      <c r="T4" s="4"/>
      <c r="V4" s="11"/>
      <c r="W4" s="11"/>
      <c r="X4" s="11"/>
      <c r="Y4" s="11"/>
      <c r="Z4" s="11"/>
    </row>
    <row r="5">
      <c r="A5" s="5"/>
      <c r="B5" s="4"/>
      <c r="D5" s="4"/>
      <c r="G5" s="4"/>
      <c r="H5" s="4"/>
      <c r="I5" s="5"/>
      <c r="J5" s="4"/>
      <c r="L5" s="4"/>
      <c r="O5" s="4"/>
      <c r="Q5" s="4"/>
      <c r="R5" s="4"/>
      <c r="S5" s="4"/>
      <c r="T5" s="4"/>
      <c r="V5" s="11"/>
      <c r="W5" s="11"/>
      <c r="X5" s="11"/>
      <c r="Y5" s="11"/>
      <c r="Z5" s="11"/>
    </row>
    <row r="6">
      <c r="A6" s="5"/>
      <c r="B6" s="4"/>
      <c r="D6" s="4"/>
      <c r="G6" s="4"/>
      <c r="H6" s="4"/>
      <c r="I6" s="5"/>
      <c r="J6" s="4"/>
      <c r="L6" s="4"/>
      <c r="O6" s="4"/>
      <c r="Q6" s="4"/>
      <c r="R6" s="4"/>
      <c r="S6" s="4"/>
      <c r="T6" s="4"/>
      <c r="V6" s="11"/>
      <c r="W6" s="11"/>
      <c r="X6" s="11"/>
      <c r="Y6" s="11"/>
      <c r="Z6" s="11"/>
    </row>
    <row r="7">
      <c r="A7" s="5"/>
      <c r="B7" s="4"/>
      <c r="D7" s="4"/>
      <c r="G7" s="4"/>
      <c r="H7" s="4"/>
      <c r="I7" s="5"/>
      <c r="J7" s="4"/>
      <c r="L7" s="4"/>
      <c r="O7" s="4"/>
      <c r="Q7" s="4"/>
      <c r="R7" s="4"/>
      <c r="S7" s="4"/>
      <c r="T7" s="4"/>
      <c r="V7" s="11"/>
      <c r="W7" s="11"/>
      <c r="X7" s="11"/>
      <c r="Y7" s="11"/>
      <c r="Z7" s="11"/>
    </row>
    <row r="8">
      <c r="A8" s="5"/>
      <c r="B8" s="4"/>
      <c r="D8" s="4"/>
      <c r="G8" s="4"/>
      <c r="H8" s="4"/>
      <c r="I8" s="5"/>
      <c r="J8" s="4"/>
      <c r="L8" s="4"/>
      <c r="O8" s="4"/>
      <c r="Q8" s="4"/>
      <c r="R8" s="4"/>
      <c r="S8" s="4"/>
      <c r="T8" s="4"/>
      <c r="V8" s="11"/>
      <c r="W8" s="11"/>
      <c r="X8" s="11"/>
      <c r="Y8" s="11"/>
      <c r="Z8" s="11"/>
    </row>
    <row r="9">
      <c r="A9" s="5"/>
      <c r="B9" s="4"/>
      <c r="D9" s="4"/>
      <c r="G9" s="4"/>
      <c r="H9" s="4"/>
      <c r="I9" s="5"/>
      <c r="J9" s="4"/>
      <c r="L9" s="4"/>
      <c r="O9" s="4"/>
      <c r="Q9" s="4"/>
      <c r="R9" s="4"/>
      <c r="S9" s="4"/>
      <c r="T9" s="4"/>
      <c r="V9" s="11"/>
      <c r="W9" s="11"/>
      <c r="X9" s="11"/>
      <c r="Y9" s="11"/>
      <c r="Z9" s="11"/>
    </row>
    <row r="10">
      <c r="A10" s="5"/>
      <c r="B10" s="4"/>
      <c r="D10" s="4"/>
      <c r="G10" s="4"/>
      <c r="H10" s="4"/>
      <c r="I10" s="5"/>
      <c r="J10" s="4"/>
      <c r="L10" s="4"/>
      <c r="O10" s="4"/>
      <c r="Q10" s="4"/>
      <c r="R10" s="4"/>
      <c r="S10" s="4"/>
      <c r="T10" s="4"/>
      <c r="V10" s="11"/>
      <c r="W10" s="11"/>
      <c r="X10" s="11"/>
      <c r="Y10" s="11"/>
      <c r="Z10" s="11"/>
    </row>
    <row r="11">
      <c r="A11" s="5"/>
      <c r="B11" s="4"/>
      <c r="D11" s="4"/>
      <c r="G11" s="4"/>
      <c r="H11" s="4"/>
      <c r="I11" s="5"/>
      <c r="J11" s="4"/>
      <c r="L11" s="4"/>
      <c r="O11" s="4"/>
      <c r="Q11" s="4"/>
      <c r="R11" s="4"/>
      <c r="S11" s="4"/>
      <c r="T11" s="4"/>
      <c r="V11" s="11"/>
      <c r="W11" s="11"/>
      <c r="X11" s="11"/>
      <c r="Y11" s="11"/>
      <c r="Z11" s="11"/>
    </row>
    <row r="12">
      <c r="A12" s="5"/>
      <c r="B12" s="4"/>
      <c r="D12" s="4"/>
      <c r="G12" s="4"/>
      <c r="H12" s="4"/>
      <c r="I12" s="5"/>
      <c r="J12" s="4"/>
      <c r="L12" s="4"/>
      <c r="O12" s="4"/>
      <c r="Q12" s="4"/>
      <c r="R12" s="4"/>
      <c r="S12" s="4"/>
      <c r="T12" s="4"/>
      <c r="V12" s="11"/>
      <c r="W12" s="11"/>
      <c r="X12" s="11"/>
      <c r="Y12" s="11"/>
      <c r="Z12" s="11"/>
    </row>
    <row r="13">
      <c r="A13" s="5"/>
      <c r="B13" s="4"/>
      <c r="D13" s="4"/>
      <c r="G13" s="4"/>
      <c r="H13" s="4"/>
      <c r="I13" s="5"/>
      <c r="J13" s="4"/>
      <c r="L13" s="4"/>
      <c r="O13" s="4"/>
      <c r="Q13" s="4"/>
      <c r="R13" s="4"/>
      <c r="S13" s="4"/>
      <c r="T13" s="4"/>
      <c r="V13" s="11"/>
      <c r="W13" s="11"/>
      <c r="X13" s="11"/>
      <c r="Y13" s="11"/>
      <c r="Z13" s="11"/>
    </row>
    <row r="14">
      <c r="A14" s="5"/>
      <c r="B14" s="4"/>
      <c r="D14" s="4"/>
      <c r="G14" s="4"/>
      <c r="H14" s="4"/>
      <c r="I14" s="5"/>
      <c r="J14" s="4"/>
      <c r="L14" s="4"/>
      <c r="O14" s="4"/>
      <c r="Q14" s="4"/>
      <c r="R14" s="4"/>
      <c r="S14" s="4"/>
      <c r="T14" s="4"/>
      <c r="V14" s="11"/>
      <c r="W14" s="11"/>
      <c r="X14" s="11"/>
      <c r="Y14" s="11"/>
      <c r="Z14" s="11"/>
    </row>
    <row r="15">
      <c r="A15" s="5"/>
      <c r="B15" s="4"/>
      <c r="D15" s="4"/>
      <c r="G15" s="4"/>
      <c r="H15" s="4"/>
      <c r="I15" s="5"/>
      <c r="J15" s="4"/>
      <c r="L15" s="4"/>
      <c r="O15" s="4"/>
      <c r="Q15" s="4"/>
      <c r="R15" s="4"/>
      <c r="S15" s="4"/>
      <c r="T15" s="4"/>
      <c r="V15" s="11"/>
      <c r="W15" s="11"/>
      <c r="X15" s="11"/>
      <c r="Y15" s="11"/>
      <c r="Z15" s="11"/>
    </row>
    <row r="16">
      <c r="A16" s="5"/>
      <c r="B16" s="4"/>
      <c r="D16" s="4"/>
      <c r="G16" s="4"/>
      <c r="H16" s="4"/>
      <c r="I16" s="5"/>
      <c r="J16" s="4"/>
      <c r="L16" s="4"/>
      <c r="O16" s="4"/>
      <c r="Q16" s="4"/>
      <c r="R16" s="4"/>
      <c r="S16" s="4"/>
      <c r="T16" s="4"/>
      <c r="V16" s="11"/>
      <c r="W16" s="11"/>
      <c r="X16" s="11"/>
      <c r="Y16" s="11"/>
      <c r="Z16" s="11"/>
    </row>
    <row r="17">
      <c r="A17" s="5"/>
      <c r="B17" s="4"/>
      <c r="D17" s="4"/>
      <c r="G17" s="4"/>
      <c r="H17" s="4"/>
      <c r="I17" s="5"/>
      <c r="J17" s="4"/>
      <c r="L17" s="4"/>
      <c r="O17" s="4"/>
      <c r="Q17" s="4"/>
      <c r="R17" s="4"/>
      <c r="S17" s="4"/>
      <c r="T17" s="4"/>
      <c r="V17" s="11"/>
      <c r="W17" s="11"/>
      <c r="X17" s="11"/>
      <c r="Y17" s="11"/>
      <c r="Z17" s="11"/>
    </row>
    <row r="18">
      <c r="A18" s="5"/>
      <c r="B18" s="4"/>
      <c r="D18" s="4"/>
      <c r="G18" s="4"/>
      <c r="H18" s="4"/>
      <c r="I18" s="5"/>
      <c r="J18" s="4"/>
      <c r="L18" s="4"/>
      <c r="O18" s="4"/>
      <c r="Q18" s="4"/>
      <c r="R18" s="4"/>
      <c r="S18" s="4"/>
      <c r="T18" s="4"/>
      <c r="V18" s="11"/>
      <c r="W18" s="11"/>
      <c r="X18" s="11"/>
      <c r="Y18" s="11"/>
      <c r="Z18" s="11"/>
    </row>
    <row r="19">
      <c r="A19" s="5"/>
      <c r="B19" s="4"/>
      <c r="D19" s="4"/>
      <c r="G19" s="4"/>
      <c r="H19" s="4"/>
      <c r="I19" s="5"/>
      <c r="J19" s="4"/>
      <c r="L19" s="4"/>
      <c r="O19" s="4"/>
      <c r="Q19" s="4"/>
      <c r="R19" s="4"/>
      <c r="S19" s="4"/>
      <c r="T19" s="4"/>
      <c r="V19" s="11"/>
      <c r="W19" s="11"/>
      <c r="X19" s="11"/>
      <c r="Y19" s="11"/>
      <c r="Z19" s="11"/>
    </row>
    <row r="20">
      <c r="A20" s="5"/>
      <c r="B20" s="4"/>
      <c r="D20" s="4"/>
      <c r="G20" s="4"/>
      <c r="H20" s="4"/>
      <c r="I20" s="5"/>
      <c r="J20" s="4"/>
      <c r="L20" s="4"/>
      <c r="O20" s="4"/>
      <c r="Q20" s="4"/>
      <c r="R20" s="4"/>
      <c r="S20" s="4"/>
      <c r="T20" s="4"/>
      <c r="V20" s="11"/>
      <c r="W20" s="11"/>
      <c r="X20" s="11"/>
      <c r="Y20" s="11"/>
      <c r="Z20" s="11"/>
    </row>
    <row r="21">
      <c r="A21" s="5"/>
      <c r="B21" s="4"/>
      <c r="D21" s="4"/>
      <c r="G21" s="4"/>
      <c r="H21" s="4"/>
      <c r="I21" s="5"/>
      <c r="J21" s="4"/>
      <c r="L21" s="4"/>
      <c r="O21" s="4"/>
      <c r="Q21" s="4"/>
      <c r="R21" s="4"/>
      <c r="S21" s="4"/>
      <c r="T21" s="4"/>
      <c r="V21" s="11"/>
      <c r="W21" s="11"/>
      <c r="X21" s="11"/>
      <c r="Y21" s="11"/>
      <c r="Z21" s="11"/>
    </row>
    <row r="22">
      <c r="A22" s="5"/>
      <c r="B22" s="4"/>
      <c r="D22" s="4"/>
      <c r="G22" s="4"/>
      <c r="H22" s="4"/>
      <c r="I22" s="5"/>
      <c r="J22" s="4"/>
      <c r="L22" s="4"/>
      <c r="O22" s="4"/>
      <c r="Q22" s="4"/>
      <c r="R22" s="4"/>
      <c r="S22" s="4"/>
      <c r="T22" s="4"/>
      <c r="V22" s="11"/>
      <c r="W22" s="11"/>
      <c r="X22" s="11"/>
      <c r="Y22" s="11"/>
      <c r="Z22" s="11"/>
    </row>
    <row r="23">
      <c r="A23" s="5"/>
      <c r="B23" s="4"/>
      <c r="D23" s="4"/>
      <c r="G23" s="4"/>
      <c r="H23" s="4"/>
      <c r="I23" s="5"/>
      <c r="J23" s="4"/>
      <c r="L23" s="4"/>
      <c r="O23" s="4"/>
      <c r="Q23" s="4"/>
      <c r="R23" s="4"/>
      <c r="S23" s="4"/>
      <c r="T23" s="4"/>
      <c r="V23" s="11"/>
      <c r="W23" s="11"/>
      <c r="X23" s="11"/>
      <c r="Y23" s="11"/>
      <c r="Z23" s="11"/>
    </row>
    <row r="24">
      <c r="A24" s="5"/>
      <c r="B24" s="4"/>
      <c r="D24" s="4"/>
      <c r="G24" s="4"/>
      <c r="H24" s="4"/>
      <c r="I24" s="5"/>
      <c r="J24" s="4"/>
      <c r="L24" s="4"/>
      <c r="O24" s="4"/>
      <c r="Q24" s="4"/>
      <c r="R24" s="4"/>
      <c r="S24" s="4"/>
      <c r="T24" s="4"/>
      <c r="V24" s="11"/>
      <c r="W24" s="11"/>
      <c r="X24" s="11"/>
      <c r="Y24" s="11"/>
      <c r="Z24" s="11"/>
    </row>
    <row r="25">
      <c r="A25" s="5"/>
      <c r="B25" s="4"/>
      <c r="D25" s="4"/>
      <c r="G25" s="4"/>
      <c r="H25" s="4"/>
      <c r="I25" s="5"/>
      <c r="J25" s="4"/>
      <c r="L25" s="4"/>
      <c r="O25" s="4"/>
      <c r="Q25" s="4"/>
      <c r="R25" s="4"/>
      <c r="S25" s="4"/>
      <c r="T25" s="4"/>
      <c r="V25" s="11"/>
      <c r="W25" s="11"/>
      <c r="X25" s="11"/>
      <c r="Y25" s="11"/>
      <c r="Z25" s="11"/>
    </row>
    <row r="26">
      <c r="A26" s="5"/>
      <c r="B26" s="4"/>
      <c r="D26" s="4"/>
      <c r="G26" s="4"/>
      <c r="H26" s="4"/>
      <c r="I26" s="5"/>
      <c r="J26" s="4"/>
      <c r="L26" s="4"/>
      <c r="O26" s="4"/>
      <c r="Q26" s="4"/>
      <c r="R26" s="4"/>
      <c r="S26" s="4"/>
      <c r="T26" s="4"/>
      <c r="V26" s="11"/>
      <c r="W26" s="11"/>
      <c r="X26" s="11"/>
      <c r="Y26" s="11"/>
      <c r="Z26" s="11"/>
    </row>
    <row r="27">
      <c r="A27" s="5"/>
      <c r="B27" s="4"/>
      <c r="D27" s="4"/>
      <c r="G27" s="4"/>
      <c r="H27" s="4"/>
      <c r="I27" s="5"/>
      <c r="J27" s="4"/>
      <c r="L27" s="4"/>
      <c r="O27" s="4"/>
      <c r="Q27" s="4"/>
      <c r="R27" s="4"/>
      <c r="S27" s="4"/>
      <c r="T27" s="4"/>
      <c r="V27" s="11"/>
      <c r="W27" s="11"/>
      <c r="X27" s="11"/>
      <c r="Y27" s="11"/>
      <c r="Z27" s="11"/>
    </row>
    <row r="28">
      <c r="A28" s="5"/>
      <c r="B28" s="4"/>
      <c r="D28" s="4"/>
      <c r="G28" s="4"/>
      <c r="H28" s="4"/>
      <c r="I28" s="5"/>
      <c r="J28" s="4"/>
      <c r="L28" s="4"/>
      <c r="O28" s="4"/>
      <c r="Q28" s="4"/>
      <c r="R28" s="4"/>
      <c r="S28" s="4"/>
      <c r="T28" s="4"/>
      <c r="V28" s="11"/>
      <c r="W28" s="11"/>
      <c r="X28" s="11"/>
      <c r="Y28" s="11"/>
      <c r="Z28" s="11"/>
    </row>
    <row r="29">
      <c r="A29" s="5"/>
      <c r="B29" s="4"/>
      <c r="D29" s="4"/>
      <c r="G29" s="4"/>
      <c r="H29" s="4"/>
      <c r="I29" s="5"/>
      <c r="J29" s="4"/>
      <c r="L29" s="4"/>
      <c r="O29" s="4"/>
      <c r="Q29" s="4"/>
      <c r="R29" s="4"/>
      <c r="S29" s="4"/>
      <c r="T29" s="4"/>
      <c r="V29" s="11"/>
      <c r="W29" s="11"/>
      <c r="X29" s="11"/>
      <c r="Y29" s="11"/>
      <c r="Z29" s="11"/>
    </row>
    <row r="30">
      <c r="A30" s="5"/>
      <c r="B30" s="4"/>
      <c r="D30" s="4"/>
      <c r="G30" s="4"/>
      <c r="H30" s="4"/>
      <c r="I30" s="5"/>
      <c r="J30" s="4"/>
      <c r="L30" s="4"/>
      <c r="O30" s="4"/>
      <c r="Q30" s="4"/>
      <c r="R30" s="4"/>
      <c r="S30" s="4"/>
      <c r="T30" s="4"/>
      <c r="V30" s="11"/>
      <c r="W30" s="11"/>
      <c r="X30" s="11"/>
      <c r="Y30" s="11"/>
      <c r="Z30" s="11"/>
    </row>
    <row r="31">
      <c r="A31" s="5"/>
      <c r="B31" s="4"/>
      <c r="D31" s="4"/>
      <c r="G31" s="4"/>
      <c r="H31" s="4"/>
      <c r="I31" s="5"/>
      <c r="J31" s="4"/>
      <c r="L31" s="4"/>
      <c r="O31" s="4"/>
      <c r="Q31" s="4"/>
      <c r="R31" s="4"/>
      <c r="S31" s="4"/>
      <c r="T31" s="4"/>
      <c r="V31" s="11"/>
      <c r="W31" s="11"/>
      <c r="X31" s="11"/>
      <c r="Y31" s="11"/>
      <c r="Z31" s="11"/>
    </row>
    <row r="32">
      <c r="A32" s="5"/>
      <c r="B32" s="4"/>
      <c r="D32" s="4"/>
      <c r="G32" s="4"/>
      <c r="H32" s="4"/>
      <c r="I32" s="5"/>
      <c r="J32" s="4"/>
      <c r="L32" s="4"/>
      <c r="O32" s="4"/>
      <c r="Q32" s="4"/>
      <c r="R32" s="4"/>
      <c r="S32" s="4"/>
      <c r="T32" s="4"/>
      <c r="V32" s="11"/>
      <c r="W32" s="11"/>
      <c r="X32" s="11"/>
      <c r="Y32" s="11"/>
      <c r="Z32" s="11"/>
    </row>
    <row r="33">
      <c r="A33" s="5"/>
      <c r="B33" s="4"/>
      <c r="D33" s="4"/>
      <c r="G33" s="4"/>
      <c r="H33" s="4"/>
      <c r="I33" s="5"/>
      <c r="J33" s="4"/>
      <c r="L33" s="4"/>
      <c r="O33" s="4"/>
      <c r="Q33" s="4"/>
      <c r="R33" s="4"/>
      <c r="S33" s="4"/>
      <c r="T33" s="4"/>
      <c r="V33" s="11"/>
      <c r="W33" s="11"/>
      <c r="X33" s="11"/>
      <c r="Y33" s="11"/>
      <c r="Z33" s="11"/>
    </row>
    <row r="34">
      <c r="A34" s="5"/>
      <c r="B34" s="4"/>
      <c r="D34" s="4"/>
      <c r="G34" s="4"/>
      <c r="H34" s="4"/>
      <c r="I34" s="5"/>
      <c r="J34" s="4"/>
      <c r="L34" s="4"/>
      <c r="O34" s="4"/>
      <c r="Q34" s="4"/>
      <c r="R34" s="4"/>
      <c r="S34" s="4"/>
      <c r="T34" s="4"/>
      <c r="V34" s="11"/>
      <c r="W34" s="11"/>
      <c r="X34" s="11"/>
      <c r="Y34" s="11"/>
      <c r="Z34" s="11"/>
    </row>
    <row r="35">
      <c r="A35" s="5"/>
      <c r="B35" s="4"/>
      <c r="D35" s="4"/>
      <c r="G35" s="4"/>
      <c r="H35" s="4"/>
      <c r="I35" s="5"/>
      <c r="J35" s="4"/>
      <c r="L35" s="4"/>
      <c r="O35" s="4"/>
      <c r="Q35" s="4"/>
      <c r="R35" s="4"/>
      <c r="S35" s="4"/>
      <c r="T35" s="4"/>
      <c r="V35" s="11"/>
      <c r="W35" s="11"/>
      <c r="X35" s="11"/>
      <c r="Y35" s="11"/>
      <c r="Z35" s="11"/>
    </row>
    <row r="36">
      <c r="A36" s="5"/>
      <c r="B36" s="4"/>
      <c r="D36" s="4"/>
      <c r="G36" s="4"/>
      <c r="H36" s="4"/>
      <c r="I36" s="5"/>
      <c r="J36" s="4"/>
      <c r="L36" s="4"/>
      <c r="O36" s="4"/>
      <c r="Q36" s="4"/>
      <c r="R36" s="4"/>
      <c r="S36" s="4"/>
      <c r="T36" s="4"/>
      <c r="V36" s="11"/>
      <c r="W36" s="11"/>
      <c r="X36" s="11"/>
      <c r="Y36" s="11"/>
      <c r="Z36" s="11"/>
    </row>
    <row r="37">
      <c r="A37" s="5"/>
      <c r="B37" s="4"/>
      <c r="D37" s="4"/>
      <c r="G37" s="4"/>
      <c r="H37" s="4"/>
      <c r="I37" s="5"/>
      <c r="J37" s="4"/>
      <c r="L37" s="4"/>
      <c r="O37" s="4"/>
      <c r="Q37" s="4"/>
      <c r="R37" s="4"/>
      <c r="S37" s="4"/>
      <c r="T37" s="4"/>
      <c r="V37" s="11"/>
      <c r="W37" s="11"/>
      <c r="X37" s="11"/>
      <c r="Y37" s="11"/>
      <c r="Z37" s="11"/>
    </row>
    <row r="38">
      <c r="A38" s="5"/>
      <c r="B38" s="4"/>
      <c r="D38" s="4"/>
      <c r="G38" s="4"/>
      <c r="H38" s="4"/>
      <c r="I38" s="5"/>
      <c r="J38" s="4"/>
      <c r="L38" s="4"/>
      <c r="O38" s="4"/>
      <c r="Q38" s="4"/>
      <c r="R38" s="4"/>
      <c r="S38" s="4"/>
      <c r="T38" s="4"/>
      <c r="V38" s="11"/>
      <c r="W38" s="11"/>
      <c r="X38" s="11"/>
      <c r="Y38" s="11"/>
      <c r="Z38" s="11"/>
    </row>
    <row r="39">
      <c r="A39" s="5"/>
      <c r="B39" s="4"/>
      <c r="D39" s="4"/>
      <c r="G39" s="4"/>
      <c r="H39" s="4"/>
      <c r="I39" s="5"/>
      <c r="J39" s="4"/>
      <c r="L39" s="4"/>
      <c r="O39" s="4"/>
      <c r="Q39" s="4"/>
      <c r="R39" s="4"/>
      <c r="S39" s="4"/>
      <c r="T39" s="4"/>
      <c r="V39" s="11"/>
      <c r="W39" s="11"/>
      <c r="X39" s="11"/>
      <c r="Y39" s="11"/>
      <c r="Z39" s="11"/>
    </row>
    <row r="40">
      <c r="A40" s="5"/>
      <c r="B40" s="4"/>
      <c r="D40" s="4"/>
      <c r="G40" s="4"/>
      <c r="H40" s="4"/>
      <c r="I40" s="5"/>
      <c r="J40" s="4"/>
      <c r="L40" s="4"/>
      <c r="O40" s="4"/>
      <c r="Q40" s="4"/>
      <c r="R40" s="4"/>
      <c r="S40" s="4"/>
      <c r="T40" s="4"/>
      <c r="V40" s="11"/>
      <c r="W40" s="11"/>
      <c r="X40" s="11"/>
      <c r="Y40" s="11"/>
      <c r="Z40" s="11"/>
    </row>
    <row r="41">
      <c r="A41" s="5"/>
      <c r="B41" s="4"/>
      <c r="D41" s="4"/>
      <c r="G41" s="4"/>
      <c r="H41" s="4"/>
      <c r="I41" s="5"/>
      <c r="J41" s="4"/>
      <c r="L41" s="4"/>
      <c r="O41" s="4"/>
      <c r="Q41" s="4"/>
      <c r="R41" s="4"/>
      <c r="S41" s="4"/>
      <c r="T41" s="4"/>
      <c r="V41" s="11"/>
      <c r="W41" s="11"/>
      <c r="X41" s="11"/>
      <c r="Y41" s="11"/>
      <c r="Z41" s="11"/>
    </row>
    <row r="42">
      <c r="A42" s="5"/>
      <c r="B42" s="4"/>
      <c r="D42" s="4"/>
      <c r="G42" s="4"/>
      <c r="H42" s="4"/>
      <c r="I42" s="5"/>
      <c r="J42" s="4"/>
      <c r="L42" s="4"/>
      <c r="O42" s="4"/>
      <c r="Q42" s="4"/>
      <c r="R42" s="4"/>
      <c r="S42" s="4"/>
      <c r="T42" s="4"/>
      <c r="V42" s="11"/>
      <c r="W42" s="11"/>
      <c r="X42" s="11"/>
      <c r="Y42" s="11"/>
      <c r="Z42" s="11"/>
    </row>
    <row r="43">
      <c r="A43" s="5"/>
      <c r="B43" s="4"/>
      <c r="D43" s="4"/>
      <c r="G43" s="4"/>
      <c r="H43" s="4"/>
      <c r="I43" s="5"/>
      <c r="J43" s="4"/>
      <c r="L43" s="4"/>
      <c r="O43" s="4"/>
      <c r="Q43" s="4"/>
      <c r="R43" s="4"/>
      <c r="S43" s="4"/>
      <c r="T43" s="4"/>
      <c r="V43" s="11"/>
      <c r="W43" s="11"/>
      <c r="X43" s="11"/>
      <c r="Y43" s="11"/>
      <c r="Z43" s="11"/>
    </row>
    <row r="44">
      <c r="A44" s="5"/>
      <c r="B44" s="4"/>
      <c r="D44" s="4"/>
      <c r="G44" s="4"/>
      <c r="H44" s="4"/>
      <c r="I44" s="5"/>
      <c r="J44" s="4"/>
      <c r="L44" s="4"/>
      <c r="O44" s="4"/>
      <c r="Q44" s="4"/>
      <c r="R44" s="4"/>
      <c r="S44" s="4"/>
      <c r="T44" s="4"/>
      <c r="V44" s="11"/>
      <c r="W44" s="11"/>
      <c r="X44" s="11"/>
      <c r="Y44" s="11"/>
      <c r="Z44" s="11"/>
    </row>
    <row r="45">
      <c r="A45" s="5"/>
      <c r="B45" s="4"/>
      <c r="D45" s="4"/>
      <c r="G45" s="4"/>
      <c r="H45" s="4"/>
      <c r="I45" s="5"/>
      <c r="J45" s="4"/>
      <c r="L45" s="4"/>
      <c r="O45" s="4"/>
      <c r="Q45" s="4"/>
      <c r="R45" s="4"/>
      <c r="S45" s="4"/>
      <c r="T45" s="4"/>
      <c r="V45" s="11"/>
      <c r="W45" s="11"/>
      <c r="X45" s="11"/>
      <c r="Y45" s="11"/>
      <c r="Z45" s="11"/>
    </row>
    <row r="46">
      <c r="A46" s="5"/>
      <c r="B46" s="4"/>
      <c r="D46" s="4"/>
      <c r="G46" s="4"/>
      <c r="H46" s="4"/>
      <c r="I46" s="5"/>
      <c r="J46" s="4"/>
      <c r="L46" s="4"/>
      <c r="O46" s="4"/>
      <c r="Q46" s="4"/>
      <c r="R46" s="4"/>
      <c r="S46" s="4"/>
      <c r="T46" s="4"/>
      <c r="V46" s="11"/>
      <c r="W46" s="11"/>
      <c r="X46" s="11"/>
      <c r="Y46" s="11"/>
      <c r="Z46" s="11"/>
    </row>
    <row r="47">
      <c r="A47" s="5"/>
      <c r="B47" s="4"/>
      <c r="D47" s="4"/>
      <c r="G47" s="4"/>
      <c r="H47" s="4"/>
      <c r="I47" s="5"/>
      <c r="J47" s="4"/>
      <c r="L47" s="4"/>
      <c r="O47" s="4"/>
      <c r="Q47" s="4"/>
      <c r="R47" s="4"/>
      <c r="S47" s="4"/>
      <c r="T47" s="4"/>
      <c r="V47" s="11"/>
      <c r="W47" s="11"/>
      <c r="X47" s="11"/>
      <c r="Y47" s="11"/>
      <c r="Z47" s="11"/>
    </row>
    <row r="48">
      <c r="A48" s="5"/>
      <c r="B48" s="4"/>
      <c r="D48" s="4"/>
      <c r="G48" s="4"/>
      <c r="H48" s="4"/>
      <c r="I48" s="5"/>
      <c r="J48" s="4"/>
      <c r="L48" s="4"/>
      <c r="O48" s="4"/>
      <c r="Q48" s="4"/>
      <c r="R48" s="4"/>
      <c r="S48" s="4"/>
      <c r="T48" s="4"/>
      <c r="V48" s="11"/>
      <c r="W48" s="11"/>
      <c r="X48" s="11"/>
      <c r="Y48" s="11"/>
      <c r="Z48" s="11"/>
    </row>
    <row r="49">
      <c r="A49" s="5"/>
      <c r="B49" s="4"/>
      <c r="D49" s="4"/>
      <c r="G49" s="4"/>
      <c r="H49" s="4"/>
      <c r="I49" s="5"/>
      <c r="J49" s="4"/>
      <c r="L49" s="4"/>
      <c r="O49" s="4"/>
      <c r="Q49" s="4"/>
      <c r="R49" s="4"/>
      <c r="S49" s="4"/>
      <c r="T49" s="4"/>
      <c r="V49" s="11"/>
      <c r="W49" s="11"/>
      <c r="X49" s="11"/>
      <c r="Y49" s="11"/>
      <c r="Z49" s="11"/>
    </row>
    <row r="50">
      <c r="A50" s="5"/>
      <c r="B50" s="4"/>
      <c r="D50" s="4"/>
      <c r="G50" s="4"/>
      <c r="H50" s="4"/>
      <c r="I50" s="5"/>
      <c r="J50" s="4"/>
      <c r="L50" s="4"/>
      <c r="O50" s="4"/>
      <c r="Q50" s="4"/>
      <c r="R50" s="4"/>
      <c r="S50" s="4"/>
      <c r="T50" s="4"/>
      <c r="V50" s="11"/>
      <c r="W50" s="11"/>
      <c r="X50" s="11"/>
      <c r="Y50" s="11"/>
      <c r="Z50" s="11"/>
    </row>
    <row r="51">
      <c r="A51" s="5"/>
      <c r="B51" s="4"/>
      <c r="D51" s="4"/>
      <c r="G51" s="4"/>
      <c r="H51" s="4"/>
      <c r="I51" s="5"/>
      <c r="J51" s="4"/>
      <c r="L51" s="4"/>
      <c r="O51" s="4"/>
      <c r="Q51" s="4"/>
      <c r="R51" s="4"/>
      <c r="S51" s="4"/>
      <c r="T51" s="4"/>
      <c r="V51" s="11"/>
      <c r="W51" s="11"/>
      <c r="X51" s="11"/>
      <c r="Y51" s="11"/>
      <c r="Z51" s="11"/>
    </row>
    <row r="52">
      <c r="A52" s="5"/>
      <c r="B52" s="4"/>
      <c r="D52" s="4"/>
      <c r="G52" s="4"/>
      <c r="H52" s="4"/>
      <c r="I52" s="5"/>
      <c r="J52" s="4"/>
      <c r="L52" s="4"/>
      <c r="O52" s="4"/>
      <c r="Q52" s="4"/>
      <c r="R52" s="4"/>
      <c r="S52" s="4"/>
      <c r="T52" s="4"/>
      <c r="V52" s="11"/>
      <c r="W52" s="11"/>
      <c r="X52" s="11"/>
      <c r="Y52" s="11"/>
      <c r="Z52" s="11"/>
    </row>
    <row r="53">
      <c r="A53" s="5"/>
      <c r="B53" s="4"/>
      <c r="D53" s="4"/>
      <c r="G53" s="4"/>
      <c r="H53" s="4"/>
      <c r="I53" s="5"/>
      <c r="J53" s="4"/>
      <c r="L53" s="4"/>
      <c r="O53" s="4"/>
      <c r="Q53" s="4"/>
      <c r="R53" s="4"/>
      <c r="S53" s="4"/>
      <c r="T53" s="4"/>
      <c r="V53" s="11"/>
      <c r="W53" s="11"/>
      <c r="X53" s="11"/>
      <c r="Y53" s="11"/>
      <c r="Z53" s="11"/>
    </row>
    <row r="54">
      <c r="A54" s="5"/>
      <c r="B54" s="4"/>
      <c r="D54" s="4"/>
      <c r="G54" s="4"/>
      <c r="H54" s="4"/>
      <c r="I54" s="5"/>
      <c r="J54" s="4"/>
      <c r="L54" s="4"/>
      <c r="O54" s="4"/>
      <c r="Q54" s="4"/>
      <c r="R54" s="4"/>
      <c r="S54" s="4"/>
      <c r="T54" s="4"/>
      <c r="V54" s="11"/>
      <c r="W54" s="11"/>
      <c r="X54" s="11"/>
      <c r="Y54" s="11"/>
      <c r="Z54" s="11"/>
    </row>
    <row r="55">
      <c r="A55" s="5"/>
      <c r="B55" s="4"/>
      <c r="D55" s="4"/>
      <c r="G55" s="4"/>
      <c r="H55" s="4"/>
      <c r="I55" s="5"/>
      <c r="J55" s="4"/>
      <c r="L55" s="4"/>
      <c r="O55" s="4"/>
      <c r="Q55" s="4"/>
      <c r="R55" s="4"/>
      <c r="S55" s="4"/>
      <c r="T55" s="4"/>
      <c r="V55" s="11"/>
      <c r="W55" s="11"/>
      <c r="X55" s="11"/>
      <c r="Y55" s="11"/>
      <c r="Z55" s="11"/>
    </row>
    <row r="56">
      <c r="A56" s="5"/>
      <c r="B56" s="4"/>
      <c r="D56" s="4"/>
      <c r="G56" s="4"/>
      <c r="H56" s="4"/>
      <c r="I56" s="5"/>
      <c r="J56" s="4"/>
      <c r="L56" s="4"/>
      <c r="O56" s="4"/>
      <c r="Q56" s="4"/>
      <c r="R56" s="4"/>
      <c r="S56" s="4"/>
      <c r="T56" s="4"/>
      <c r="V56" s="11"/>
      <c r="W56" s="11"/>
      <c r="X56" s="11"/>
      <c r="Y56" s="11"/>
      <c r="Z56" s="11"/>
    </row>
    <row r="57">
      <c r="A57" s="5"/>
      <c r="B57" s="4"/>
      <c r="D57" s="4"/>
      <c r="G57" s="4"/>
      <c r="H57" s="4"/>
      <c r="I57" s="5"/>
      <c r="J57" s="4"/>
      <c r="L57" s="4"/>
      <c r="O57" s="4"/>
      <c r="Q57" s="4"/>
      <c r="R57" s="4"/>
      <c r="S57" s="4"/>
      <c r="T57" s="4"/>
      <c r="V57" s="11"/>
      <c r="W57" s="11"/>
      <c r="X57" s="11"/>
      <c r="Y57" s="11"/>
      <c r="Z57" s="11"/>
    </row>
    <row r="58">
      <c r="A58" s="5"/>
      <c r="B58" s="4"/>
      <c r="D58" s="4"/>
      <c r="G58" s="4"/>
      <c r="H58" s="4"/>
      <c r="I58" s="5"/>
      <c r="J58" s="4"/>
      <c r="L58" s="4"/>
      <c r="O58" s="4"/>
      <c r="Q58" s="4"/>
      <c r="R58" s="4"/>
      <c r="S58" s="4"/>
      <c r="T58" s="4"/>
      <c r="V58" s="11"/>
      <c r="W58" s="11"/>
      <c r="X58" s="11"/>
      <c r="Y58" s="11"/>
      <c r="Z58" s="11"/>
    </row>
    <row r="59">
      <c r="A59" s="5"/>
      <c r="B59" s="4"/>
      <c r="D59" s="4"/>
      <c r="G59" s="4"/>
      <c r="H59" s="4"/>
      <c r="I59" s="5"/>
      <c r="J59" s="4"/>
      <c r="L59" s="4"/>
      <c r="O59" s="4"/>
      <c r="Q59" s="4"/>
      <c r="R59" s="4"/>
      <c r="S59" s="4"/>
      <c r="T59" s="4"/>
      <c r="V59" s="11"/>
      <c r="W59" s="11"/>
      <c r="X59" s="11"/>
      <c r="Y59" s="11"/>
      <c r="Z59" s="11"/>
    </row>
    <row r="60">
      <c r="A60" s="5"/>
      <c r="B60" s="4"/>
      <c r="D60" s="4"/>
      <c r="G60" s="4"/>
      <c r="H60" s="4"/>
      <c r="I60" s="5"/>
      <c r="J60" s="4"/>
      <c r="L60" s="4"/>
      <c r="O60" s="4"/>
      <c r="Q60" s="4"/>
      <c r="R60" s="4"/>
      <c r="S60" s="4"/>
      <c r="T60" s="4"/>
      <c r="V60" s="11"/>
      <c r="W60" s="11"/>
      <c r="X60" s="11"/>
      <c r="Y60" s="11"/>
      <c r="Z60" s="11"/>
    </row>
    <row r="61">
      <c r="A61" s="5"/>
      <c r="B61" s="4"/>
      <c r="D61" s="4"/>
      <c r="G61" s="4"/>
      <c r="H61" s="4"/>
      <c r="I61" s="5"/>
      <c r="J61" s="4"/>
      <c r="L61" s="4"/>
      <c r="O61" s="4"/>
      <c r="Q61" s="4"/>
      <c r="R61" s="4"/>
      <c r="S61" s="4"/>
      <c r="T61" s="4"/>
      <c r="V61" s="11"/>
      <c r="W61" s="11"/>
      <c r="X61" s="11"/>
      <c r="Y61" s="11"/>
      <c r="Z61" s="11"/>
    </row>
    <row r="62">
      <c r="A62" s="5"/>
      <c r="B62" s="4"/>
      <c r="D62" s="4"/>
      <c r="G62" s="4"/>
      <c r="H62" s="4"/>
      <c r="I62" s="5"/>
      <c r="J62" s="4"/>
      <c r="L62" s="4"/>
      <c r="O62" s="4"/>
      <c r="Q62" s="4"/>
      <c r="R62" s="4"/>
      <c r="S62" s="4"/>
      <c r="T62" s="4"/>
      <c r="V62" s="11"/>
      <c r="W62" s="11"/>
      <c r="X62" s="11"/>
      <c r="Y62" s="11"/>
      <c r="Z62" s="11"/>
    </row>
    <row r="63">
      <c r="A63" s="5"/>
      <c r="B63" s="4"/>
      <c r="D63" s="4"/>
      <c r="G63" s="4"/>
      <c r="H63" s="4"/>
      <c r="I63" s="5"/>
      <c r="J63" s="4"/>
      <c r="L63" s="4"/>
      <c r="O63" s="4"/>
      <c r="Q63" s="4"/>
      <c r="R63" s="4"/>
      <c r="S63" s="4"/>
      <c r="T63" s="4"/>
      <c r="V63" s="11"/>
      <c r="W63" s="11"/>
      <c r="X63" s="11"/>
      <c r="Y63" s="11"/>
      <c r="Z63" s="11"/>
    </row>
    <row r="64">
      <c r="A64" s="5"/>
      <c r="B64" s="4"/>
      <c r="D64" s="4"/>
      <c r="G64" s="4"/>
      <c r="H64" s="4"/>
      <c r="I64" s="5"/>
      <c r="J64" s="4"/>
      <c r="L64" s="4"/>
      <c r="O64" s="4"/>
      <c r="Q64" s="4"/>
      <c r="R64" s="4"/>
      <c r="S64" s="4"/>
      <c r="T64" s="4"/>
      <c r="V64" s="11"/>
      <c r="W64" s="11"/>
      <c r="X64" s="11"/>
      <c r="Y64" s="11"/>
      <c r="Z64" s="11"/>
    </row>
    <row r="65">
      <c r="A65" s="5"/>
      <c r="B65" s="4"/>
      <c r="D65" s="4"/>
      <c r="G65" s="4"/>
      <c r="H65" s="4"/>
      <c r="I65" s="5"/>
      <c r="J65" s="4"/>
      <c r="L65" s="4"/>
      <c r="O65" s="4"/>
      <c r="Q65" s="4"/>
      <c r="R65" s="4"/>
      <c r="S65" s="4"/>
      <c r="T65" s="4"/>
      <c r="V65" s="11"/>
      <c r="W65" s="11"/>
      <c r="X65" s="11"/>
      <c r="Y65" s="11"/>
      <c r="Z65" s="11"/>
    </row>
    <row r="66">
      <c r="A66" s="5"/>
      <c r="B66" s="4"/>
      <c r="D66" s="4"/>
      <c r="G66" s="4"/>
      <c r="H66" s="4"/>
      <c r="I66" s="5"/>
      <c r="J66" s="4"/>
      <c r="L66" s="4"/>
      <c r="O66" s="4"/>
      <c r="Q66" s="4"/>
      <c r="R66" s="4"/>
      <c r="S66" s="4"/>
      <c r="T66" s="4"/>
      <c r="V66" s="11"/>
      <c r="W66" s="11"/>
      <c r="X66" s="11"/>
      <c r="Y66" s="11"/>
      <c r="Z66" s="11"/>
    </row>
    <row r="67">
      <c r="A67" s="5"/>
      <c r="B67" s="4"/>
      <c r="D67" s="4"/>
      <c r="G67" s="4"/>
      <c r="H67" s="4"/>
      <c r="I67" s="5"/>
      <c r="J67" s="4"/>
      <c r="L67" s="4"/>
      <c r="O67" s="4"/>
      <c r="Q67" s="4"/>
      <c r="R67" s="4"/>
      <c r="S67" s="4"/>
      <c r="T67" s="4"/>
      <c r="V67" s="11"/>
      <c r="W67" s="11"/>
      <c r="X67" s="11"/>
      <c r="Y67" s="11"/>
      <c r="Z67" s="11"/>
    </row>
    <row r="68">
      <c r="A68" s="5"/>
      <c r="B68" s="4"/>
      <c r="D68" s="4"/>
      <c r="G68" s="4"/>
      <c r="H68" s="4"/>
      <c r="I68" s="5"/>
      <c r="J68" s="4"/>
      <c r="L68" s="4"/>
      <c r="O68" s="4"/>
      <c r="Q68" s="4"/>
      <c r="R68" s="4"/>
      <c r="S68" s="4"/>
      <c r="T68" s="4"/>
      <c r="V68" s="11"/>
      <c r="W68" s="11"/>
      <c r="X68" s="11"/>
      <c r="Y68" s="11"/>
      <c r="Z68" s="11"/>
    </row>
    <row r="69">
      <c r="A69" s="5"/>
      <c r="B69" s="4"/>
      <c r="D69" s="4"/>
      <c r="G69" s="4"/>
      <c r="H69" s="4"/>
      <c r="I69" s="5"/>
      <c r="J69" s="4"/>
      <c r="L69" s="4"/>
      <c r="O69" s="4"/>
      <c r="Q69" s="4"/>
      <c r="R69" s="4"/>
      <c r="S69" s="4"/>
      <c r="T69" s="4"/>
      <c r="V69" s="11"/>
      <c r="W69" s="11"/>
      <c r="X69" s="11"/>
      <c r="Y69" s="11"/>
      <c r="Z69" s="11"/>
    </row>
    <row r="70">
      <c r="A70" s="5"/>
      <c r="B70" s="4"/>
      <c r="D70" s="4"/>
      <c r="G70" s="4"/>
      <c r="H70" s="4"/>
      <c r="I70" s="5"/>
      <c r="J70" s="4"/>
      <c r="L70" s="4"/>
      <c r="O70" s="4"/>
      <c r="Q70" s="4"/>
      <c r="R70" s="4"/>
      <c r="S70" s="4"/>
      <c r="T70" s="4"/>
      <c r="V70" s="11"/>
      <c r="W70" s="11"/>
      <c r="X70" s="11"/>
      <c r="Y70" s="11"/>
      <c r="Z70" s="11"/>
    </row>
    <row r="71">
      <c r="A71" s="5"/>
      <c r="B71" s="4"/>
      <c r="D71" s="4"/>
      <c r="G71" s="4"/>
      <c r="H71" s="4"/>
      <c r="I71" s="5"/>
      <c r="J71" s="4"/>
      <c r="L71" s="4"/>
      <c r="O71" s="4"/>
      <c r="Q71" s="4"/>
      <c r="R71" s="4"/>
      <c r="S71" s="4"/>
      <c r="T71" s="4"/>
      <c r="V71" s="11"/>
      <c r="W71" s="11"/>
      <c r="X71" s="11"/>
      <c r="Y71" s="11"/>
      <c r="Z71" s="11"/>
    </row>
    <row r="72">
      <c r="A72" s="5"/>
      <c r="B72" s="4"/>
      <c r="D72" s="4"/>
      <c r="G72" s="4"/>
      <c r="H72" s="4"/>
      <c r="I72" s="5"/>
      <c r="J72" s="4"/>
      <c r="L72" s="4"/>
      <c r="O72" s="4"/>
      <c r="Q72" s="4"/>
      <c r="R72" s="4"/>
      <c r="S72" s="4"/>
      <c r="T72" s="4"/>
      <c r="V72" s="11"/>
      <c r="W72" s="11"/>
      <c r="X72" s="11"/>
      <c r="Y72" s="11"/>
      <c r="Z72" s="11"/>
    </row>
    <row r="73">
      <c r="A73" s="5"/>
      <c r="B73" s="4"/>
      <c r="D73" s="4"/>
      <c r="G73" s="4"/>
      <c r="H73" s="4"/>
      <c r="I73" s="5"/>
      <c r="J73" s="4"/>
      <c r="L73" s="4"/>
      <c r="O73" s="4"/>
      <c r="Q73" s="4"/>
      <c r="R73" s="4"/>
      <c r="S73" s="4"/>
      <c r="T73" s="4"/>
      <c r="V73" s="11"/>
      <c r="W73" s="11"/>
      <c r="X73" s="11"/>
      <c r="Y73" s="11"/>
      <c r="Z73" s="11"/>
    </row>
    <row r="74">
      <c r="A74" s="5"/>
      <c r="B74" s="4"/>
      <c r="D74" s="4"/>
      <c r="G74" s="4"/>
      <c r="H74" s="4"/>
      <c r="I74" s="5"/>
      <c r="J74" s="4"/>
      <c r="L74" s="4"/>
      <c r="O74" s="4"/>
      <c r="Q74" s="4"/>
      <c r="R74" s="4"/>
      <c r="S74" s="4"/>
      <c r="T74" s="4"/>
      <c r="V74" s="11"/>
      <c r="W74" s="11"/>
      <c r="X74" s="11"/>
      <c r="Y74" s="11"/>
      <c r="Z74" s="11"/>
    </row>
    <row r="75">
      <c r="A75" s="5"/>
      <c r="B75" s="4"/>
      <c r="D75" s="4"/>
      <c r="G75" s="4"/>
      <c r="H75" s="4"/>
      <c r="I75" s="5"/>
      <c r="J75" s="4"/>
      <c r="L75" s="4"/>
      <c r="O75" s="4"/>
      <c r="Q75" s="4"/>
      <c r="R75" s="4"/>
      <c r="S75" s="4"/>
      <c r="T75" s="4"/>
      <c r="V75" s="11"/>
      <c r="W75" s="11"/>
      <c r="X75" s="11"/>
      <c r="Y75" s="11"/>
      <c r="Z75" s="11"/>
    </row>
    <row r="76">
      <c r="A76" s="5"/>
      <c r="B76" s="4"/>
      <c r="D76" s="4"/>
      <c r="G76" s="4"/>
      <c r="H76" s="4"/>
      <c r="I76" s="5"/>
      <c r="J76" s="4"/>
      <c r="L76" s="4"/>
      <c r="O76" s="4"/>
      <c r="Q76" s="4"/>
      <c r="R76" s="4"/>
      <c r="S76" s="4"/>
      <c r="T76" s="4"/>
      <c r="V76" s="11"/>
      <c r="W76" s="11"/>
      <c r="X76" s="11"/>
      <c r="Y76" s="11"/>
      <c r="Z76" s="11"/>
    </row>
    <row r="77">
      <c r="A77" s="5"/>
      <c r="B77" s="4"/>
      <c r="D77" s="4"/>
      <c r="G77" s="4"/>
      <c r="H77" s="4"/>
      <c r="I77" s="5"/>
      <c r="J77" s="4"/>
      <c r="L77" s="4"/>
      <c r="O77" s="4"/>
      <c r="Q77" s="4"/>
      <c r="R77" s="4"/>
      <c r="S77" s="4"/>
      <c r="T77" s="4"/>
      <c r="V77" s="11"/>
      <c r="W77" s="11"/>
      <c r="X77" s="11"/>
      <c r="Y77" s="11"/>
      <c r="Z77" s="11"/>
    </row>
    <row r="78">
      <c r="A78" s="5"/>
      <c r="B78" s="4"/>
      <c r="D78" s="4"/>
      <c r="G78" s="4"/>
      <c r="H78" s="4"/>
      <c r="I78" s="5"/>
      <c r="J78" s="4"/>
      <c r="L78" s="4"/>
      <c r="O78" s="4"/>
      <c r="Q78" s="4"/>
      <c r="R78" s="4"/>
      <c r="S78" s="4"/>
      <c r="T78" s="4"/>
      <c r="V78" s="11"/>
      <c r="W78" s="11"/>
      <c r="X78" s="11"/>
      <c r="Y78" s="11"/>
      <c r="Z78" s="11"/>
    </row>
    <row r="79">
      <c r="A79" s="5"/>
      <c r="B79" s="4"/>
      <c r="D79" s="4"/>
      <c r="G79" s="4"/>
      <c r="H79" s="4"/>
      <c r="I79" s="5"/>
      <c r="J79" s="4"/>
      <c r="L79" s="4"/>
      <c r="O79" s="4"/>
      <c r="Q79" s="4"/>
      <c r="R79" s="4"/>
      <c r="S79" s="4"/>
      <c r="T79" s="4"/>
      <c r="V79" s="11"/>
      <c r="W79" s="11"/>
      <c r="X79" s="11"/>
      <c r="Y79" s="11"/>
      <c r="Z79" s="11"/>
    </row>
    <row r="80">
      <c r="A80" s="5"/>
      <c r="B80" s="4"/>
      <c r="D80" s="4"/>
      <c r="G80" s="4"/>
      <c r="H80" s="4"/>
      <c r="I80" s="5"/>
      <c r="J80" s="4"/>
      <c r="L80" s="4"/>
      <c r="O80" s="4"/>
      <c r="Q80" s="4"/>
      <c r="R80" s="4"/>
      <c r="S80" s="4"/>
      <c r="T80" s="4"/>
      <c r="V80" s="11"/>
      <c r="W80" s="11"/>
      <c r="X80" s="11"/>
      <c r="Y80" s="11"/>
      <c r="Z80" s="11"/>
    </row>
    <row r="81">
      <c r="A81" s="5"/>
      <c r="B81" s="4"/>
      <c r="D81" s="4"/>
      <c r="G81" s="4"/>
      <c r="H81" s="4"/>
      <c r="I81" s="5"/>
      <c r="J81" s="4"/>
      <c r="L81" s="4"/>
      <c r="O81" s="4"/>
      <c r="Q81" s="4"/>
      <c r="R81" s="4"/>
      <c r="S81" s="4"/>
      <c r="T81" s="4"/>
      <c r="V81" s="11"/>
      <c r="W81" s="11"/>
      <c r="X81" s="11"/>
      <c r="Y81" s="11"/>
      <c r="Z81" s="11"/>
    </row>
    <row r="82">
      <c r="A82" s="5"/>
      <c r="B82" s="4"/>
      <c r="D82" s="4"/>
      <c r="G82" s="4"/>
      <c r="H82" s="4"/>
      <c r="I82" s="5"/>
      <c r="J82" s="4"/>
      <c r="L82" s="4"/>
      <c r="O82" s="4"/>
      <c r="Q82" s="4"/>
      <c r="R82" s="4"/>
      <c r="S82" s="4"/>
      <c r="T82" s="4"/>
      <c r="V82" s="11"/>
      <c r="W82" s="11"/>
      <c r="X82" s="11"/>
      <c r="Y82" s="11"/>
      <c r="Z82" s="11"/>
    </row>
    <row r="83">
      <c r="A83" s="5"/>
      <c r="B83" s="4"/>
      <c r="D83" s="4"/>
      <c r="G83" s="4"/>
      <c r="H83" s="4"/>
      <c r="I83" s="5"/>
      <c r="J83" s="4"/>
      <c r="L83" s="4"/>
      <c r="O83" s="4"/>
      <c r="Q83" s="4"/>
      <c r="R83" s="4"/>
      <c r="S83" s="4"/>
      <c r="T83" s="4"/>
      <c r="V83" s="11"/>
      <c r="W83" s="11"/>
      <c r="X83" s="11"/>
      <c r="Y83" s="11"/>
      <c r="Z83" s="11"/>
    </row>
    <row r="84">
      <c r="A84" s="5"/>
      <c r="B84" s="4"/>
      <c r="D84" s="4"/>
      <c r="G84" s="4"/>
      <c r="H84" s="4"/>
      <c r="I84" s="5"/>
      <c r="J84" s="4"/>
      <c r="L84" s="4"/>
      <c r="O84" s="4"/>
      <c r="Q84" s="4"/>
      <c r="R84" s="4"/>
      <c r="S84" s="4"/>
      <c r="T84" s="4"/>
      <c r="V84" s="11"/>
      <c r="W84" s="11"/>
      <c r="X84" s="11"/>
      <c r="Y84" s="11"/>
      <c r="Z84" s="11"/>
    </row>
    <row r="85">
      <c r="A85" s="5"/>
      <c r="B85" s="4"/>
      <c r="D85" s="4"/>
      <c r="G85" s="4"/>
      <c r="H85" s="4"/>
      <c r="I85" s="5"/>
      <c r="J85" s="4"/>
      <c r="L85" s="4"/>
      <c r="O85" s="4"/>
      <c r="Q85" s="4"/>
      <c r="R85" s="4"/>
      <c r="S85" s="4"/>
      <c r="T85" s="4"/>
      <c r="V85" s="11"/>
      <c r="W85" s="11"/>
      <c r="X85" s="11"/>
      <c r="Y85" s="11"/>
      <c r="Z85" s="11"/>
    </row>
    <row r="86">
      <c r="A86" s="5"/>
      <c r="B86" s="4"/>
      <c r="D86" s="4"/>
      <c r="G86" s="4"/>
      <c r="H86" s="4"/>
      <c r="I86" s="5"/>
      <c r="J86" s="4"/>
      <c r="L86" s="4"/>
      <c r="O86" s="4"/>
      <c r="Q86" s="4"/>
      <c r="R86" s="4"/>
      <c r="S86" s="4"/>
      <c r="T86" s="4"/>
      <c r="V86" s="11"/>
      <c r="W86" s="11"/>
      <c r="X86" s="11"/>
      <c r="Y86" s="11"/>
      <c r="Z86" s="11"/>
    </row>
    <row r="87">
      <c r="A87" s="5"/>
      <c r="B87" s="4"/>
      <c r="D87" s="4"/>
      <c r="G87" s="4"/>
      <c r="H87" s="4"/>
      <c r="I87" s="5"/>
      <c r="J87" s="4"/>
      <c r="L87" s="4"/>
      <c r="O87" s="4"/>
      <c r="Q87" s="4"/>
      <c r="R87" s="4"/>
      <c r="S87" s="4"/>
      <c r="T87" s="4"/>
      <c r="V87" s="11"/>
      <c r="W87" s="11"/>
      <c r="X87" s="11"/>
      <c r="Y87" s="11"/>
      <c r="Z87" s="11"/>
    </row>
    <row r="88">
      <c r="A88" s="5"/>
      <c r="B88" s="4"/>
      <c r="D88" s="4"/>
      <c r="G88" s="4"/>
      <c r="H88" s="4"/>
      <c r="I88" s="5"/>
      <c r="J88" s="4"/>
      <c r="L88" s="4"/>
      <c r="O88" s="4"/>
      <c r="Q88" s="4"/>
      <c r="R88" s="4"/>
      <c r="S88" s="4"/>
      <c r="T88" s="4"/>
      <c r="V88" s="11"/>
      <c r="W88" s="11"/>
      <c r="X88" s="11"/>
      <c r="Y88" s="11"/>
      <c r="Z88" s="11"/>
    </row>
    <row r="89">
      <c r="A89" s="5"/>
      <c r="B89" s="4"/>
      <c r="D89" s="4"/>
      <c r="G89" s="4"/>
      <c r="H89" s="4"/>
      <c r="I89" s="5"/>
      <c r="J89" s="4"/>
      <c r="L89" s="4"/>
      <c r="O89" s="4"/>
      <c r="Q89" s="4"/>
      <c r="R89" s="4"/>
      <c r="S89" s="4"/>
      <c r="T89" s="4"/>
      <c r="V89" s="11"/>
      <c r="W89" s="11"/>
      <c r="X89" s="11"/>
      <c r="Y89" s="11"/>
      <c r="Z89" s="11"/>
    </row>
    <row r="90">
      <c r="A90" s="5"/>
      <c r="B90" s="4"/>
      <c r="D90" s="4"/>
      <c r="G90" s="4"/>
      <c r="H90" s="4"/>
      <c r="I90" s="5"/>
      <c r="J90" s="4"/>
      <c r="L90" s="4"/>
      <c r="O90" s="4"/>
      <c r="Q90" s="4"/>
      <c r="R90" s="4"/>
      <c r="S90" s="4"/>
      <c r="T90" s="4"/>
      <c r="V90" s="11"/>
      <c r="W90" s="11"/>
      <c r="X90" s="11"/>
      <c r="Y90" s="11"/>
      <c r="Z90" s="11"/>
    </row>
    <row r="91">
      <c r="A91" s="5"/>
      <c r="B91" s="4"/>
      <c r="D91" s="4"/>
      <c r="G91" s="4"/>
      <c r="H91" s="4"/>
      <c r="I91" s="5"/>
      <c r="J91" s="4"/>
      <c r="L91" s="4"/>
      <c r="O91" s="4"/>
      <c r="Q91" s="4"/>
      <c r="R91" s="4"/>
      <c r="S91" s="4"/>
      <c r="T91" s="4"/>
      <c r="V91" s="11"/>
      <c r="W91" s="11"/>
      <c r="X91" s="11"/>
      <c r="Y91" s="11"/>
      <c r="Z91" s="11"/>
    </row>
    <row r="92">
      <c r="A92" s="5"/>
      <c r="B92" s="4"/>
      <c r="D92" s="4"/>
      <c r="G92" s="4"/>
      <c r="H92" s="4"/>
      <c r="I92" s="5"/>
      <c r="J92" s="4"/>
      <c r="L92" s="4"/>
      <c r="O92" s="4"/>
      <c r="Q92" s="4"/>
      <c r="R92" s="4"/>
      <c r="S92" s="4"/>
      <c r="T92" s="4"/>
      <c r="V92" s="11"/>
      <c r="W92" s="11"/>
      <c r="X92" s="11"/>
      <c r="Y92" s="11"/>
      <c r="Z92" s="11"/>
    </row>
    <row r="93">
      <c r="A93" s="5"/>
      <c r="B93" s="4"/>
      <c r="D93" s="4"/>
      <c r="G93" s="4"/>
      <c r="H93" s="4"/>
      <c r="I93" s="5"/>
      <c r="J93" s="4"/>
      <c r="L93" s="4"/>
      <c r="O93" s="4"/>
      <c r="Q93" s="4"/>
      <c r="R93" s="4"/>
      <c r="S93" s="4"/>
      <c r="T93" s="4"/>
      <c r="V93" s="11"/>
      <c r="W93" s="11"/>
      <c r="X93" s="11"/>
      <c r="Y93" s="11"/>
      <c r="Z93" s="11"/>
    </row>
    <row r="94">
      <c r="A94" s="5"/>
      <c r="B94" s="4"/>
      <c r="D94" s="4"/>
      <c r="G94" s="4"/>
      <c r="H94" s="4"/>
      <c r="I94" s="5"/>
      <c r="J94" s="4"/>
      <c r="L94" s="4"/>
      <c r="O94" s="4"/>
      <c r="Q94" s="4"/>
      <c r="R94" s="4"/>
      <c r="S94" s="4"/>
      <c r="T94" s="4"/>
      <c r="V94" s="11"/>
      <c r="W94" s="11"/>
      <c r="X94" s="11"/>
      <c r="Y94" s="11"/>
      <c r="Z94" s="11"/>
    </row>
    <row r="95">
      <c r="A95" s="5"/>
      <c r="B95" s="4"/>
      <c r="D95" s="4"/>
      <c r="G95" s="4"/>
      <c r="H95" s="4"/>
      <c r="I95" s="5"/>
      <c r="J95" s="4"/>
      <c r="L95" s="4"/>
      <c r="O95" s="4"/>
      <c r="Q95" s="4"/>
      <c r="R95" s="4"/>
      <c r="S95" s="4"/>
      <c r="T95" s="4"/>
      <c r="V95" s="11"/>
      <c r="W95" s="11"/>
      <c r="X95" s="11"/>
      <c r="Y95" s="11"/>
      <c r="Z95" s="11"/>
    </row>
    <row r="96">
      <c r="A96" s="5"/>
      <c r="B96" s="4"/>
      <c r="D96" s="4"/>
      <c r="G96" s="4"/>
      <c r="H96" s="4"/>
      <c r="I96" s="5"/>
      <c r="J96" s="4"/>
      <c r="L96" s="4"/>
      <c r="O96" s="4"/>
      <c r="Q96" s="4"/>
      <c r="R96" s="4"/>
      <c r="S96" s="4"/>
      <c r="T96" s="4"/>
      <c r="V96" s="11"/>
      <c r="W96" s="11"/>
      <c r="X96" s="11"/>
      <c r="Y96" s="11"/>
      <c r="Z96" s="11"/>
    </row>
    <row r="97">
      <c r="A97" s="5"/>
      <c r="B97" s="4"/>
      <c r="D97" s="4"/>
      <c r="G97" s="4"/>
      <c r="H97" s="4"/>
      <c r="I97" s="5"/>
      <c r="J97" s="4"/>
      <c r="L97" s="4"/>
      <c r="O97" s="4"/>
      <c r="Q97" s="4"/>
      <c r="R97" s="4"/>
      <c r="S97" s="4"/>
      <c r="T97" s="4"/>
      <c r="V97" s="11"/>
      <c r="W97" s="11"/>
      <c r="X97" s="11"/>
      <c r="Y97" s="11"/>
      <c r="Z97" s="11"/>
    </row>
    <row r="98">
      <c r="A98" s="5"/>
      <c r="B98" s="4"/>
      <c r="D98" s="4"/>
      <c r="G98" s="4"/>
      <c r="H98" s="4"/>
      <c r="I98" s="5"/>
      <c r="J98" s="4"/>
      <c r="L98" s="4"/>
      <c r="O98" s="4"/>
      <c r="Q98" s="4"/>
      <c r="R98" s="4"/>
      <c r="S98" s="4"/>
      <c r="T98" s="4"/>
      <c r="V98" s="11"/>
      <c r="W98" s="11"/>
      <c r="X98" s="11"/>
      <c r="Y98" s="11"/>
      <c r="Z98" s="11"/>
    </row>
    <row r="99">
      <c r="A99" s="5"/>
      <c r="B99" s="4"/>
      <c r="D99" s="4"/>
      <c r="G99" s="4"/>
      <c r="H99" s="4"/>
      <c r="I99" s="5"/>
      <c r="J99" s="4"/>
      <c r="L99" s="4"/>
      <c r="O99" s="4"/>
      <c r="Q99" s="4"/>
      <c r="R99" s="4"/>
      <c r="S99" s="4"/>
      <c r="T99" s="4"/>
      <c r="V99" s="11"/>
      <c r="W99" s="11"/>
      <c r="X99" s="11"/>
      <c r="Y99" s="11"/>
      <c r="Z99" s="11"/>
    </row>
    <row r="100">
      <c r="A100" s="5"/>
      <c r="B100" s="4"/>
      <c r="D100" s="4"/>
      <c r="G100" s="4"/>
      <c r="H100" s="4"/>
      <c r="I100" s="5"/>
      <c r="J100" s="4"/>
      <c r="L100" s="4"/>
      <c r="O100" s="4"/>
      <c r="Q100" s="4"/>
      <c r="R100" s="4"/>
      <c r="S100" s="4"/>
      <c r="T100" s="4"/>
      <c r="V100" s="11"/>
      <c r="W100" s="11"/>
      <c r="X100" s="11"/>
      <c r="Y100" s="11"/>
      <c r="Z100" s="11"/>
    </row>
    <row r="101">
      <c r="A101" s="5"/>
      <c r="B101" s="4"/>
      <c r="D101" s="4"/>
      <c r="G101" s="4"/>
      <c r="H101" s="4"/>
      <c r="I101" s="5"/>
      <c r="J101" s="4"/>
      <c r="L101" s="4"/>
      <c r="O101" s="4"/>
      <c r="Q101" s="4"/>
      <c r="R101" s="4"/>
      <c r="S101" s="4"/>
      <c r="T101" s="4"/>
      <c r="V101" s="11"/>
      <c r="W101" s="11"/>
      <c r="X101" s="11"/>
      <c r="Y101" s="11"/>
      <c r="Z101" s="11"/>
    </row>
    <row r="102">
      <c r="A102" s="5"/>
      <c r="B102" s="4"/>
      <c r="D102" s="4"/>
      <c r="G102" s="4"/>
      <c r="H102" s="4"/>
      <c r="I102" s="5"/>
      <c r="J102" s="4"/>
      <c r="L102" s="4"/>
      <c r="O102" s="4"/>
      <c r="Q102" s="4"/>
      <c r="R102" s="4"/>
      <c r="S102" s="4"/>
      <c r="T102" s="4"/>
      <c r="V102" s="11"/>
      <c r="W102" s="11"/>
      <c r="X102" s="11"/>
      <c r="Y102" s="11"/>
      <c r="Z102" s="11"/>
    </row>
    <row r="103">
      <c r="A103" s="5"/>
      <c r="B103" s="4"/>
      <c r="D103" s="4"/>
      <c r="G103" s="4"/>
      <c r="H103" s="4"/>
      <c r="I103" s="5"/>
      <c r="J103" s="4"/>
      <c r="L103" s="4"/>
      <c r="O103" s="4"/>
      <c r="Q103" s="4"/>
      <c r="R103" s="4"/>
      <c r="S103" s="4"/>
      <c r="T103" s="4"/>
      <c r="V103" s="11"/>
      <c r="W103" s="11"/>
      <c r="X103" s="11"/>
      <c r="Y103" s="11"/>
      <c r="Z103" s="11"/>
    </row>
    <row r="104">
      <c r="A104" s="5"/>
      <c r="B104" s="4"/>
      <c r="D104" s="4"/>
      <c r="G104" s="4"/>
      <c r="H104" s="4"/>
      <c r="I104" s="5"/>
      <c r="J104" s="4"/>
      <c r="L104" s="4"/>
      <c r="O104" s="4"/>
      <c r="Q104" s="4"/>
      <c r="R104" s="4"/>
      <c r="S104" s="4"/>
      <c r="T104" s="4"/>
      <c r="V104" s="11"/>
      <c r="W104" s="11"/>
      <c r="X104" s="11"/>
      <c r="Y104" s="11"/>
      <c r="Z104" s="11"/>
    </row>
    <row r="105">
      <c r="A105" s="5"/>
      <c r="B105" s="4"/>
      <c r="D105" s="4"/>
      <c r="G105" s="4"/>
      <c r="H105" s="4"/>
      <c r="I105" s="5"/>
      <c r="J105" s="4"/>
      <c r="L105" s="4"/>
      <c r="O105" s="4"/>
      <c r="Q105" s="4"/>
      <c r="R105" s="4"/>
      <c r="S105" s="4"/>
      <c r="T105" s="4"/>
      <c r="V105" s="11"/>
      <c r="W105" s="11"/>
      <c r="X105" s="11"/>
      <c r="Y105" s="11"/>
      <c r="Z105" s="11"/>
    </row>
    <row r="106">
      <c r="A106" s="5"/>
      <c r="B106" s="4"/>
      <c r="D106" s="4"/>
      <c r="G106" s="4"/>
      <c r="H106" s="4"/>
      <c r="I106" s="5"/>
      <c r="J106" s="4"/>
      <c r="L106" s="4"/>
      <c r="O106" s="4"/>
      <c r="Q106" s="4"/>
      <c r="R106" s="4"/>
      <c r="S106" s="4"/>
      <c r="T106" s="4"/>
      <c r="V106" s="11"/>
      <c r="W106" s="11"/>
      <c r="X106" s="11"/>
      <c r="Y106" s="11"/>
      <c r="Z106" s="11"/>
    </row>
    <row r="107">
      <c r="A107" s="5"/>
      <c r="B107" s="4"/>
      <c r="D107" s="4"/>
      <c r="G107" s="4"/>
      <c r="H107" s="4"/>
      <c r="I107" s="5"/>
      <c r="J107" s="4"/>
      <c r="L107" s="4"/>
      <c r="O107" s="4"/>
      <c r="Q107" s="4"/>
      <c r="R107" s="4"/>
      <c r="S107" s="4"/>
      <c r="T107" s="4"/>
      <c r="V107" s="11"/>
      <c r="W107" s="11"/>
      <c r="X107" s="11"/>
      <c r="Y107" s="11"/>
      <c r="Z107" s="11"/>
    </row>
    <row r="108">
      <c r="A108" s="5"/>
      <c r="B108" s="4"/>
      <c r="D108" s="4"/>
      <c r="G108" s="4"/>
      <c r="H108" s="4"/>
      <c r="I108" s="5"/>
      <c r="J108" s="4"/>
      <c r="L108" s="4"/>
      <c r="O108" s="4"/>
      <c r="Q108" s="4"/>
      <c r="R108" s="4"/>
      <c r="S108" s="4"/>
      <c r="T108" s="4"/>
      <c r="V108" s="11"/>
      <c r="W108" s="11"/>
      <c r="X108" s="11"/>
      <c r="Y108" s="11"/>
      <c r="Z108" s="11"/>
    </row>
    <row r="109">
      <c r="A109" s="5"/>
      <c r="B109" s="4"/>
      <c r="D109" s="4"/>
      <c r="G109" s="4"/>
      <c r="H109" s="4"/>
      <c r="I109" s="5"/>
      <c r="J109" s="4"/>
      <c r="L109" s="4"/>
      <c r="O109" s="4"/>
      <c r="Q109" s="4"/>
      <c r="R109" s="4"/>
      <c r="S109" s="4"/>
      <c r="T109" s="4"/>
      <c r="V109" s="11"/>
      <c r="W109" s="11"/>
      <c r="X109" s="11"/>
      <c r="Y109" s="11"/>
      <c r="Z109" s="11"/>
    </row>
    <row r="110">
      <c r="A110" s="5"/>
      <c r="B110" s="4"/>
      <c r="D110" s="4"/>
      <c r="G110" s="4"/>
      <c r="H110" s="4"/>
      <c r="I110" s="5"/>
      <c r="J110" s="4"/>
      <c r="L110" s="4"/>
      <c r="O110" s="4"/>
      <c r="Q110" s="4"/>
      <c r="R110" s="4"/>
      <c r="S110" s="4"/>
      <c r="T110" s="4"/>
      <c r="V110" s="11"/>
      <c r="W110" s="11"/>
      <c r="X110" s="11"/>
      <c r="Y110" s="11"/>
      <c r="Z110" s="11"/>
    </row>
    <row r="111">
      <c r="A111" s="5"/>
      <c r="B111" s="4"/>
      <c r="D111" s="4"/>
      <c r="G111" s="4"/>
      <c r="H111" s="4"/>
      <c r="I111" s="5"/>
      <c r="J111" s="4"/>
      <c r="L111" s="4"/>
      <c r="O111" s="4"/>
      <c r="Q111" s="4"/>
      <c r="R111" s="4"/>
      <c r="S111" s="4"/>
      <c r="T111" s="4"/>
      <c r="V111" s="11"/>
      <c r="W111" s="11"/>
      <c r="X111" s="11"/>
      <c r="Y111" s="11"/>
      <c r="Z111" s="11"/>
    </row>
    <row r="112">
      <c r="A112" s="5"/>
      <c r="B112" s="4"/>
      <c r="D112" s="4"/>
      <c r="G112" s="4"/>
      <c r="H112" s="4"/>
      <c r="I112" s="5"/>
      <c r="J112" s="4"/>
      <c r="L112" s="4"/>
      <c r="O112" s="4"/>
      <c r="Q112" s="4"/>
      <c r="R112" s="4"/>
      <c r="S112" s="4"/>
      <c r="T112" s="4"/>
      <c r="V112" s="11"/>
      <c r="W112" s="11"/>
      <c r="X112" s="11"/>
      <c r="Y112" s="11"/>
      <c r="Z112" s="11"/>
    </row>
    <row r="113">
      <c r="A113" s="5"/>
      <c r="B113" s="4"/>
      <c r="D113" s="4"/>
      <c r="G113" s="4"/>
      <c r="H113" s="4"/>
      <c r="I113" s="5"/>
      <c r="J113" s="4"/>
      <c r="L113" s="4"/>
      <c r="O113" s="4"/>
      <c r="Q113" s="4"/>
      <c r="R113" s="4"/>
      <c r="S113" s="4"/>
      <c r="T113" s="4"/>
      <c r="V113" s="11"/>
      <c r="W113" s="11"/>
      <c r="X113" s="11"/>
      <c r="Y113" s="11"/>
      <c r="Z113" s="11"/>
    </row>
    <row r="114">
      <c r="A114" s="5"/>
      <c r="B114" s="4"/>
      <c r="D114" s="4"/>
      <c r="G114" s="4"/>
      <c r="H114" s="4"/>
      <c r="I114" s="5"/>
      <c r="J114" s="4"/>
      <c r="L114" s="4"/>
      <c r="O114" s="4"/>
      <c r="Q114" s="4"/>
      <c r="R114" s="4"/>
      <c r="S114" s="4"/>
      <c r="T114" s="4"/>
      <c r="V114" s="11"/>
      <c r="W114" s="11"/>
      <c r="X114" s="11"/>
      <c r="Y114" s="11"/>
      <c r="Z114" s="11"/>
    </row>
    <row r="115">
      <c r="A115" s="5"/>
      <c r="B115" s="4"/>
      <c r="D115" s="4"/>
      <c r="G115" s="4"/>
      <c r="H115" s="4"/>
      <c r="I115" s="5"/>
      <c r="J115" s="4"/>
      <c r="L115" s="4"/>
      <c r="O115" s="4"/>
      <c r="Q115" s="4"/>
      <c r="R115" s="4"/>
      <c r="S115" s="4"/>
      <c r="T115" s="4"/>
      <c r="V115" s="11"/>
      <c r="W115" s="11"/>
      <c r="X115" s="11"/>
      <c r="Y115" s="11"/>
      <c r="Z115" s="11"/>
    </row>
    <row r="116">
      <c r="A116" s="5"/>
      <c r="B116" s="4"/>
      <c r="D116" s="4"/>
      <c r="G116" s="4"/>
      <c r="H116" s="4"/>
      <c r="I116" s="5"/>
      <c r="J116" s="4"/>
      <c r="L116" s="4"/>
      <c r="O116" s="4"/>
      <c r="Q116" s="4"/>
      <c r="R116" s="4"/>
      <c r="S116" s="4"/>
      <c r="T116" s="4"/>
      <c r="V116" s="11"/>
      <c r="W116" s="11"/>
      <c r="X116" s="11"/>
      <c r="Y116" s="11"/>
      <c r="Z116" s="11"/>
    </row>
    <row r="117">
      <c r="A117" s="5"/>
      <c r="B117" s="4"/>
      <c r="D117" s="4"/>
      <c r="G117" s="4"/>
      <c r="H117" s="4"/>
      <c r="I117" s="5"/>
      <c r="J117" s="4"/>
      <c r="L117" s="4"/>
      <c r="O117" s="4"/>
      <c r="Q117" s="4"/>
      <c r="R117" s="4"/>
      <c r="S117" s="4"/>
      <c r="T117" s="4"/>
      <c r="V117" s="11"/>
      <c r="W117" s="11"/>
      <c r="X117" s="11"/>
      <c r="Y117" s="11"/>
      <c r="Z117" s="11"/>
    </row>
    <row r="118">
      <c r="A118" s="5"/>
      <c r="B118" s="4"/>
      <c r="D118" s="4"/>
      <c r="G118" s="4"/>
      <c r="H118" s="4"/>
      <c r="I118" s="5"/>
      <c r="J118" s="4"/>
      <c r="L118" s="4"/>
      <c r="O118" s="4"/>
      <c r="Q118" s="4"/>
      <c r="R118" s="4"/>
      <c r="S118" s="4"/>
      <c r="T118" s="4"/>
      <c r="V118" s="11"/>
      <c r="W118" s="11"/>
      <c r="X118" s="11"/>
      <c r="Y118" s="11"/>
      <c r="Z118" s="11"/>
    </row>
    <row r="119">
      <c r="A119" s="5"/>
      <c r="B119" s="4"/>
      <c r="D119" s="4"/>
      <c r="G119" s="4"/>
      <c r="H119" s="4"/>
      <c r="I119" s="5"/>
      <c r="J119" s="4"/>
      <c r="L119" s="4"/>
      <c r="O119" s="4"/>
      <c r="Q119" s="4"/>
      <c r="R119" s="4"/>
      <c r="S119" s="4"/>
      <c r="T119" s="4"/>
      <c r="V119" s="11"/>
      <c r="W119" s="11"/>
      <c r="X119" s="11"/>
      <c r="Y119" s="11"/>
      <c r="Z119" s="11"/>
    </row>
    <row r="120">
      <c r="A120" s="5"/>
      <c r="B120" s="4"/>
      <c r="D120" s="4"/>
      <c r="G120" s="4"/>
      <c r="H120" s="4"/>
      <c r="I120" s="5"/>
      <c r="J120" s="4"/>
      <c r="L120" s="4"/>
      <c r="O120" s="4"/>
      <c r="Q120" s="4"/>
      <c r="R120" s="4"/>
      <c r="S120" s="4"/>
      <c r="T120" s="4"/>
      <c r="V120" s="11"/>
      <c r="W120" s="11"/>
      <c r="X120" s="11"/>
      <c r="Y120" s="11"/>
      <c r="Z120" s="11"/>
    </row>
    <row r="121">
      <c r="A121" s="5"/>
      <c r="B121" s="4"/>
      <c r="D121" s="4"/>
      <c r="G121" s="4"/>
      <c r="H121" s="4"/>
      <c r="I121" s="5"/>
      <c r="J121" s="4"/>
      <c r="L121" s="4"/>
      <c r="O121" s="4"/>
      <c r="Q121" s="4"/>
      <c r="R121" s="4"/>
      <c r="S121" s="4"/>
      <c r="T121" s="4"/>
      <c r="V121" s="11"/>
      <c r="W121" s="11"/>
      <c r="X121" s="11"/>
      <c r="Y121" s="11"/>
      <c r="Z121" s="11"/>
    </row>
    <row r="122">
      <c r="A122" s="5"/>
      <c r="B122" s="4"/>
      <c r="D122" s="4"/>
      <c r="G122" s="4"/>
      <c r="H122" s="4"/>
      <c r="I122" s="5"/>
      <c r="J122" s="4"/>
      <c r="L122" s="4"/>
      <c r="O122" s="4"/>
      <c r="Q122" s="4"/>
      <c r="R122" s="4"/>
      <c r="S122" s="4"/>
      <c r="T122" s="4"/>
      <c r="V122" s="11"/>
      <c r="W122" s="11"/>
      <c r="X122" s="11"/>
      <c r="Y122" s="11"/>
      <c r="Z122" s="11"/>
    </row>
    <row r="123">
      <c r="A123" s="5"/>
      <c r="B123" s="4"/>
      <c r="D123" s="4"/>
      <c r="G123" s="4"/>
      <c r="H123" s="4"/>
      <c r="I123" s="5"/>
      <c r="J123" s="4"/>
      <c r="L123" s="4"/>
      <c r="O123" s="4"/>
      <c r="Q123" s="4"/>
      <c r="R123" s="4"/>
      <c r="S123" s="4"/>
      <c r="T123" s="4"/>
      <c r="V123" s="11"/>
      <c r="W123" s="11"/>
      <c r="X123" s="11"/>
      <c r="Y123" s="11"/>
      <c r="Z123" s="11"/>
    </row>
    <row r="124">
      <c r="A124" s="5"/>
      <c r="B124" s="4"/>
      <c r="D124" s="4"/>
      <c r="G124" s="4"/>
      <c r="H124" s="4"/>
      <c r="I124" s="5"/>
      <c r="J124" s="4"/>
      <c r="L124" s="4"/>
      <c r="O124" s="4"/>
      <c r="Q124" s="4"/>
      <c r="R124" s="4"/>
      <c r="S124" s="4"/>
      <c r="T124" s="4"/>
      <c r="V124" s="11"/>
      <c r="W124" s="11"/>
      <c r="X124" s="11"/>
      <c r="Y124" s="11"/>
      <c r="Z124" s="11"/>
    </row>
    <row r="125">
      <c r="A125" s="5"/>
      <c r="B125" s="4"/>
      <c r="D125" s="4"/>
      <c r="G125" s="4"/>
      <c r="H125" s="4"/>
      <c r="I125" s="5"/>
      <c r="J125" s="4"/>
      <c r="L125" s="4"/>
      <c r="O125" s="4"/>
      <c r="Q125" s="4"/>
      <c r="R125" s="4"/>
      <c r="S125" s="4"/>
      <c r="T125" s="4"/>
      <c r="V125" s="11"/>
      <c r="W125" s="11"/>
      <c r="X125" s="11"/>
      <c r="Y125" s="11"/>
      <c r="Z125" s="11"/>
    </row>
    <row r="126">
      <c r="A126" s="5"/>
      <c r="B126" s="4"/>
      <c r="D126" s="4"/>
      <c r="G126" s="4"/>
      <c r="H126" s="4"/>
      <c r="I126" s="5"/>
      <c r="J126" s="4"/>
      <c r="L126" s="4"/>
      <c r="O126" s="4"/>
      <c r="Q126" s="4"/>
      <c r="R126" s="4"/>
      <c r="S126" s="4"/>
      <c r="T126" s="4"/>
      <c r="V126" s="11"/>
      <c r="W126" s="11"/>
      <c r="X126" s="11"/>
      <c r="Y126" s="11"/>
      <c r="Z126" s="11"/>
    </row>
    <row r="127">
      <c r="A127" s="5"/>
      <c r="B127" s="4"/>
      <c r="D127" s="4"/>
      <c r="G127" s="4"/>
      <c r="H127" s="4"/>
      <c r="I127" s="5"/>
      <c r="J127" s="4"/>
      <c r="L127" s="4"/>
      <c r="O127" s="4"/>
      <c r="Q127" s="4"/>
      <c r="R127" s="4"/>
      <c r="S127" s="4"/>
      <c r="T127" s="4"/>
      <c r="V127" s="11"/>
      <c r="W127" s="11"/>
      <c r="X127" s="11"/>
      <c r="Y127" s="11"/>
      <c r="Z127" s="11"/>
    </row>
    <row r="128">
      <c r="A128" s="5"/>
      <c r="B128" s="4"/>
      <c r="D128" s="4"/>
      <c r="G128" s="4"/>
      <c r="H128" s="4"/>
      <c r="I128" s="5"/>
      <c r="J128" s="4"/>
      <c r="L128" s="4"/>
      <c r="O128" s="4"/>
      <c r="Q128" s="4"/>
      <c r="R128" s="4"/>
      <c r="S128" s="4"/>
      <c r="T128" s="4"/>
      <c r="V128" s="11"/>
      <c r="W128" s="11"/>
      <c r="X128" s="11"/>
      <c r="Y128" s="11"/>
      <c r="Z128" s="11"/>
    </row>
    <row r="129">
      <c r="A129" s="5"/>
      <c r="B129" s="4"/>
      <c r="D129" s="4"/>
      <c r="G129" s="4"/>
      <c r="H129" s="4"/>
      <c r="I129" s="5"/>
      <c r="J129" s="4"/>
      <c r="L129" s="4"/>
      <c r="O129" s="4"/>
      <c r="Q129" s="4"/>
      <c r="R129" s="4"/>
      <c r="S129" s="4"/>
      <c r="T129" s="4"/>
      <c r="V129" s="11"/>
      <c r="W129" s="11"/>
      <c r="X129" s="11"/>
      <c r="Y129" s="11"/>
      <c r="Z129" s="11"/>
    </row>
    <row r="130">
      <c r="A130" s="5"/>
      <c r="B130" s="4"/>
      <c r="D130" s="4"/>
      <c r="G130" s="4"/>
      <c r="H130" s="4"/>
      <c r="I130" s="5"/>
      <c r="J130" s="4"/>
      <c r="L130" s="4"/>
      <c r="O130" s="4"/>
      <c r="Q130" s="4"/>
      <c r="R130" s="4"/>
      <c r="S130" s="4"/>
      <c r="T130" s="4"/>
      <c r="V130" s="11"/>
      <c r="W130" s="11"/>
      <c r="X130" s="11"/>
      <c r="Y130" s="11"/>
      <c r="Z130" s="11"/>
    </row>
    <row r="131">
      <c r="A131" s="5"/>
      <c r="B131" s="4"/>
      <c r="D131" s="4"/>
      <c r="G131" s="4"/>
      <c r="H131" s="4"/>
      <c r="I131" s="5"/>
      <c r="J131" s="4"/>
      <c r="L131" s="4"/>
      <c r="O131" s="4"/>
      <c r="Q131" s="4"/>
      <c r="R131" s="4"/>
      <c r="S131" s="4"/>
      <c r="T131" s="4"/>
      <c r="V131" s="11"/>
      <c r="W131" s="11"/>
      <c r="X131" s="11"/>
      <c r="Y131" s="11"/>
      <c r="Z131" s="11"/>
    </row>
    <row r="132">
      <c r="A132" s="5"/>
      <c r="B132" s="4"/>
      <c r="D132" s="4"/>
      <c r="G132" s="4"/>
      <c r="H132" s="4"/>
      <c r="I132" s="5"/>
      <c r="J132" s="4"/>
      <c r="L132" s="4"/>
      <c r="O132" s="4"/>
      <c r="Q132" s="4"/>
      <c r="R132" s="4"/>
      <c r="S132" s="4"/>
      <c r="T132" s="4"/>
      <c r="V132" s="11"/>
      <c r="W132" s="11"/>
      <c r="X132" s="11"/>
      <c r="Y132" s="11"/>
      <c r="Z132" s="11"/>
    </row>
    <row r="133">
      <c r="A133" s="5"/>
      <c r="B133" s="4"/>
      <c r="D133" s="4"/>
      <c r="G133" s="4"/>
      <c r="H133" s="4"/>
      <c r="I133" s="5"/>
      <c r="J133" s="4"/>
      <c r="L133" s="4"/>
      <c r="O133" s="4"/>
      <c r="Q133" s="4"/>
      <c r="R133" s="4"/>
      <c r="S133" s="4"/>
      <c r="T133" s="4"/>
      <c r="V133" s="11"/>
      <c r="W133" s="11"/>
      <c r="X133" s="11"/>
      <c r="Y133" s="11"/>
      <c r="Z133" s="11"/>
    </row>
    <row r="134">
      <c r="A134" s="5"/>
      <c r="B134" s="4"/>
      <c r="D134" s="4"/>
      <c r="G134" s="4"/>
      <c r="H134" s="4"/>
      <c r="I134" s="5"/>
      <c r="J134" s="4"/>
      <c r="L134" s="4"/>
      <c r="O134" s="4"/>
      <c r="Q134" s="4"/>
      <c r="R134" s="4"/>
      <c r="S134" s="4"/>
      <c r="T134" s="4"/>
      <c r="V134" s="11"/>
      <c r="W134" s="11"/>
      <c r="X134" s="11"/>
      <c r="Y134" s="11"/>
      <c r="Z134" s="11"/>
    </row>
    <row r="135">
      <c r="A135" s="5"/>
      <c r="B135" s="4"/>
      <c r="D135" s="4"/>
      <c r="G135" s="4"/>
      <c r="H135" s="4"/>
      <c r="I135" s="5"/>
      <c r="J135" s="4"/>
      <c r="L135" s="4"/>
      <c r="O135" s="4"/>
      <c r="Q135" s="4"/>
      <c r="R135" s="4"/>
      <c r="S135" s="4"/>
      <c r="T135" s="4"/>
      <c r="V135" s="11"/>
      <c r="W135" s="11"/>
      <c r="X135" s="11"/>
      <c r="Y135" s="11"/>
      <c r="Z135" s="11"/>
    </row>
    <row r="136">
      <c r="A136" s="5"/>
      <c r="B136" s="4"/>
      <c r="D136" s="4"/>
      <c r="G136" s="4"/>
      <c r="H136" s="4"/>
      <c r="I136" s="5"/>
      <c r="J136" s="4"/>
      <c r="L136" s="4"/>
      <c r="O136" s="4"/>
      <c r="Q136" s="4"/>
      <c r="R136" s="4"/>
      <c r="S136" s="4"/>
      <c r="T136" s="4"/>
      <c r="V136" s="11"/>
      <c r="W136" s="11"/>
      <c r="X136" s="11"/>
      <c r="Y136" s="11"/>
      <c r="Z136" s="11"/>
    </row>
    <row r="137">
      <c r="A137" s="5"/>
      <c r="B137" s="4"/>
      <c r="D137" s="4"/>
      <c r="G137" s="4"/>
      <c r="H137" s="4"/>
      <c r="I137" s="5"/>
      <c r="J137" s="4"/>
      <c r="L137" s="4"/>
      <c r="O137" s="4"/>
      <c r="Q137" s="4"/>
      <c r="R137" s="4"/>
      <c r="S137" s="4"/>
      <c r="T137" s="4"/>
      <c r="V137" s="11"/>
      <c r="W137" s="11"/>
      <c r="X137" s="11"/>
      <c r="Y137" s="11"/>
      <c r="Z137" s="11"/>
    </row>
    <row r="138">
      <c r="A138" s="5"/>
      <c r="B138" s="4"/>
      <c r="D138" s="4"/>
      <c r="G138" s="4"/>
      <c r="H138" s="4"/>
      <c r="I138" s="5"/>
      <c r="J138" s="4"/>
      <c r="L138" s="4"/>
      <c r="O138" s="4"/>
      <c r="Q138" s="4"/>
      <c r="R138" s="4"/>
      <c r="S138" s="4"/>
      <c r="T138" s="4"/>
      <c r="V138" s="11"/>
      <c r="W138" s="11"/>
      <c r="X138" s="11"/>
      <c r="Y138" s="11"/>
      <c r="Z138" s="11"/>
    </row>
    <row r="139">
      <c r="A139" s="5"/>
      <c r="B139" s="4"/>
      <c r="D139" s="4"/>
      <c r="G139" s="4"/>
      <c r="H139" s="4"/>
      <c r="I139" s="5"/>
      <c r="J139" s="4"/>
      <c r="L139" s="4"/>
      <c r="O139" s="4"/>
      <c r="Q139" s="4"/>
      <c r="R139" s="4"/>
      <c r="S139" s="4"/>
      <c r="T139" s="4"/>
      <c r="V139" s="11"/>
      <c r="W139" s="11"/>
      <c r="X139" s="11"/>
      <c r="Y139" s="11"/>
      <c r="Z139" s="11"/>
    </row>
    <row r="140">
      <c r="A140" s="5"/>
      <c r="B140" s="4"/>
      <c r="D140" s="4"/>
      <c r="G140" s="4"/>
      <c r="H140" s="4"/>
      <c r="I140" s="5"/>
      <c r="J140" s="4"/>
      <c r="L140" s="4"/>
      <c r="O140" s="4"/>
      <c r="Q140" s="4"/>
      <c r="R140" s="4"/>
      <c r="S140" s="4"/>
      <c r="T140" s="4"/>
      <c r="V140" s="11"/>
      <c r="W140" s="11"/>
      <c r="X140" s="11"/>
      <c r="Y140" s="11"/>
      <c r="Z140" s="11"/>
    </row>
    <row r="141">
      <c r="A141" s="5"/>
      <c r="B141" s="4"/>
      <c r="D141" s="4"/>
      <c r="G141" s="4"/>
      <c r="H141" s="4"/>
      <c r="I141" s="5"/>
      <c r="J141" s="4"/>
      <c r="L141" s="4"/>
      <c r="O141" s="4"/>
      <c r="Q141" s="4"/>
      <c r="R141" s="4"/>
      <c r="S141" s="4"/>
      <c r="T141" s="4"/>
      <c r="V141" s="11"/>
      <c r="W141" s="11"/>
      <c r="X141" s="11"/>
      <c r="Y141" s="11"/>
      <c r="Z141" s="11"/>
    </row>
    <row r="142">
      <c r="A142" s="5"/>
      <c r="B142" s="4"/>
      <c r="D142" s="4"/>
      <c r="G142" s="4"/>
      <c r="H142" s="4"/>
      <c r="I142" s="5"/>
      <c r="J142" s="4"/>
      <c r="L142" s="4"/>
      <c r="O142" s="4"/>
      <c r="Q142" s="4"/>
      <c r="R142" s="4"/>
      <c r="S142" s="4"/>
      <c r="T142" s="4"/>
      <c r="V142" s="11"/>
      <c r="W142" s="11"/>
      <c r="X142" s="11"/>
      <c r="Y142" s="11"/>
      <c r="Z142" s="11"/>
    </row>
    <row r="143">
      <c r="A143" s="5"/>
      <c r="B143" s="4"/>
      <c r="D143" s="4"/>
      <c r="G143" s="4"/>
      <c r="H143" s="4"/>
      <c r="I143" s="5"/>
      <c r="J143" s="4"/>
      <c r="L143" s="4"/>
      <c r="O143" s="4"/>
      <c r="Q143" s="4"/>
      <c r="R143" s="4"/>
      <c r="S143" s="4"/>
      <c r="T143" s="4"/>
      <c r="V143" s="11"/>
      <c r="W143" s="11"/>
      <c r="X143" s="11"/>
      <c r="Y143" s="11"/>
      <c r="Z143" s="11"/>
    </row>
    <row r="144">
      <c r="A144" s="5"/>
      <c r="B144" s="4"/>
      <c r="D144" s="4"/>
      <c r="G144" s="4"/>
      <c r="H144" s="4"/>
      <c r="I144" s="5"/>
      <c r="J144" s="4"/>
      <c r="L144" s="4"/>
      <c r="O144" s="4"/>
      <c r="Q144" s="4"/>
      <c r="R144" s="4"/>
      <c r="S144" s="4"/>
      <c r="T144" s="4"/>
      <c r="V144" s="11"/>
      <c r="W144" s="11"/>
      <c r="X144" s="11"/>
      <c r="Y144" s="11"/>
      <c r="Z144" s="11"/>
    </row>
    <row r="145">
      <c r="A145" s="5"/>
      <c r="B145" s="4"/>
      <c r="D145" s="4"/>
      <c r="G145" s="4"/>
      <c r="H145" s="4"/>
      <c r="I145" s="5"/>
      <c r="J145" s="4"/>
      <c r="L145" s="4"/>
      <c r="O145" s="4"/>
      <c r="Q145" s="4"/>
      <c r="R145" s="4"/>
      <c r="S145" s="4"/>
      <c r="T145" s="4"/>
      <c r="V145" s="11"/>
      <c r="W145" s="11"/>
      <c r="X145" s="11"/>
      <c r="Y145" s="11"/>
      <c r="Z145" s="11"/>
    </row>
    <row r="146">
      <c r="A146" s="5"/>
      <c r="B146" s="4"/>
      <c r="D146" s="4"/>
      <c r="G146" s="4"/>
      <c r="H146" s="4"/>
      <c r="I146" s="5"/>
      <c r="J146" s="4"/>
      <c r="L146" s="4"/>
      <c r="O146" s="4"/>
      <c r="Q146" s="4"/>
      <c r="R146" s="4"/>
      <c r="S146" s="4"/>
      <c r="T146" s="4"/>
      <c r="V146" s="11"/>
      <c r="W146" s="11"/>
      <c r="X146" s="11"/>
      <c r="Y146" s="11"/>
      <c r="Z146" s="11"/>
    </row>
    <row r="147">
      <c r="A147" s="5"/>
      <c r="B147" s="4"/>
      <c r="D147" s="4"/>
      <c r="G147" s="4"/>
      <c r="H147" s="4"/>
      <c r="I147" s="5"/>
      <c r="J147" s="4"/>
      <c r="L147" s="4"/>
      <c r="O147" s="4"/>
      <c r="Q147" s="4"/>
      <c r="R147" s="4"/>
      <c r="S147" s="4"/>
      <c r="T147" s="4"/>
      <c r="V147" s="11"/>
      <c r="W147" s="11"/>
      <c r="X147" s="11"/>
      <c r="Y147" s="11"/>
      <c r="Z147" s="11"/>
    </row>
    <row r="148">
      <c r="A148" s="5"/>
      <c r="B148" s="4"/>
      <c r="D148" s="4"/>
      <c r="G148" s="4"/>
      <c r="H148" s="4"/>
      <c r="I148" s="5"/>
      <c r="J148" s="4"/>
      <c r="L148" s="4"/>
      <c r="O148" s="4"/>
      <c r="Q148" s="4"/>
      <c r="R148" s="4"/>
      <c r="S148" s="4"/>
      <c r="T148" s="4"/>
      <c r="V148" s="11"/>
      <c r="W148" s="11"/>
      <c r="X148" s="11"/>
      <c r="Y148" s="11"/>
      <c r="Z148" s="11"/>
    </row>
    <row r="149">
      <c r="A149" s="5"/>
      <c r="B149" s="4"/>
      <c r="D149" s="4"/>
      <c r="G149" s="4"/>
      <c r="H149" s="4"/>
      <c r="I149" s="5"/>
      <c r="J149" s="4"/>
      <c r="L149" s="4"/>
      <c r="O149" s="4"/>
      <c r="Q149" s="4"/>
      <c r="R149" s="4"/>
      <c r="S149" s="4"/>
      <c r="T149" s="4"/>
      <c r="V149" s="11"/>
      <c r="W149" s="11"/>
      <c r="X149" s="11"/>
      <c r="Y149" s="11"/>
      <c r="Z149" s="11"/>
    </row>
    <row r="150">
      <c r="A150" s="5"/>
      <c r="B150" s="4"/>
      <c r="D150" s="4"/>
      <c r="G150" s="4"/>
      <c r="H150" s="4"/>
      <c r="I150" s="5"/>
      <c r="J150" s="4"/>
      <c r="L150" s="4"/>
      <c r="O150" s="4"/>
      <c r="Q150" s="4"/>
      <c r="R150" s="4"/>
      <c r="S150" s="4"/>
      <c r="T150" s="4"/>
      <c r="V150" s="11"/>
      <c r="W150" s="11"/>
      <c r="X150" s="11"/>
      <c r="Y150" s="11"/>
      <c r="Z150" s="11"/>
    </row>
    <row r="151">
      <c r="A151" s="5"/>
      <c r="B151" s="4"/>
      <c r="D151" s="4"/>
      <c r="G151" s="4"/>
      <c r="H151" s="4"/>
      <c r="I151" s="5"/>
      <c r="J151" s="4"/>
      <c r="L151" s="4"/>
      <c r="O151" s="4"/>
      <c r="Q151" s="4"/>
      <c r="R151" s="4"/>
      <c r="S151" s="4"/>
      <c r="T151" s="4"/>
      <c r="V151" s="11"/>
      <c r="W151" s="11"/>
      <c r="X151" s="11"/>
      <c r="Y151" s="11"/>
      <c r="Z151" s="11"/>
    </row>
    <row r="152">
      <c r="A152" s="5"/>
      <c r="B152" s="4"/>
      <c r="D152" s="4"/>
      <c r="G152" s="4"/>
      <c r="H152" s="4"/>
      <c r="I152" s="5"/>
      <c r="J152" s="4"/>
      <c r="L152" s="4"/>
      <c r="O152" s="4"/>
      <c r="Q152" s="4"/>
      <c r="R152" s="4"/>
      <c r="S152" s="4"/>
      <c r="T152" s="4"/>
      <c r="V152" s="11"/>
      <c r="W152" s="11"/>
      <c r="X152" s="11"/>
      <c r="Y152" s="11"/>
      <c r="Z152" s="11"/>
    </row>
    <row r="153">
      <c r="A153" s="5"/>
      <c r="B153" s="4"/>
      <c r="D153" s="4"/>
      <c r="G153" s="4"/>
      <c r="H153" s="4"/>
      <c r="I153" s="5"/>
      <c r="J153" s="4"/>
      <c r="L153" s="4"/>
      <c r="O153" s="4"/>
      <c r="Q153" s="4"/>
      <c r="R153" s="4"/>
      <c r="S153" s="4"/>
      <c r="T153" s="4"/>
      <c r="V153" s="11"/>
      <c r="W153" s="11"/>
      <c r="X153" s="11"/>
      <c r="Y153" s="11"/>
      <c r="Z153" s="11"/>
    </row>
    <row r="154">
      <c r="A154" s="5"/>
      <c r="B154" s="4"/>
      <c r="D154" s="4"/>
      <c r="G154" s="4"/>
      <c r="H154" s="4"/>
      <c r="I154" s="5"/>
      <c r="J154" s="4"/>
      <c r="L154" s="4"/>
      <c r="O154" s="4"/>
      <c r="Q154" s="4"/>
      <c r="R154" s="4"/>
      <c r="S154" s="4"/>
      <c r="T154" s="4"/>
      <c r="V154" s="11"/>
      <c r="W154" s="11"/>
      <c r="X154" s="11"/>
      <c r="Y154" s="11"/>
      <c r="Z154" s="11"/>
    </row>
    <row r="155">
      <c r="A155" s="5"/>
      <c r="B155" s="4"/>
      <c r="D155" s="4"/>
      <c r="G155" s="4"/>
      <c r="H155" s="4"/>
      <c r="I155" s="5"/>
      <c r="J155" s="4"/>
      <c r="L155" s="4"/>
      <c r="O155" s="4"/>
      <c r="Q155" s="4"/>
      <c r="R155" s="4"/>
      <c r="S155" s="4"/>
      <c r="T155" s="4"/>
      <c r="V155" s="11"/>
      <c r="W155" s="11"/>
      <c r="X155" s="11"/>
      <c r="Y155" s="11"/>
      <c r="Z155" s="11"/>
    </row>
    <row r="156">
      <c r="A156" s="5"/>
      <c r="B156" s="4"/>
      <c r="D156" s="4"/>
      <c r="G156" s="4"/>
      <c r="H156" s="4"/>
      <c r="I156" s="5"/>
      <c r="J156" s="4"/>
      <c r="L156" s="4"/>
      <c r="O156" s="4"/>
      <c r="Q156" s="4"/>
      <c r="R156" s="4"/>
      <c r="S156" s="4"/>
      <c r="T156" s="4"/>
      <c r="V156" s="11"/>
      <c r="W156" s="11"/>
      <c r="X156" s="11"/>
      <c r="Y156" s="11"/>
      <c r="Z156" s="11"/>
    </row>
    <row r="157">
      <c r="A157" s="5"/>
      <c r="B157" s="4"/>
      <c r="D157" s="4"/>
      <c r="G157" s="4"/>
      <c r="H157" s="4"/>
      <c r="I157" s="5"/>
      <c r="J157" s="4"/>
      <c r="L157" s="4"/>
      <c r="O157" s="4"/>
      <c r="Q157" s="4"/>
      <c r="R157" s="4"/>
      <c r="S157" s="4"/>
      <c r="T157" s="4"/>
      <c r="V157" s="11"/>
      <c r="W157" s="11"/>
      <c r="X157" s="11"/>
      <c r="Y157" s="11"/>
      <c r="Z157" s="11"/>
    </row>
    <row r="158">
      <c r="A158" s="5"/>
      <c r="B158" s="4"/>
      <c r="D158" s="4"/>
      <c r="G158" s="4"/>
      <c r="H158" s="4"/>
      <c r="I158" s="5"/>
      <c r="J158" s="4"/>
      <c r="L158" s="4"/>
      <c r="O158" s="4"/>
      <c r="Q158" s="4"/>
      <c r="R158" s="4"/>
      <c r="S158" s="4"/>
      <c r="T158" s="4"/>
      <c r="V158" s="11"/>
      <c r="W158" s="11"/>
      <c r="X158" s="11"/>
      <c r="Y158" s="11"/>
      <c r="Z158" s="11"/>
    </row>
    <row r="159">
      <c r="A159" s="5"/>
      <c r="B159" s="4"/>
      <c r="D159" s="4"/>
      <c r="G159" s="4"/>
      <c r="H159" s="4"/>
      <c r="I159" s="5"/>
      <c r="J159" s="4"/>
      <c r="L159" s="4"/>
      <c r="O159" s="4"/>
      <c r="Q159" s="4"/>
      <c r="R159" s="4"/>
      <c r="S159" s="4"/>
      <c r="T159" s="4"/>
      <c r="V159" s="11"/>
      <c r="W159" s="11"/>
      <c r="X159" s="11"/>
      <c r="Y159" s="11"/>
      <c r="Z159" s="11"/>
    </row>
    <row r="160">
      <c r="A160" s="5"/>
      <c r="B160" s="4"/>
      <c r="D160" s="4"/>
      <c r="G160" s="4"/>
      <c r="H160" s="4"/>
      <c r="I160" s="5"/>
      <c r="J160" s="4"/>
      <c r="L160" s="4"/>
      <c r="O160" s="4"/>
      <c r="Q160" s="4"/>
      <c r="R160" s="4"/>
      <c r="S160" s="4"/>
      <c r="T160" s="4"/>
      <c r="V160" s="11"/>
      <c r="W160" s="11"/>
      <c r="X160" s="11"/>
      <c r="Y160" s="11"/>
      <c r="Z160" s="11"/>
    </row>
    <row r="161">
      <c r="A161" s="5"/>
      <c r="B161" s="4"/>
      <c r="D161" s="4"/>
      <c r="G161" s="4"/>
      <c r="H161" s="4"/>
      <c r="I161" s="5"/>
      <c r="J161" s="4"/>
      <c r="L161" s="4"/>
      <c r="O161" s="4"/>
      <c r="Q161" s="4"/>
      <c r="R161" s="4"/>
      <c r="S161" s="4"/>
      <c r="T161" s="4"/>
      <c r="V161" s="11"/>
      <c r="W161" s="11"/>
      <c r="X161" s="11"/>
      <c r="Y161" s="11"/>
      <c r="Z161" s="11"/>
    </row>
    <row r="162">
      <c r="A162" s="5"/>
      <c r="B162" s="4"/>
      <c r="D162" s="4"/>
      <c r="G162" s="4"/>
      <c r="H162" s="4"/>
      <c r="I162" s="5"/>
      <c r="J162" s="4"/>
      <c r="L162" s="4"/>
      <c r="O162" s="4"/>
      <c r="Q162" s="4"/>
      <c r="R162" s="4"/>
      <c r="S162" s="4"/>
      <c r="T162" s="4"/>
      <c r="V162" s="11"/>
      <c r="W162" s="11"/>
      <c r="X162" s="11"/>
      <c r="Y162" s="11"/>
      <c r="Z162" s="11"/>
    </row>
    <row r="163">
      <c r="A163" s="5"/>
      <c r="B163" s="4"/>
      <c r="D163" s="4"/>
      <c r="G163" s="4"/>
      <c r="H163" s="4"/>
      <c r="I163" s="5"/>
      <c r="J163" s="4"/>
      <c r="L163" s="4"/>
      <c r="O163" s="4"/>
      <c r="Q163" s="4"/>
      <c r="R163" s="4"/>
      <c r="S163" s="4"/>
      <c r="T163" s="4"/>
      <c r="V163" s="11"/>
      <c r="W163" s="11"/>
      <c r="X163" s="11"/>
      <c r="Y163" s="11"/>
      <c r="Z163" s="11"/>
    </row>
    <row r="164">
      <c r="A164" s="5"/>
      <c r="B164" s="4"/>
      <c r="D164" s="4"/>
      <c r="G164" s="4"/>
      <c r="H164" s="4"/>
      <c r="I164" s="5"/>
      <c r="J164" s="4"/>
      <c r="L164" s="4"/>
      <c r="O164" s="4"/>
      <c r="Q164" s="4"/>
      <c r="R164" s="4"/>
      <c r="S164" s="4"/>
      <c r="T164" s="4"/>
      <c r="V164" s="11"/>
      <c r="W164" s="11"/>
      <c r="X164" s="11"/>
      <c r="Y164" s="11"/>
      <c r="Z164" s="11"/>
    </row>
    <row r="165">
      <c r="A165" s="5"/>
      <c r="B165" s="4"/>
      <c r="D165" s="4"/>
      <c r="G165" s="4"/>
      <c r="H165" s="4"/>
      <c r="I165" s="5"/>
      <c r="J165" s="4"/>
      <c r="L165" s="4"/>
      <c r="O165" s="4"/>
      <c r="Q165" s="4"/>
      <c r="R165" s="4"/>
      <c r="S165" s="4"/>
      <c r="T165" s="4"/>
      <c r="V165" s="11"/>
      <c r="W165" s="11"/>
      <c r="X165" s="11"/>
      <c r="Y165" s="11"/>
      <c r="Z165" s="11"/>
    </row>
    <row r="166">
      <c r="A166" s="5"/>
      <c r="B166" s="4"/>
      <c r="D166" s="4"/>
      <c r="G166" s="4"/>
      <c r="H166" s="4"/>
      <c r="I166" s="5"/>
      <c r="J166" s="4"/>
      <c r="L166" s="4"/>
      <c r="O166" s="4"/>
      <c r="Q166" s="4"/>
      <c r="R166" s="4"/>
      <c r="S166" s="4"/>
      <c r="T166" s="4"/>
      <c r="V166" s="11"/>
      <c r="W166" s="11"/>
      <c r="X166" s="11"/>
      <c r="Y166" s="11"/>
      <c r="Z166" s="11"/>
    </row>
    <row r="167">
      <c r="A167" s="5"/>
      <c r="B167" s="4"/>
      <c r="D167" s="4"/>
      <c r="G167" s="4"/>
      <c r="H167" s="4"/>
      <c r="I167" s="5"/>
      <c r="J167" s="4"/>
      <c r="L167" s="4"/>
      <c r="O167" s="4"/>
      <c r="Q167" s="4"/>
      <c r="R167" s="4"/>
      <c r="S167" s="4"/>
      <c r="T167" s="4"/>
      <c r="V167" s="11"/>
      <c r="W167" s="11"/>
      <c r="X167" s="11"/>
      <c r="Y167" s="11"/>
      <c r="Z167" s="11"/>
    </row>
    <row r="168">
      <c r="A168" s="5"/>
      <c r="B168" s="4"/>
      <c r="D168" s="4"/>
      <c r="G168" s="4"/>
      <c r="H168" s="4"/>
      <c r="I168" s="5"/>
      <c r="J168" s="4"/>
      <c r="L168" s="4"/>
      <c r="O168" s="4"/>
      <c r="Q168" s="4"/>
      <c r="R168" s="4"/>
      <c r="S168" s="4"/>
      <c r="T168" s="4"/>
      <c r="V168" s="11"/>
      <c r="W168" s="11"/>
      <c r="X168" s="11"/>
      <c r="Y168" s="11"/>
      <c r="Z168" s="11"/>
    </row>
    <row r="169">
      <c r="A169" s="5"/>
      <c r="B169" s="4"/>
      <c r="D169" s="4"/>
      <c r="G169" s="4"/>
      <c r="H169" s="4"/>
      <c r="I169" s="5"/>
      <c r="J169" s="4"/>
      <c r="L169" s="4"/>
      <c r="O169" s="4"/>
      <c r="Q169" s="4"/>
      <c r="R169" s="4"/>
      <c r="S169" s="4"/>
      <c r="T169" s="4"/>
      <c r="V169" s="11"/>
      <c r="W169" s="11"/>
      <c r="X169" s="11"/>
      <c r="Y169" s="11"/>
      <c r="Z169" s="11"/>
    </row>
    <row r="170">
      <c r="A170" s="5"/>
      <c r="B170" s="4"/>
      <c r="D170" s="4"/>
      <c r="G170" s="4"/>
      <c r="H170" s="4"/>
      <c r="I170" s="5"/>
      <c r="J170" s="4"/>
      <c r="L170" s="4"/>
      <c r="O170" s="4"/>
      <c r="Q170" s="4"/>
      <c r="R170" s="4"/>
      <c r="S170" s="4"/>
      <c r="T170" s="4"/>
      <c r="V170" s="11"/>
      <c r="W170" s="11"/>
      <c r="X170" s="11"/>
      <c r="Y170" s="11"/>
      <c r="Z170" s="11"/>
    </row>
    <row r="171">
      <c r="A171" s="5"/>
      <c r="B171" s="4"/>
      <c r="D171" s="4"/>
      <c r="G171" s="4"/>
      <c r="H171" s="4"/>
      <c r="I171" s="5"/>
      <c r="J171" s="4"/>
      <c r="L171" s="4"/>
      <c r="O171" s="4"/>
      <c r="Q171" s="4"/>
      <c r="R171" s="4"/>
      <c r="S171" s="4"/>
      <c r="T171" s="4"/>
      <c r="V171" s="11"/>
      <c r="W171" s="11"/>
      <c r="X171" s="11"/>
      <c r="Y171" s="11"/>
      <c r="Z171" s="11"/>
    </row>
    <row r="172">
      <c r="A172" s="5"/>
      <c r="B172" s="4"/>
      <c r="D172" s="4"/>
      <c r="G172" s="4"/>
      <c r="H172" s="4"/>
      <c r="I172" s="5"/>
      <c r="J172" s="4"/>
      <c r="L172" s="4"/>
      <c r="O172" s="4"/>
      <c r="Q172" s="4"/>
      <c r="R172" s="4"/>
      <c r="S172" s="4"/>
      <c r="T172" s="4"/>
      <c r="V172" s="11"/>
      <c r="W172" s="11"/>
      <c r="X172" s="11"/>
      <c r="Y172" s="11"/>
      <c r="Z172" s="11"/>
    </row>
    <row r="173">
      <c r="A173" s="5"/>
      <c r="B173" s="4"/>
      <c r="D173" s="4"/>
      <c r="G173" s="4"/>
      <c r="H173" s="4"/>
      <c r="I173" s="5"/>
      <c r="J173" s="4"/>
      <c r="L173" s="4"/>
      <c r="O173" s="4"/>
      <c r="Q173" s="4"/>
      <c r="R173" s="4"/>
      <c r="S173" s="4"/>
      <c r="T173" s="4"/>
      <c r="V173" s="11"/>
      <c r="W173" s="11"/>
      <c r="X173" s="11"/>
      <c r="Y173" s="11"/>
      <c r="Z173" s="11"/>
    </row>
    <row r="174">
      <c r="A174" s="5"/>
      <c r="B174" s="4"/>
      <c r="D174" s="4"/>
      <c r="G174" s="4"/>
      <c r="H174" s="4"/>
      <c r="I174" s="5"/>
      <c r="J174" s="4"/>
      <c r="L174" s="4"/>
      <c r="O174" s="4"/>
      <c r="Q174" s="4"/>
      <c r="R174" s="4"/>
      <c r="S174" s="4"/>
      <c r="T174" s="4"/>
      <c r="V174" s="11"/>
      <c r="W174" s="11"/>
      <c r="X174" s="11"/>
      <c r="Y174" s="11"/>
      <c r="Z174" s="11"/>
    </row>
    <row r="175">
      <c r="A175" s="5"/>
      <c r="B175" s="4"/>
      <c r="D175" s="4"/>
      <c r="G175" s="4"/>
      <c r="H175" s="4"/>
      <c r="I175" s="5"/>
      <c r="J175" s="4"/>
      <c r="L175" s="4"/>
      <c r="O175" s="4"/>
      <c r="Q175" s="4"/>
      <c r="R175" s="4"/>
      <c r="S175" s="4"/>
      <c r="T175" s="4"/>
      <c r="V175" s="11"/>
      <c r="W175" s="11"/>
      <c r="X175" s="11"/>
      <c r="Y175" s="11"/>
      <c r="Z175" s="11"/>
    </row>
    <row r="176">
      <c r="A176" s="5"/>
      <c r="B176" s="4"/>
      <c r="D176" s="4"/>
      <c r="G176" s="4"/>
      <c r="H176" s="4"/>
      <c r="I176" s="5"/>
      <c r="J176" s="4"/>
      <c r="L176" s="4"/>
      <c r="O176" s="4"/>
      <c r="Q176" s="4"/>
      <c r="R176" s="4"/>
      <c r="S176" s="4"/>
      <c r="T176" s="4"/>
      <c r="V176" s="11"/>
      <c r="W176" s="11"/>
      <c r="X176" s="11"/>
      <c r="Y176" s="11"/>
      <c r="Z176" s="11"/>
    </row>
    <row r="177">
      <c r="A177" s="5"/>
      <c r="B177" s="4"/>
      <c r="D177" s="4"/>
      <c r="G177" s="4"/>
      <c r="H177" s="4"/>
      <c r="I177" s="5"/>
      <c r="J177" s="4"/>
      <c r="L177" s="4"/>
      <c r="O177" s="4"/>
      <c r="Q177" s="4"/>
      <c r="R177" s="4"/>
      <c r="S177" s="4"/>
      <c r="T177" s="4"/>
      <c r="V177" s="11"/>
      <c r="W177" s="11"/>
      <c r="X177" s="11"/>
      <c r="Y177" s="11"/>
      <c r="Z177" s="11"/>
    </row>
    <row r="178">
      <c r="A178" s="5"/>
      <c r="B178" s="4"/>
      <c r="D178" s="4"/>
      <c r="G178" s="4"/>
      <c r="H178" s="4"/>
      <c r="I178" s="5"/>
      <c r="J178" s="4"/>
      <c r="L178" s="4"/>
      <c r="O178" s="4"/>
      <c r="Q178" s="4"/>
      <c r="R178" s="4"/>
      <c r="S178" s="4"/>
      <c r="T178" s="4"/>
      <c r="V178" s="11"/>
      <c r="W178" s="11"/>
      <c r="X178" s="11"/>
      <c r="Y178" s="11"/>
      <c r="Z178" s="11"/>
    </row>
    <row r="179">
      <c r="A179" s="5"/>
      <c r="B179" s="4"/>
      <c r="D179" s="4"/>
      <c r="G179" s="4"/>
      <c r="H179" s="4"/>
      <c r="I179" s="5"/>
      <c r="J179" s="4"/>
      <c r="L179" s="4"/>
      <c r="O179" s="4"/>
      <c r="Q179" s="4"/>
      <c r="R179" s="4"/>
      <c r="S179" s="4"/>
      <c r="T179" s="4"/>
      <c r="V179" s="11"/>
      <c r="W179" s="11"/>
      <c r="X179" s="11"/>
      <c r="Y179" s="11"/>
      <c r="Z179" s="11"/>
    </row>
    <row r="180">
      <c r="A180" s="5"/>
      <c r="B180" s="4"/>
      <c r="D180" s="4"/>
      <c r="G180" s="4"/>
      <c r="H180" s="4"/>
      <c r="I180" s="5"/>
      <c r="J180" s="4"/>
      <c r="L180" s="4"/>
      <c r="O180" s="4"/>
      <c r="Q180" s="4"/>
      <c r="R180" s="4"/>
      <c r="S180" s="4"/>
      <c r="T180" s="4"/>
      <c r="V180" s="11"/>
      <c r="W180" s="11"/>
      <c r="X180" s="11"/>
      <c r="Y180" s="11"/>
      <c r="Z180" s="11"/>
    </row>
    <row r="181">
      <c r="A181" s="5"/>
      <c r="B181" s="4"/>
      <c r="D181" s="4"/>
      <c r="G181" s="4"/>
      <c r="H181" s="4"/>
      <c r="I181" s="5"/>
      <c r="J181" s="4"/>
      <c r="L181" s="4"/>
      <c r="O181" s="4"/>
      <c r="Q181" s="4"/>
      <c r="R181" s="4"/>
      <c r="S181" s="4"/>
      <c r="T181" s="4"/>
      <c r="V181" s="11"/>
      <c r="W181" s="11"/>
      <c r="X181" s="11"/>
      <c r="Y181" s="11"/>
      <c r="Z181" s="11"/>
    </row>
    <row r="182">
      <c r="A182" s="5"/>
      <c r="B182" s="4"/>
      <c r="D182" s="4"/>
      <c r="G182" s="4"/>
      <c r="H182" s="4"/>
      <c r="I182" s="5"/>
      <c r="J182" s="4"/>
      <c r="L182" s="4"/>
      <c r="O182" s="4"/>
      <c r="Q182" s="4"/>
      <c r="R182" s="4"/>
      <c r="S182" s="4"/>
      <c r="T182" s="4"/>
      <c r="V182" s="11"/>
      <c r="W182" s="11"/>
      <c r="X182" s="11"/>
      <c r="Y182" s="11"/>
      <c r="Z182" s="11"/>
    </row>
    <row r="183">
      <c r="A183" s="5"/>
      <c r="B183" s="4"/>
      <c r="D183" s="4"/>
      <c r="G183" s="4"/>
      <c r="H183" s="4"/>
      <c r="I183" s="5"/>
      <c r="J183" s="4"/>
      <c r="L183" s="4"/>
      <c r="O183" s="4"/>
      <c r="Q183" s="4"/>
      <c r="R183" s="4"/>
      <c r="S183" s="4"/>
      <c r="T183" s="4"/>
      <c r="V183" s="11"/>
      <c r="W183" s="11"/>
      <c r="X183" s="11"/>
      <c r="Y183" s="11"/>
      <c r="Z183" s="11"/>
    </row>
    <row r="184">
      <c r="A184" s="5"/>
      <c r="B184" s="4"/>
      <c r="D184" s="4"/>
      <c r="G184" s="4"/>
      <c r="H184" s="4"/>
      <c r="I184" s="5"/>
      <c r="J184" s="4"/>
      <c r="L184" s="4"/>
      <c r="O184" s="4"/>
      <c r="Q184" s="4"/>
      <c r="R184" s="4"/>
      <c r="S184" s="4"/>
      <c r="T184" s="4"/>
      <c r="V184" s="11"/>
      <c r="W184" s="11"/>
      <c r="X184" s="11"/>
      <c r="Y184" s="11"/>
      <c r="Z184" s="11"/>
    </row>
    <row r="185">
      <c r="A185" s="5"/>
      <c r="B185" s="4"/>
      <c r="D185" s="4"/>
      <c r="G185" s="4"/>
      <c r="H185" s="4"/>
      <c r="I185" s="5"/>
      <c r="J185" s="4"/>
      <c r="L185" s="4"/>
      <c r="O185" s="4"/>
      <c r="Q185" s="4"/>
      <c r="R185" s="4"/>
      <c r="S185" s="4"/>
      <c r="T185" s="4"/>
      <c r="V185" s="11"/>
      <c r="W185" s="11"/>
      <c r="X185" s="11"/>
      <c r="Y185" s="11"/>
      <c r="Z185" s="11"/>
    </row>
    <row r="186">
      <c r="A186" s="5"/>
      <c r="B186" s="4"/>
      <c r="D186" s="4"/>
      <c r="G186" s="4"/>
      <c r="H186" s="4"/>
      <c r="I186" s="5"/>
      <c r="J186" s="4"/>
      <c r="L186" s="4"/>
      <c r="O186" s="4"/>
      <c r="Q186" s="4"/>
      <c r="R186" s="4"/>
      <c r="S186" s="4"/>
      <c r="T186" s="4"/>
      <c r="V186" s="11"/>
      <c r="W186" s="11"/>
      <c r="X186" s="11"/>
      <c r="Y186" s="11"/>
      <c r="Z186" s="11"/>
    </row>
    <row r="187">
      <c r="A187" s="5"/>
      <c r="B187" s="4"/>
      <c r="D187" s="4"/>
      <c r="G187" s="4"/>
      <c r="H187" s="4"/>
      <c r="I187" s="5"/>
      <c r="J187" s="4"/>
      <c r="L187" s="4"/>
      <c r="O187" s="4"/>
      <c r="Q187" s="4"/>
      <c r="R187" s="4"/>
      <c r="S187" s="4"/>
      <c r="T187" s="4"/>
      <c r="V187" s="11"/>
      <c r="W187" s="11"/>
      <c r="X187" s="11"/>
      <c r="Y187" s="11"/>
      <c r="Z187" s="11"/>
    </row>
    <row r="188">
      <c r="A188" s="5"/>
      <c r="B188" s="4"/>
      <c r="D188" s="4"/>
      <c r="G188" s="4"/>
      <c r="H188" s="4"/>
      <c r="I188" s="5"/>
      <c r="J188" s="4"/>
      <c r="L188" s="4"/>
      <c r="O188" s="4"/>
      <c r="Q188" s="4"/>
      <c r="R188" s="4"/>
      <c r="S188" s="4"/>
      <c r="T188" s="4"/>
      <c r="V188" s="11"/>
      <c r="W188" s="11"/>
      <c r="X188" s="11"/>
      <c r="Y188" s="11"/>
      <c r="Z188" s="11"/>
    </row>
    <row r="189">
      <c r="A189" s="5"/>
      <c r="B189" s="4"/>
      <c r="D189" s="4"/>
      <c r="G189" s="4"/>
      <c r="H189" s="4"/>
      <c r="I189" s="5"/>
      <c r="J189" s="4"/>
      <c r="L189" s="4"/>
      <c r="O189" s="4"/>
      <c r="Q189" s="4"/>
      <c r="R189" s="4"/>
      <c r="S189" s="4"/>
      <c r="T189" s="4"/>
      <c r="V189" s="11"/>
      <c r="W189" s="11"/>
      <c r="X189" s="11"/>
      <c r="Y189" s="11"/>
      <c r="Z189" s="11"/>
    </row>
    <row r="190">
      <c r="A190" s="5"/>
      <c r="B190" s="4"/>
      <c r="D190" s="4"/>
      <c r="G190" s="4"/>
      <c r="H190" s="4"/>
      <c r="I190" s="5"/>
      <c r="J190" s="4"/>
      <c r="L190" s="4"/>
      <c r="O190" s="4"/>
      <c r="Q190" s="4"/>
      <c r="R190" s="4"/>
      <c r="S190" s="4"/>
      <c r="T190" s="4"/>
      <c r="V190" s="11"/>
      <c r="W190" s="11"/>
      <c r="X190" s="11"/>
      <c r="Y190" s="11"/>
      <c r="Z190" s="11"/>
    </row>
    <row r="191">
      <c r="A191" s="5"/>
      <c r="B191" s="4"/>
      <c r="D191" s="4"/>
      <c r="G191" s="4"/>
      <c r="H191" s="4"/>
      <c r="I191" s="5"/>
      <c r="J191" s="4"/>
      <c r="L191" s="4"/>
      <c r="O191" s="4"/>
      <c r="Q191" s="4"/>
      <c r="R191" s="4"/>
      <c r="S191" s="4"/>
      <c r="T191" s="4"/>
      <c r="V191" s="11"/>
      <c r="W191" s="11"/>
      <c r="X191" s="11"/>
      <c r="Y191" s="11"/>
      <c r="Z191" s="11"/>
    </row>
    <row r="192">
      <c r="A192" s="5"/>
      <c r="B192" s="4"/>
      <c r="D192" s="4"/>
      <c r="G192" s="4"/>
      <c r="H192" s="4"/>
      <c r="I192" s="5"/>
      <c r="J192" s="4"/>
      <c r="L192" s="4"/>
      <c r="O192" s="4"/>
      <c r="Q192" s="4"/>
      <c r="R192" s="4"/>
      <c r="S192" s="4"/>
      <c r="T192" s="4"/>
      <c r="V192" s="11"/>
      <c r="W192" s="11"/>
      <c r="X192" s="11"/>
      <c r="Y192" s="11"/>
      <c r="Z192" s="11"/>
    </row>
    <row r="193">
      <c r="A193" s="5"/>
      <c r="B193" s="4"/>
      <c r="D193" s="4"/>
      <c r="G193" s="4"/>
      <c r="H193" s="4"/>
      <c r="I193" s="5"/>
      <c r="J193" s="4"/>
      <c r="L193" s="4"/>
      <c r="O193" s="4"/>
      <c r="Q193" s="4"/>
      <c r="R193" s="4"/>
      <c r="S193" s="4"/>
      <c r="T193" s="4"/>
      <c r="V193" s="11"/>
      <c r="W193" s="11"/>
      <c r="X193" s="11"/>
      <c r="Y193" s="11"/>
      <c r="Z193" s="11"/>
    </row>
    <row r="194">
      <c r="A194" s="5"/>
      <c r="B194" s="4"/>
      <c r="D194" s="4"/>
      <c r="G194" s="4"/>
      <c r="H194" s="4"/>
      <c r="I194" s="5"/>
      <c r="J194" s="4"/>
      <c r="L194" s="4"/>
      <c r="O194" s="4"/>
      <c r="Q194" s="4"/>
      <c r="R194" s="4"/>
      <c r="S194" s="4"/>
      <c r="T194" s="4"/>
      <c r="V194" s="11"/>
      <c r="W194" s="11"/>
      <c r="X194" s="11"/>
      <c r="Y194" s="11"/>
      <c r="Z194" s="11"/>
    </row>
    <row r="195">
      <c r="A195" s="5"/>
      <c r="B195" s="4"/>
      <c r="D195" s="4"/>
      <c r="G195" s="4"/>
      <c r="H195" s="4"/>
      <c r="I195" s="5"/>
      <c r="J195" s="4"/>
      <c r="L195" s="4"/>
      <c r="O195" s="4"/>
      <c r="Q195" s="4"/>
      <c r="R195" s="4"/>
      <c r="S195" s="4"/>
      <c r="T195" s="4"/>
      <c r="V195" s="11"/>
      <c r="W195" s="11"/>
      <c r="X195" s="11"/>
      <c r="Y195" s="11"/>
      <c r="Z195" s="11"/>
    </row>
    <row r="196">
      <c r="A196" s="5"/>
      <c r="B196" s="4"/>
      <c r="D196" s="4"/>
      <c r="G196" s="4"/>
      <c r="H196" s="4"/>
      <c r="I196" s="5"/>
      <c r="J196" s="4"/>
      <c r="L196" s="4"/>
      <c r="O196" s="4"/>
      <c r="Q196" s="4"/>
      <c r="R196" s="4"/>
      <c r="S196" s="4"/>
      <c r="T196" s="4"/>
      <c r="V196" s="11"/>
      <c r="W196" s="11"/>
      <c r="X196" s="11"/>
      <c r="Y196" s="11"/>
      <c r="Z196" s="11"/>
    </row>
    <row r="197">
      <c r="A197" s="5"/>
      <c r="B197" s="4"/>
      <c r="D197" s="4"/>
      <c r="G197" s="4"/>
      <c r="H197" s="4"/>
      <c r="I197" s="5"/>
      <c r="J197" s="4"/>
      <c r="L197" s="4"/>
      <c r="O197" s="4"/>
      <c r="Q197" s="4"/>
      <c r="R197" s="4"/>
      <c r="S197" s="4"/>
      <c r="T197" s="4"/>
      <c r="V197" s="11"/>
      <c r="W197" s="11"/>
      <c r="X197" s="11"/>
      <c r="Y197" s="11"/>
      <c r="Z197" s="11"/>
    </row>
    <row r="198">
      <c r="A198" s="5"/>
      <c r="B198" s="4"/>
      <c r="D198" s="4"/>
      <c r="G198" s="4"/>
      <c r="H198" s="4"/>
      <c r="I198" s="5"/>
      <c r="J198" s="4"/>
      <c r="L198" s="4"/>
      <c r="O198" s="4"/>
      <c r="Q198" s="4"/>
      <c r="R198" s="4"/>
      <c r="S198" s="4"/>
      <c r="T198" s="4"/>
      <c r="V198" s="11"/>
      <c r="W198" s="11"/>
      <c r="X198" s="11"/>
      <c r="Y198" s="11"/>
      <c r="Z198" s="11"/>
    </row>
    <row r="199">
      <c r="A199" s="5"/>
      <c r="B199" s="4"/>
      <c r="D199" s="4"/>
      <c r="G199" s="4"/>
      <c r="H199" s="4"/>
      <c r="I199" s="5"/>
      <c r="J199" s="4"/>
      <c r="L199" s="4"/>
      <c r="O199" s="4"/>
      <c r="Q199" s="4"/>
      <c r="R199" s="4"/>
      <c r="S199" s="4"/>
      <c r="T199" s="4"/>
      <c r="V199" s="11"/>
      <c r="W199" s="11"/>
      <c r="X199" s="11"/>
      <c r="Y199" s="11"/>
      <c r="Z199" s="11"/>
    </row>
    <row r="200">
      <c r="A200" s="5"/>
      <c r="B200" s="4"/>
      <c r="D200" s="4"/>
      <c r="G200" s="4"/>
      <c r="H200" s="4"/>
      <c r="I200" s="5"/>
      <c r="J200" s="4"/>
      <c r="L200" s="4"/>
      <c r="O200" s="4"/>
      <c r="Q200" s="4"/>
      <c r="R200" s="4"/>
      <c r="S200" s="4"/>
      <c r="T200" s="4"/>
      <c r="V200" s="11"/>
      <c r="W200" s="11"/>
      <c r="X200" s="11"/>
      <c r="Y200" s="11"/>
      <c r="Z200" s="11"/>
    </row>
    <row r="201">
      <c r="A201" s="5"/>
      <c r="B201" s="4"/>
      <c r="D201" s="4"/>
      <c r="G201" s="4"/>
      <c r="H201" s="4"/>
      <c r="I201" s="5"/>
      <c r="J201" s="4"/>
      <c r="L201" s="4"/>
      <c r="O201" s="4"/>
      <c r="Q201" s="4"/>
      <c r="R201" s="4"/>
      <c r="S201" s="4"/>
      <c r="T201" s="4"/>
      <c r="V201" s="11"/>
      <c r="W201" s="11"/>
      <c r="X201" s="11"/>
      <c r="Y201" s="11"/>
      <c r="Z201" s="11"/>
    </row>
    <row r="202">
      <c r="A202" s="5"/>
      <c r="B202" s="4"/>
      <c r="D202" s="4"/>
      <c r="G202" s="4"/>
      <c r="H202" s="4"/>
      <c r="I202" s="5"/>
      <c r="J202" s="4"/>
      <c r="L202" s="4"/>
      <c r="O202" s="4"/>
      <c r="Q202" s="4"/>
      <c r="R202" s="4"/>
      <c r="S202" s="4"/>
      <c r="T202" s="4"/>
      <c r="V202" s="11"/>
      <c r="W202" s="11"/>
      <c r="X202" s="11"/>
      <c r="Y202" s="11"/>
      <c r="Z202" s="11"/>
    </row>
    <row r="203">
      <c r="A203" s="5"/>
      <c r="B203" s="4"/>
      <c r="D203" s="4"/>
      <c r="G203" s="4"/>
      <c r="H203" s="4"/>
      <c r="I203" s="5"/>
      <c r="J203" s="4"/>
      <c r="L203" s="4"/>
      <c r="O203" s="4"/>
      <c r="Q203" s="4"/>
      <c r="R203" s="4"/>
      <c r="S203" s="4"/>
      <c r="T203" s="4"/>
      <c r="V203" s="11"/>
      <c r="W203" s="11"/>
      <c r="X203" s="11"/>
      <c r="Y203" s="11"/>
      <c r="Z203" s="11"/>
    </row>
    <row r="204">
      <c r="A204" s="5"/>
      <c r="B204" s="4"/>
      <c r="D204" s="4"/>
      <c r="G204" s="4"/>
      <c r="H204" s="4"/>
      <c r="I204" s="5"/>
      <c r="J204" s="4"/>
      <c r="L204" s="4"/>
      <c r="O204" s="4"/>
      <c r="Q204" s="4"/>
      <c r="R204" s="4"/>
      <c r="S204" s="4"/>
      <c r="T204" s="4"/>
      <c r="V204" s="11"/>
      <c r="W204" s="11"/>
      <c r="X204" s="11"/>
      <c r="Y204" s="11"/>
      <c r="Z204" s="11"/>
    </row>
    <row r="205">
      <c r="A205" s="5"/>
      <c r="B205" s="4"/>
      <c r="D205" s="4"/>
      <c r="G205" s="4"/>
      <c r="H205" s="4"/>
      <c r="I205" s="5"/>
      <c r="J205" s="4"/>
      <c r="L205" s="4"/>
      <c r="O205" s="4"/>
      <c r="Q205" s="4"/>
      <c r="R205" s="4"/>
      <c r="S205" s="4"/>
      <c r="T205" s="4"/>
      <c r="V205" s="11"/>
      <c r="W205" s="11"/>
      <c r="X205" s="11"/>
      <c r="Y205" s="11"/>
      <c r="Z205" s="11"/>
    </row>
    <row r="206">
      <c r="A206" s="5"/>
      <c r="B206" s="4"/>
      <c r="D206" s="4"/>
      <c r="G206" s="4"/>
      <c r="H206" s="4"/>
      <c r="I206" s="5"/>
      <c r="J206" s="4"/>
      <c r="L206" s="4"/>
      <c r="O206" s="4"/>
      <c r="Q206" s="4"/>
      <c r="R206" s="4"/>
      <c r="S206" s="4"/>
      <c r="T206" s="4"/>
      <c r="V206" s="11"/>
      <c r="W206" s="11"/>
      <c r="X206" s="11"/>
      <c r="Y206" s="11"/>
      <c r="Z206" s="11"/>
    </row>
    <row r="207">
      <c r="A207" s="5"/>
      <c r="B207" s="4"/>
      <c r="D207" s="4"/>
      <c r="G207" s="4"/>
      <c r="H207" s="4"/>
      <c r="I207" s="5"/>
      <c r="J207" s="4"/>
      <c r="L207" s="4"/>
      <c r="O207" s="4"/>
      <c r="Q207" s="4"/>
      <c r="R207" s="4"/>
      <c r="S207" s="4"/>
      <c r="T207" s="4"/>
      <c r="V207" s="11"/>
      <c r="W207" s="11"/>
      <c r="X207" s="11"/>
      <c r="Y207" s="11"/>
      <c r="Z207" s="11"/>
    </row>
    <row r="208">
      <c r="A208" s="5"/>
      <c r="B208" s="4"/>
      <c r="D208" s="4"/>
      <c r="G208" s="4"/>
      <c r="H208" s="4"/>
      <c r="I208" s="5"/>
      <c r="J208" s="4"/>
      <c r="L208" s="4"/>
      <c r="O208" s="4"/>
      <c r="Q208" s="4"/>
      <c r="R208" s="4"/>
      <c r="S208" s="4"/>
      <c r="T208" s="4"/>
      <c r="V208" s="11"/>
      <c r="W208" s="11"/>
      <c r="X208" s="11"/>
      <c r="Y208" s="11"/>
      <c r="Z208" s="11"/>
    </row>
    <row r="209">
      <c r="A209" s="5"/>
      <c r="B209" s="4"/>
      <c r="D209" s="4"/>
      <c r="G209" s="4"/>
      <c r="H209" s="4"/>
      <c r="I209" s="5"/>
      <c r="J209" s="4"/>
      <c r="L209" s="4"/>
      <c r="O209" s="4"/>
      <c r="Q209" s="4"/>
      <c r="R209" s="4"/>
      <c r="S209" s="4"/>
      <c r="T209" s="4"/>
      <c r="V209" s="11"/>
      <c r="W209" s="11"/>
      <c r="X209" s="11"/>
      <c r="Y209" s="11"/>
      <c r="Z209" s="11"/>
    </row>
    <row r="210">
      <c r="A210" s="5"/>
      <c r="B210" s="4"/>
      <c r="D210" s="4"/>
      <c r="G210" s="4"/>
      <c r="H210" s="4"/>
      <c r="I210" s="5"/>
      <c r="J210" s="4"/>
      <c r="L210" s="4"/>
      <c r="O210" s="4"/>
      <c r="Q210" s="4"/>
      <c r="R210" s="4"/>
      <c r="S210" s="4"/>
      <c r="T210" s="4"/>
      <c r="V210" s="11"/>
      <c r="W210" s="11"/>
      <c r="X210" s="11"/>
      <c r="Y210" s="11"/>
      <c r="Z210" s="11"/>
    </row>
    <row r="211">
      <c r="A211" s="5"/>
      <c r="B211" s="4"/>
      <c r="D211" s="4"/>
      <c r="G211" s="4"/>
      <c r="H211" s="4"/>
      <c r="I211" s="5"/>
      <c r="J211" s="4"/>
      <c r="L211" s="4"/>
      <c r="O211" s="4"/>
      <c r="Q211" s="4"/>
      <c r="R211" s="4"/>
      <c r="S211" s="4"/>
      <c r="T211" s="4"/>
      <c r="V211" s="11"/>
      <c r="W211" s="11"/>
      <c r="X211" s="11"/>
      <c r="Y211" s="11"/>
      <c r="Z211" s="11"/>
    </row>
    <row r="212">
      <c r="A212" s="5"/>
      <c r="B212" s="4"/>
      <c r="D212" s="4"/>
      <c r="G212" s="4"/>
      <c r="H212" s="4"/>
      <c r="I212" s="5"/>
      <c r="J212" s="4"/>
      <c r="L212" s="4"/>
      <c r="O212" s="4"/>
      <c r="Q212" s="4"/>
      <c r="R212" s="4"/>
      <c r="S212" s="4"/>
      <c r="T212" s="4"/>
      <c r="V212" s="11"/>
      <c r="W212" s="11"/>
      <c r="X212" s="11"/>
      <c r="Y212" s="11"/>
      <c r="Z212" s="11"/>
    </row>
    <row r="213">
      <c r="A213" s="5"/>
      <c r="B213" s="4"/>
      <c r="D213" s="4"/>
      <c r="G213" s="4"/>
      <c r="H213" s="4"/>
      <c r="I213" s="5"/>
      <c r="J213" s="4"/>
      <c r="L213" s="4"/>
      <c r="O213" s="4"/>
      <c r="Q213" s="4"/>
      <c r="R213" s="4"/>
      <c r="S213" s="4"/>
      <c r="T213" s="4"/>
      <c r="V213" s="11"/>
      <c r="W213" s="11"/>
      <c r="X213" s="11"/>
      <c r="Y213" s="11"/>
      <c r="Z213" s="11"/>
    </row>
    <row r="214">
      <c r="A214" s="5"/>
      <c r="B214" s="4"/>
      <c r="D214" s="4"/>
      <c r="G214" s="4"/>
      <c r="H214" s="4"/>
      <c r="I214" s="5"/>
      <c r="J214" s="4"/>
      <c r="L214" s="4"/>
      <c r="O214" s="4"/>
      <c r="Q214" s="4"/>
      <c r="R214" s="4"/>
      <c r="S214" s="4"/>
      <c r="T214" s="4"/>
      <c r="V214" s="11"/>
      <c r="W214" s="11"/>
      <c r="X214" s="11"/>
      <c r="Y214" s="11"/>
      <c r="Z214" s="11"/>
    </row>
    <row r="215">
      <c r="A215" s="5"/>
      <c r="B215" s="4"/>
      <c r="D215" s="4"/>
      <c r="G215" s="4"/>
      <c r="H215" s="4"/>
      <c r="I215" s="5"/>
      <c r="J215" s="4"/>
      <c r="L215" s="4"/>
      <c r="O215" s="4"/>
      <c r="Q215" s="4"/>
      <c r="R215" s="4"/>
      <c r="S215" s="4"/>
      <c r="T215" s="4"/>
      <c r="V215" s="11"/>
      <c r="W215" s="11"/>
      <c r="X215" s="11"/>
      <c r="Y215" s="11"/>
      <c r="Z215" s="11"/>
    </row>
    <row r="216">
      <c r="A216" s="5"/>
      <c r="B216" s="4"/>
      <c r="D216" s="4"/>
      <c r="G216" s="4"/>
      <c r="H216" s="4"/>
      <c r="I216" s="5"/>
      <c r="J216" s="4"/>
      <c r="L216" s="4"/>
      <c r="O216" s="4"/>
      <c r="Q216" s="4"/>
      <c r="R216" s="4"/>
      <c r="S216" s="4"/>
      <c r="T216" s="4"/>
      <c r="V216" s="11"/>
      <c r="W216" s="11"/>
      <c r="X216" s="11"/>
      <c r="Y216" s="11"/>
      <c r="Z216" s="11"/>
    </row>
    <row r="217">
      <c r="A217" s="5"/>
      <c r="B217" s="4"/>
      <c r="D217" s="4"/>
      <c r="G217" s="4"/>
      <c r="H217" s="4"/>
      <c r="I217" s="5"/>
      <c r="J217" s="4"/>
      <c r="L217" s="4"/>
      <c r="O217" s="4"/>
      <c r="Q217" s="4"/>
      <c r="R217" s="4"/>
      <c r="S217" s="4"/>
      <c r="T217" s="4"/>
      <c r="V217" s="11"/>
      <c r="W217" s="11"/>
      <c r="X217" s="11"/>
      <c r="Y217" s="11"/>
      <c r="Z217" s="11"/>
    </row>
    <row r="218">
      <c r="A218" s="5"/>
      <c r="B218" s="4"/>
      <c r="D218" s="4"/>
      <c r="G218" s="4"/>
      <c r="H218" s="4"/>
      <c r="I218" s="5"/>
      <c r="J218" s="4"/>
      <c r="L218" s="4"/>
      <c r="O218" s="4"/>
      <c r="Q218" s="4"/>
      <c r="R218" s="4"/>
      <c r="S218" s="4"/>
      <c r="T218" s="4"/>
      <c r="V218" s="11"/>
      <c r="W218" s="11"/>
      <c r="X218" s="11"/>
      <c r="Y218" s="11"/>
      <c r="Z218" s="11"/>
    </row>
    <row r="219">
      <c r="A219" s="5"/>
      <c r="B219" s="4"/>
      <c r="D219" s="4"/>
      <c r="G219" s="4"/>
      <c r="H219" s="4"/>
      <c r="I219" s="5"/>
      <c r="J219" s="4"/>
      <c r="L219" s="4"/>
      <c r="O219" s="4"/>
      <c r="Q219" s="4"/>
      <c r="R219" s="4"/>
      <c r="S219" s="4"/>
      <c r="T219" s="4"/>
      <c r="V219" s="11"/>
      <c r="W219" s="11"/>
      <c r="X219" s="11"/>
      <c r="Y219" s="11"/>
      <c r="Z219" s="11"/>
    </row>
    <row r="220">
      <c r="A220" s="5"/>
      <c r="B220" s="4"/>
      <c r="D220" s="4"/>
      <c r="G220" s="4"/>
      <c r="H220" s="4"/>
      <c r="I220" s="5"/>
      <c r="J220" s="4"/>
      <c r="L220" s="4"/>
      <c r="O220" s="4"/>
      <c r="Q220" s="4"/>
      <c r="R220" s="4"/>
      <c r="S220" s="4"/>
      <c r="T220" s="4"/>
      <c r="V220" s="11"/>
      <c r="W220" s="11"/>
      <c r="X220" s="11"/>
      <c r="Y220" s="11"/>
      <c r="Z220" s="11"/>
    </row>
    <row r="221">
      <c r="A221" s="5"/>
      <c r="B221" s="4"/>
      <c r="D221" s="4"/>
      <c r="G221" s="4"/>
      <c r="H221" s="4"/>
      <c r="I221" s="5"/>
      <c r="J221" s="4"/>
      <c r="L221" s="4"/>
      <c r="O221" s="4"/>
      <c r="Q221" s="4"/>
      <c r="R221" s="4"/>
      <c r="S221" s="4"/>
      <c r="T221" s="4"/>
      <c r="V221" s="11"/>
      <c r="W221" s="11"/>
      <c r="X221" s="11"/>
      <c r="Y221" s="11"/>
      <c r="Z221" s="11"/>
    </row>
    <row r="222">
      <c r="A222" s="5"/>
      <c r="B222" s="4"/>
      <c r="D222" s="4"/>
      <c r="G222" s="4"/>
      <c r="H222" s="4"/>
      <c r="I222" s="5"/>
      <c r="J222" s="4"/>
      <c r="L222" s="4"/>
      <c r="O222" s="4"/>
      <c r="Q222" s="4"/>
      <c r="R222" s="4"/>
      <c r="S222" s="4"/>
      <c r="T222" s="4"/>
      <c r="V222" s="11"/>
      <c r="W222" s="11"/>
      <c r="X222" s="11"/>
      <c r="Y222" s="11"/>
      <c r="Z222" s="11"/>
    </row>
    <row r="223">
      <c r="A223" s="5"/>
      <c r="B223" s="4"/>
      <c r="D223" s="4"/>
      <c r="G223" s="4"/>
      <c r="H223" s="4"/>
      <c r="I223" s="5"/>
      <c r="J223" s="4"/>
      <c r="L223" s="4"/>
      <c r="O223" s="4"/>
      <c r="Q223" s="4"/>
      <c r="R223" s="4"/>
      <c r="S223" s="4"/>
      <c r="T223" s="4"/>
      <c r="V223" s="11"/>
      <c r="W223" s="11"/>
      <c r="X223" s="11"/>
      <c r="Y223" s="11"/>
      <c r="Z223" s="11"/>
    </row>
    <row r="224">
      <c r="A224" s="5"/>
      <c r="B224" s="4"/>
      <c r="D224" s="4"/>
      <c r="G224" s="4"/>
      <c r="H224" s="4"/>
      <c r="I224" s="5"/>
      <c r="J224" s="4"/>
      <c r="L224" s="4"/>
      <c r="O224" s="4"/>
      <c r="Q224" s="4"/>
      <c r="R224" s="4"/>
      <c r="S224" s="4"/>
      <c r="T224" s="4"/>
      <c r="V224" s="11"/>
      <c r="W224" s="11"/>
      <c r="X224" s="11"/>
      <c r="Y224" s="11"/>
      <c r="Z224" s="11"/>
    </row>
    <row r="225">
      <c r="A225" s="5"/>
      <c r="B225" s="4"/>
      <c r="D225" s="4"/>
      <c r="G225" s="4"/>
      <c r="H225" s="4"/>
      <c r="I225" s="5"/>
      <c r="J225" s="4"/>
      <c r="L225" s="4"/>
      <c r="O225" s="4"/>
      <c r="Q225" s="4"/>
      <c r="R225" s="4"/>
      <c r="S225" s="4"/>
      <c r="T225" s="4"/>
      <c r="V225" s="11"/>
      <c r="W225" s="11"/>
      <c r="X225" s="11"/>
      <c r="Y225" s="11"/>
      <c r="Z225" s="11"/>
    </row>
    <row r="226">
      <c r="A226" s="5"/>
      <c r="B226" s="4"/>
      <c r="D226" s="4"/>
      <c r="G226" s="4"/>
      <c r="H226" s="4"/>
      <c r="I226" s="5"/>
      <c r="J226" s="4"/>
      <c r="L226" s="4"/>
      <c r="O226" s="4"/>
      <c r="Q226" s="4"/>
      <c r="R226" s="4"/>
      <c r="S226" s="4"/>
      <c r="T226" s="4"/>
      <c r="V226" s="11"/>
      <c r="W226" s="11"/>
      <c r="X226" s="11"/>
      <c r="Y226" s="11"/>
      <c r="Z226" s="11"/>
    </row>
    <row r="227">
      <c r="A227" s="5"/>
      <c r="B227" s="4"/>
      <c r="D227" s="4"/>
      <c r="G227" s="4"/>
      <c r="H227" s="4"/>
      <c r="I227" s="5"/>
      <c r="J227" s="4"/>
      <c r="L227" s="4"/>
      <c r="O227" s="4"/>
      <c r="Q227" s="4"/>
      <c r="R227" s="4"/>
      <c r="S227" s="4"/>
      <c r="T227" s="4"/>
      <c r="V227" s="11"/>
      <c r="W227" s="11"/>
      <c r="X227" s="11"/>
      <c r="Y227" s="11"/>
      <c r="Z227" s="11"/>
    </row>
    <row r="228">
      <c r="A228" s="5"/>
      <c r="B228" s="4"/>
      <c r="D228" s="4"/>
      <c r="G228" s="4"/>
      <c r="H228" s="4"/>
      <c r="I228" s="5"/>
      <c r="J228" s="4"/>
      <c r="L228" s="4"/>
      <c r="O228" s="4"/>
      <c r="Q228" s="4"/>
      <c r="R228" s="4"/>
      <c r="S228" s="4"/>
      <c r="T228" s="4"/>
      <c r="V228" s="11"/>
      <c r="W228" s="11"/>
      <c r="X228" s="11"/>
      <c r="Y228" s="11"/>
      <c r="Z228" s="11"/>
    </row>
    <row r="229">
      <c r="A229" s="5"/>
      <c r="B229" s="4"/>
      <c r="D229" s="4"/>
      <c r="G229" s="4"/>
      <c r="H229" s="4"/>
      <c r="I229" s="5"/>
      <c r="J229" s="4"/>
      <c r="L229" s="4"/>
      <c r="O229" s="4"/>
      <c r="Q229" s="4"/>
      <c r="R229" s="4"/>
      <c r="S229" s="4"/>
      <c r="T229" s="4"/>
      <c r="V229" s="11"/>
      <c r="W229" s="11"/>
      <c r="X229" s="11"/>
      <c r="Y229" s="11"/>
      <c r="Z229" s="11"/>
    </row>
    <row r="230">
      <c r="A230" s="5"/>
      <c r="B230" s="4"/>
      <c r="D230" s="4"/>
      <c r="G230" s="4"/>
      <c r="H230" s="4"/>
      <c r="I230" s="5"/>
      <c r="J230" s="4"/>
      <c r="L230" s="4"/>
      <c r="O230" s="4"/>
      <c r="Q230" s="4"/>
      <c r="R230" s="4"/>
      <c r="S230" s="4"/>
      <c r="T230" s="4"/>
      <c r="V230" s="11"/>
      <c r="W230" s="11"/>
      <c r="X230" s="11"/>
      <c r="Y230" s="11"/>
      <c r="Z230" s="11"/>
    </row>
    <row r="231">
      <c r="A231" s="5"/>
      <c r="B231" s="4"/>
      <c r="D231" s="4"/>
      <c r="G231" s="4"/>
      <c r="H231" s="4"/>
      <c r="I231" s="5"/>
      <c r="J231" s="4"/>
      <c r="L231" s="4"/>
      <c r="O231" s="4"/>
      <c r="Q231" s="4"/>
      <c r="R231" s="4"/>
      <c r="S231" s="4"/>
      <c r="T231" s="4"/>
      <c r="V231" s="11"/>
      <c r="W231" s="11"/>
      <c r="X231" s="11"/>
      <c r="Y231" s="11"/>
      <c r="Z231" s="11"/>
    </row>
    <row r="232">
      <c r="A232" s="5"/>
      <c r="B232" s="4"/>
      <c r="D232" s="4"/>
      <c r="G232" s="4"/>
      <c r="H232" s="4"/>
      <c r="I232" s="5"/>
      <c r="J232" s="4"/>
      <c r="L232" s="4"/>
      <c r="O232" s="4"/>
      <c r="Q232" s="4"/>
      <c r="R232" s="4"/>
      <c r="S232" s="4"/>
      <c r="T232" s="4"/>
      <c r="V232" s="11"/>
      <c r="W232" s="11"/>
      <c r="X232" s="11"/>
      <c r="Y232" s="11"/>
      <c r="Z232" s="11"/>
    </row>
    <row r="233">
      <c r="A233" s="5"/>
      <c r="B233" s="4"/>
      <c r="D233" s="4"/>
      <c r="G233" s="4"/>
      <c r="H233" s="4"/>
      <c r="I233" s="5"/>
      <c r="J233" s="4"/>
      <c r="L233" s="4"/>
      <c r="O233" s="4"/>
      <c r="Q233" s="4"/>
      <c r="R233" s="4"/>
      <c r="S233" s="4"/>
      <c r="T233" s="4"/>
      <c r="V233" s="11"/>
      <c r="W233" s="11"/>
      <c r="X233" s="11"/>
      <c r="Y233" s="11"/>
      <c r="Z233" s="11"/>
    </row>
    <row r="234">
      <c r="A234" s="5"/>
      <c r="B234" s="4"/>
      <c r="D234" s="4"/>
      <c r="G234" s="4"/>
      <c r="H234" s="4"/>
      <c r="I234" s="5"/>
      <c r="J234" s="4"/>
      <c r="L234" s="4"/>
      <c r="O234" s="4"/>
      <c r="Q234" s="4"/>
      <c r="R234" s="4"/>
      <c r="S234" s="4"/>
      <c r="T234" s="4"/>
      <c r="V234" s="11"/>
      <c r="W234" s="11"/>
      <c r="X234" s="11"/>
      <c r="Y234" s="11"/>
      <c r="Z234" s="11"/>
    </row>
    <row r="235">
      <c r="A235" s="5"/>
      <c r="B235" s="4"/>
      <c r="D235" s="4"/>
      <c r="G235" s="4"/>
      <c r="H235" s="4"/>
      <c r="I235" s="5"/>
      <c r="J235" s="4"/>
      <c r="L235" s="4"/>
      <c r="O235" s="4"/>
      <c r="Q235" s="4"/>
      <c r="R235" s="4"/>
      <c r="S235" s="4"/>
      <c r="T235" s="4"/>
      <c r="V235" s="11"/>
      <c r="W235" s="11"/>
      <c r="X235" s="11"/>
      <c r="Y235" s="11"/>
      <c r="Z235" s="11"/>
    </row>
    <row r="236">
      <c r="A236" s="5"/>
      <c r="B236" s="4"/>
      <c r="D236" s="4"/>
      <c r="G236" s="4"/>
      <c r="H236" s="4"/>
      <c r="I236" s="5"/>
      <c r="J236" s="4"/>
      <c r="L236" s="4"/>
      <c r="O236" s="4"/>
      <c r="Q236" s="4"/>
      <c r="R236" s="4"/>
      <c r="S236" s="4"/>
      <c r="T236" s="4"/>
      <c r="V236" s="11"/>
      <c r="W236" s="11"/>
      <c r="X236" s="11"/>
      <c r="Y236" s="11"/>
      <c r="Z236" s="11"/>
    </row>
    <row r="237">
      <c r="A237" s="5"/>
      <c r="B237" s="4"/>
      <c r="D237" s="4"/>
      <c r="G237" s="4"/>
      <c r="H237" s="4"/>
      <c r="I237" s="5"/>
      <c r="J237" s="4"/>
      <c r="L237" s="4"/>
      <c r="O237" s="4"/>
      <c r="Q237" s="4"/>
      <c r="R237" s="4"/>
      <c r="S237" s="4"/>
      <c r="T237" s="4"/>
      <c r="V237" s="11"/>
      <c r="W237" s="11"/>
      <c r="X237" s="11"/>
      <c r="Y237" s="11"/>
      <c r="Z237" s="11"/>
    </row>
    <row r="238">
      <c r="A238" s="5"/>
      <c r="B238" s="4"/>
      <c r="D238" s="4"/>
      <c r="G238" s="4"/>
      <c r="H238" s="4"/>
      <c r="I238" s="5"/>
      <c r="J238" s="4"/>
      <c r="L238" s="4"/>
      <c r="O238" s="4"/>
      <c r="Q238" s="4"/>
      <c r="R238" s="4"/>
      <c r="S238" s="4"/>
      <c r="T238" s="4"/>
      <c r="V238" s="11"/>
      <c r="W238" s="11"/>
      <c r="X238" s="11"/>
      <c r="Y238" s="11"/>
      <c r="Z238" s="11"/>
    </row>
    <row r="239">
      <c r="A239" s="5"/>
      <c r="B239" s="4"/>
      <c r="D239" s="4"/>
      <c r="G239" s="4"/>
      <c r="H239" s="4"/>
      <c r="I239" s="5"/>
      <c r="J239" s="4"/>
      <c r="L239" s="4"/>
      <c r="O239" s="4"/>
      <c r="Q239" s="4"/>
      <c r="R239" s="4"/>
      <c r="S239" s="4"/>
      <c r="T239" s="4"/>
      <c r="V239" s="11"/>
      <c r="W239" s="11"/>
      <c r="X239" s="11"/>
      <c r="Y239" s="11"/>
      <c r="Z239" s="11"/>
    </row>
    <row r="240">
      <c r="A240" s="5"/>
      <c r="B240" s="4"/>
      <c r="D240" s="4"/>
      <c r="G240" s="4"/>
      <c r="H240" s="4"/>
      <c r="I240" s="5"/>
      <c r="J240" s="4"/>
      <c r="L240" s="4"/>
      <c r="O240" s="4"/>
      <c r="Q240" s="4"/>
      <c r="R240" s="4"/>
      <c r="S240" s="4"/>
      <c r="T240" s="4"/>
      <c r="V240" s="11"/>
      <c r="W240" s="11"/>
      <c r="X240" s="11"/>
      <c r="Y240" s="11"/>
      <c r="Z240" s="11"/>
    </row>
    <row r="241">
      <c r="A241" s="5"/>
      <c r="B241" s="4"/>
      <c r="D241" s="4"/>
      <c r="G241" s="4"/>
      <c r="H241" s="4"/>
      <c r="I241" s="5"/>
      <c r="J241" s="4"/>
      <c r="L241" s="4"/>
      <c r="O241" s="4"/>
      <c r="Q241" s="4"/>
      <c r="R241" s="4"/>
      <c r="S241" s="4"/>
      <c r="T241" s="4"/>
      <c r="V241" s="11"/>
      <c r="W241" s="11"/>
      <c r="X241" s="11"/>
      <c r="Y241" s="11"/>
      <c r="Z241" s="11"/>
    </row>
    <row r="242">
      <c r="A242" s="5"/>
      <c r="B242" s="4"/>
      <c r="D242" s="4"/>
      <c r="G242" s="4"/>
      <c r="H242" s="4"/>
      <c r="I242" s="5"/>
      <c r="J242" s="4"/>
      <c r="L242" s="4"/>
      <c r="O242" s="4"/>
      <c r="Q242" s="4"/>
      <c r="R242" s="4"/>
      <c r="S242" s="4"/>
      <c r="T242" s="4"/>
      <c r="V242" s="11"/>
      <c r="W242" s="11"/>
      <c r="X242" s="11"/>
      <c r="Y242" s="11"/>
      <c r="Z242" s="11"/>
    </row>
    <row r="243">
      <c r="A243" s="5"/>
      <c r="B243" s="4"/>
      <c r="D243" s="4"/>
      <c r="G243" s="4"/>
      <c r="H243" s="4"/>
      <c r="I243" s="5"/>
      <c r="J243" s="4"/>
      <c r="L243" s="4"/>
      <c r="O243" s="4"/>
      <c r="Q243" s="4"/>
      <c r="R243" s="4"/>
      <c r="S243" s="4"/>
      <c r="T243" s="4"/>
      <c r="V243" s="11"/>
      <c r="W243" s="11"/>
      <c r="X243" s="11"/>
      <c r="Y243" s="11"/>
      <c r="Z243" s="11"/>
    </row>
    <row r="244">
      <c r="A244" s="5"/>
      <c r="B244" s="4"/>
      <c r="D244" s="4"/>
      <c r="G244" s="4"/>
      <c r="H244" s="4"/>
      <c r="I244" s="5"/>
      <c r="J244" s="4"/>
      <c r="L244" s="4"/>
      <c r="O244" s="4"/>
      <c r="Q244" s="4"/>
      <c r="R244" s="4"/>
      <c r="S244" s="4"/>
      <c r="T244" s="4"/>
      <c r="V244" s="11"/>
      <c r="W244" s="11"/>
      <c r="X244" s="11"/>
      <c r="Y244" s="11"/>
      <c r="Z244" s="11"/>
    </row>
    <row r="245">
      <c r="A245" s="5"/>
      <c r="B245" s="4"/>
      <c r="D245" s="4"/>
      <c r="G245" s="4"/>
      <c r="H245" s="4"/>
      <c r="I245" s="5"/>
      <c r="J245" s="4"/>
      <c r="L245" s="4"/>
      <c r="O245" s="4"/>
      <c r="Q245" s="4"/>
      <c r="R245" s="4"/>
      <c r="S245" s="4"/>
      <c r="T245" s="4"/>
      <c r="V245" s="11"/>
      <c r="W245" s="11"/>
      <c r="X245" s="11"/>
      <c r="Y245" s="11"/>
      <c r="Z245" s="11"/>
    </row>
    <row r="246">
      <c r="A246" s="5"/>
      <c r="B246" s="4"/>
      <c r="D246" s="4"/>
      <c r="G246" s="4"/>
      <c r="H246" s="4"/>
      <c r="I246" s="5"/>
      <c r="J246" s="4"/>
      <c r="L246" s="4"/>
      <c r="O246" s="4"/>
      <c r="Q246" s="4"/>
      <c r="R246" s="4"/>
      <c r="S246" s="4"/>
      <c r="T246" s="4"/>
      <c r="V246" s="11"/>
      <c r="W246" s="11"/>
      <c r="X246" s="11"/>
      <c r="Y246" s="11"/>
      <c r="Z246" s="11"/>
    </row>
    <row r="247">
      <c r="A247" s="5"/>
      <c r="B247" s="4"/>
      <c r="D247" s="4"/>
      <c r="G247" s="4"/>
      <c r="H247" s="4"/>
      <c r="I247" s="5"/>
      <c r="J247" s="4"/>
      <c r="L247" s="4"/>
      <c r="O247" s="4"/>
      <c r="Q247" s="4"/>
      <c r="R247" s="4"/>
      <c r="S247" s="4"/>
      <c r="T247" s="4"/>
      <c r="V247" s="11"/>
      <c r="W247" s="11"/>
      <c r="X247" s="11"/>
      <c r="Y247" s="11"/>
      <c r="Z247" s="11"/>
    </row>
    <row r="248">
      <c r="A248" s="5"/>
      <c r="B248" s="4"/>
      <c r="D248" s="4"/>
      <c r="G248" s="4"/>
      <c r="H248" s="4"/>
      <c r="I248" s="5"/>
      <c r="J248" s="4"/>
      <c r="L248" s="4"/>
      <c r="O248" s="4"/>
      <c r="Q248" s="4"/>
      <c r="R248" s="4"/>
      <c r="S248" s="4"/>
      <c r="T248" s="4"/>
      <c r="V248" s="11"/>
      <c r="W248" s="11"/>
      <c r="X248" s="11"/>
      <c r="Y248" s="11"/>
      <c r="Z248" s="11"/>
    </row>
    <row r="249">
      <c r="A249" s="5"/>
      <c r="B249" s="4"/>
      <c r="D249" s="4"/>
      <c r="G249" s="4"/>
      <c r="H249" s="4"/>
      <c r="I249" s="5"/>
      <c r="J249" s="4"/>
      <c r="L249" s="4"/>
      <c r="O249" s="4"/>
      <c r="Q249" s="4"/>
      <c r="R249" s="4"/>
      <c r="S249" s="4"/>
      <c r="T249" s="4"/>
      <c r="V249" s="11"/>
      <c r="W249" s="11"/>
      <c r="X249" s="11"/>
      <c r="Y249" s="11"/>
      <c r="Z249" s="11"/>
    </row>
    <row r="250">
      <c r="A250" s="5"/>
      <c r="B250" s="4"/>
      <c r="D250" s="4"/>
      <c r="G250" s="4"/>
      <c r="H250" s="4"/>
      <c r="I250" s="5"/>
      <c r="J250" s="4"/>
      <c r="L250" s="4"/>
      <c r="O250" s="4"/>
      <c r="Q250" s="4"/>
      <c r="R250" s="4"/>
      <c r="S250" s="4"/>
      <c r="T250" s="4"/>
      <c r="V250" s="11"/>
      <c r="W250" s="11"/>
      <c r="X250" s="11"/>
      <c r="Y250" s="11"/>
      <c r="Z250" s="11"/>
    </row>
    <row r="251">
      <c r="A251" s="5"/>
      <c r="B251" s="4"/>
      <c r="D251" s="4"/>
      <c r="G251" s="4"/>
      <c r="H251" s="4"/>
      <c r="I251" s="5"/>
      <c r="J251" s="4"/>
      <c r="L251" s="4"/>
      <c r="O251" s="4"/>
      <c r="Q251" s="4"/>
      <c r="R251" s="4"/>
      <c r="S251" s="4"/>
      <c r="T251" s="4"/>
      <c r="V251" s="11"/>
      <c r="W251" s="11"/>
      <c r="X251" s="11"/>
      <c r="Y251" s="11"/>
      <c r="Z251" s="11"/>
    </row>
    <row r="252">
      <c r="A252" s="5"/>
      <c r="B252" s="4"/>
      <c r="D252" s="4"/>
      <c r="G252" s="4"/>
      <c r="H252" s="4"/>
      <c r="I252" s="5"/>
      <c r="J252" s="4"/>
      <c r="L252" s="4"/>
      <c r="O252" s="4"/>
      <c r="Q252" s="4"/>
      <c r="R252" s="4"/>
      <c r="S252" s="4"/>
      <c r="T252" s="4"/>
      <c r="V252" s="11"/>
      <c r="W252" s="11"/>
      <c r="X252" s="11"/>
      <c r="Y252" s="11"/>
      <c r="Z252" s="11"/>
    </row>
    <row r="253">
      <c r="A253" s="5"/>
      <c r="B253" s="4"/>
      <c r="D253" s="4"/>
      <c r="G253" s="4"/>
      <c r="H253" s="4"/>
      <c r="I253" s="5"/>
      <c r="J253" s="4"/>
      <c r="L253" s="4"/>
      <c r="O253" s="4"/>
      <c r="Q253" s="4"/>
      <c r="R253" s="4"/>
      <c r="S253" s="4"/>
      <c r="T253" s="4"/>
      <c r="V253" s="11"/>
      <c r="W253" s="11"/>
      <c r="X253" s="11"/>
      <c r="Y253" s="11"/>
      <c r="Z253" s="11"/>
    </row>
    <row r="254">
      <c r="A254" s="5"/>
      <c r="B254" s="4"/>
      <c r="D254" s="4"/>
      <c r="G254" s="4"/>
      <c r="H254" s="4"/>
      <c r="I254" s="5"/>
      <c r="J254" s="4"/>
      <c r="L254" s="4"/>
      <c r="O254" s="4"/>
      <c r="Q254" s="4"/>
      <c r="R254" s="4"/>
      <c r="S254" s="4"/>
      <c r="T254" s="4"/>
      <c r="V254" s="11"/>
      <c r="W254" s="11"/>
      <c r="X254" s="11"/>
      <c r="Y254" s="11"/>
      <c r="Z254" s="11"/>
    </row>
    <row r="255">
      <c r="A255" s="5"/>
      <c r="B255" s="4"/>
      <c r="D255" s="4"/>
      <c r="G255" s="4"/>
      <c r="H255" s="4"/>
      <c r="I255" s="5"/>
      <c r="J255" s="4"/>
      <c r="L255" s="4"/>
      <c r="O255" s="4"/>
      <c r="Q255" s="4"/>
      <c r="R255" s="4"/>
      <c r="S255" s="4"/>
      <c r="T255" s="4"/>
      <c r="V255" s="11"/>
      <c r="W255" s="11"/>
      <c r="X255" s="11"/>
      <c r="Y255" s="11"/>
      <c r="Z255" s="11"/>
    </row>
    <row r="256">
      <c r="A256" s="5"/>
      <c r="B256" s="4"/>
      <c r="D256" s="4"/>
      <c r="G256" s="4"/>
      <c r="H256" s="4"/>
      <c r="I256" s="5"/>
      <c r="J256" s="4"/>
      <c r="L256" s="4"/>
      <c r="O256" s="4"/>
      <c r="Q256" s="4"/>
      <c r="R256" s="4"/>
      <c r="S256" s="4"/>
      <c r="T256" s="4"/>
      <c r="V256" s="11"/>
      <c r="W256" s="11"/>
      <c r="X256" s="11"/>
      <c r="Y256" s="11"/>
      <c r="Z256" s="11"/>
    </row>
    <row r="257">
      <c r="A257" s="5"/>
      <c r="B257" s="4"/>
      <c r="D257" s="4"/>
      <c r="G257" s="4"/>
      <c r="H257" s="4"/>
      <c r="I257" s="5"/>
      <c r="J257" s="4"/>
      <c r="L257" s="4"/>
      <c r="O257" s="4"/>
      <c r="Q257" s="4"/>
      <c r="R257" s="4"/>
      <c r="S257" s="4"/>
      <c r="T257" s="4"/>
      <c r="V257" s="11"/>
      <c r="W257" s="11"/>
      <c r="X257" s="11"/>
      <c r="Y257" s="11"/>
      <c r="Z257" s="11"/>
    </row>
    <row r="258">
      <c r="A258" s="5"/>
      <c r="B258" s="4"/>
      <c r="D258" s="4"/>
      <c r="G258" s="4"/>
      <c r="H258" s="4"/>
      <c r="I258" s="5"/>
      <c r="J258" s="4"/>
      <c r="L258" s="4"/>
      <c r="O258" s="4"/>
      <c r="Q258" s="4"/>
      <c r="R258" s="4"/>
      <c r="S258" s="4"/>
      <c r="T258" s="4"/>
      <c r="V258" s="11"/>
      <c r="W258" s="11"/>
      <c r="X258" s="11"/>
      <c r="Y258" s="11"/>
      <c r="Z258" s="11"/>
    </row>
    <row r="259">
      <c r="A259" s="5"/>
      <c r="B259" s="4"/>
      <c r="D259" s="4"/>
      <c r="G259" s="4"/>
      <c r="H259" s="4"/>
      <c r="I259" s="5"/>
      <c r="J259" s="4"/>
      <c r="L259" s="4"/>
      <c r="O259" s="4"/>
      <c r="Q259" s="4"/>
      <c r="R259" s="4"/>
      <c r="S259" s="4"/>
      <c r="T259" s="4"/>
      <c r="V259" s="11"/>
      <c r="W259" s="11"/>
      <c r="X259" s="11"/>
      <c r="Y259" s="11"/>
      <c r="Z259" s="11"/>
    </row>
    <row r="260">
      <c r="A260" s="5"/>
      <c r="B260" s="4"/>
      <c r="D260" s="4"/>
      <c r="G260" s="4"/>
      <c r="H260" s="4"/>
      <c r="I260" s="5"/>
      <c r="J260" s="4"/>
      <c r="L260" s="4"/>
      <c r="O260" s="4"/>
      <c r="Q260" s="4"/>
      <c r="R260" s="4"/>
      <c r="S260" s="4"/>
      <c r="T260" s="4"/>
      <c r="V260" s="11"/>
      <c r="W260" s="11"/>
      <c r="X260" s="11"/>
      <c r="Y260" s="11"/>
      <c r="Z260" s="11"/>
    </row>
    <row r="261">
      <c r="A261" s="5"/>
      <c r="B261" s="4"/>
      <c r="D261" s="4"/>
      <c r="G261" s="4"/>
      <c r="H261" s="4"/>
      <c r="I261" s="5"/>
      <c r="J261" s="4"/>
      <c r="L261" s="4"/>
      <c r="O261" s="4"/>
      <c r="Q261" s="4"/>
      <c r="R261" s="4"/>
      <c r="S261" s="4"/>
      <c r="T261" s="4"/>
      <c r="V261" s="11"/>
      <c r="W261" s="11"/>
      <c r="X261" s="11"/>
      <c r="Y261" s="11"/>
      <c r="Z261" s="11"/>
    </row>
    <row r="262">
      <c r="A262" s="5"/>
      <c r="B262" s="4"/>
      <c r="D262" s="4"/>
      <c r="G262" s="4"/>
      <c r="H262" s="4"/>
      <c r="I262" s="5"/>
      <c r="J262" s="4"/>
      <c r="L262" s="4"/>
      <c r="O262" s="4"/>
      <c r="Q262" s="4"/>
      <c r="R262" s="4"/>
      <c r="S262" s="4"/>
      <c r="T262" s="4"/>
      <c r="V262" s="11"/>
      <c r="W262" s="11"/>
      <c r="X262" s="11"/>
      <c r="Y262" s="11"/>
      <c r="Z262" s="11"/>
    </row>
    <row r="263">
      <c r="A263" s="5"/>
      <c r="B263" s="4"/>
      <c r="D263" s="4"/>
      <c r="G263" s="4"/>
      <c r="H263" s="4"/>
      <c r="I263" s="5"/>
      <c r="J263" s="4"/>
      <c r="L263" s="4"/>
      <c r="O263" s="4"/>
      <c r="Q263" s="4"/>
      <c r="R263" s="4"/>
      <c r="S263" s="4"/>
      <c r="T263" s="4"/>
      <c r="V263" s="11"/>
      <c r="W263" s="11"/>
      <c r="X263" s="11"/>
      <c r="Y263" s="11"/>
      <c r="Z263" s="11"/>
    </row>
    <row r="264">
      <c r="A264" s="5"/>
      <c r="B264" s="4"/>
      <c r="D264" s="4"/>
      <c r="G264" s="4"/>
      <c r="H264" s="4"/>
      <c r="I264" s="5"/>
      <c r="J264" s="4"/>
      <c r="L264" s="4"/>
      <c r="O264" s="4"/>
      <c r="Q264" s="4"/>
      <c r="R264" s="4"/>
      <c r="S264" s="4"/>
      <c r="T264" s="4"/>
      <c r="V264" s="11"/>
      <c r="W264" s="11"/>
      <c r="X264" s="11"/>
      <c r="Y264" s="11"/>
      <c r="Z264" s="11"/>
    </row>
    <row r="265">
      <c r="A265" s="5"/>
      <c r="B265" s="4"/>
      <c r="D265" s="4"/>
      <c r="G265" s="4"/>
      <c r="H265" s="4"/>
      <c r="I265" s="5"/>
      <c r="J265" s="4"/>
      <c r="L265" s="4"/>
      <c r="O265" s="4"/>
      <c r="Q265" s="4"/>
      <c r="R265" s="4"/>
      <c r="S265" s="4"/>
      <c r="T265" s="4"/>
      <c r="V265" s="11"/>
      <c r="W265" s="11"/>
      <c r="X265" s="11"/>
      <c r="Y265" s="11"/>
      <c r="Z265" s="11"/>
    </row>
    <row r="266">
      <c r="A266" s="5"/>
      <c r="B266" s="4"/>
      <c r="D266" s="4"/>
      <c r="G266" s="4"/>
      <c r="H266" s="4"/>
      <c r="I266" s="5"/>
      <c r="J266" s="4"/>
      <c r="L266" s="4"/>
      <c r="O266" s="4"/>
      <c r="Q266" s="4"/>
      <c r="R266" s="4"/>
      <c r="S266" s="4"/>
      <c r="T266" s="4"/>
      <c r="V266" s="11"/>
      <c r="W266" s="11"/>
      <c r="X266" s="11"/>
      <c r="Y266" s="11"/>
      <c r="Z266" s="11"/>
    </row>
    <row r="267">
      <c r="A267" s="5"/>
      <c r="B267" s="4"/>
      <c r="D267" s="4"/>
      <c r="G267" s="4"/>
      <c r="H267" s="4"/>
      <c r="I267" s="5"/>
      <c r="J267" s="4"/>
      <c r="L267" s="4"/>
      <c r="O267" s="4"/>
      <c r="Q267" s="4"/>
      <c r="R267" s="4"/>
      <c r="S267" s="4"/>
      <c r="T267" s="4"/>
      <c r="V267" s="11"/>
      <c r="W267" s="11"/>
      <c r="X267" s="11"/>
      <c r="Y267" s="11"/>
      <c r="Z267" s="11"/>
    </row>
    <row r="268">
      <c r="A268" s="5"/>
      <c r="B268" s="4"/>
      <c r="D268" s="4"/>
      <c r="G268" s="4"/>
      <c r="H268" s="4"/>
      <c r="I268" s="5"/>
      <c r="J268" s="4"/>
      <c r="L268" s="4"/>
      <c r="O268" s="4"/>
      <c r="Q268" s="4"/>
      <c r="R268" s="4"/>
      <c r="S268" s="4"/>
      <c r="T268" s="4"/>
      <c r="V268" s="11"/>
      <c r="W268" s="11"/>
      <c r="X268" s="11"/>
      <c r="Y268" s="11"/>
      <c r="Z268" s="11"/>
    </row>
    <row r="269">
      <c r="A269" s="5"/>
      <c r="B269" s="4"/>
      <c r="D269" s="4"/>
      <c r="G269" s="4"/>
      <c r="H269" s="4"/>
      <c r="I269" s="5"/>
      <c r="J269" s="4"/>
      <c r="L269" s="4"/>
      <c r="O269" s="4"/>
      <c r="Q269" s="4"/>
      <c r="R269" s="4"/>
      <c r="S269" s="4"/>
      <c r="T269" s="4"/>
      <c r="V269" s="11"/>
      <c r="W269" s="11"/>
      <c r="X269" s="11"/>
      <c r="Y269" s="11"/>
      <c r="Z269" s="11"/>
    </row>
    <row r="270">
      <c r="A270" s="5"/>
      <c r="B270" s="4"/>
      <c r="D270" s="4"/>
      <c r="G270" s="4"/>
      <c r="H270" s="4"/>
      <c r="I270" s="5"/>
      <c r="J270" s="4"/>
      <c r="L270" s="4"/>
      <c r="O270" s="4"/>
      <c r="Q270" s="4"/>
      <c r="R270" s="4"/>
      <c r="S270" s="4"/>
      <c r="T270" s="4"/>
      <c r="V270" s="11"/>
      <c r="W270" s="11"/>
      <c r="X270" s="11"/>
      <c r="Y270" s="11"/>
      <c r="Z270" s="11"/>
    </row>
    <row r="271">
      <c r="A271" s="5"/>
      <c r="B271" s="4"/>
      <c r="D271" s="4"/>
      <c r="G271" s="4"/>
      <c r="H271" s="4"/>
      <c r="I271" s="5"/>
      <c r="J271" s="4"/>
      <c r="L271" s="4"/>
      <c r="O271" s="4"/>
      <c r="Q271" s="4"/>
      <c r="R271" s="4"/>
      <c r="S271" s="4"/>
      <c r="T271" s="4"/>
      <c r="V271" s="11"/>
      <c r="W271" s="11"/>
      <c r="X271" s="11"/>
      <c r="Y271" s="11"/>
      <c r="Z271" s="11"/>
    </row>
    <row r="272">
      <c r="A272" s="5"/>
      <c r="B272" s="4"/>
      <c r="D272" s="4"/>
      <c r="G272" s="4"/>
      <c r="H272" s="4"/>
      <c r="I272" s="5"/>
      <c r="J272" s="4"/>
      <c r="L272" s="4"/>
      <c r="O272" s="4"/>
      <c r="Q272" s="4"/>
      <c r="R272" s="4"/>
      <c r="S272" s="4"/>
      <c r="T272" s="4"/>
      <c r="V272" s="11"/>
      <c r="W272" s="11"/>
      <c r="X272" s="11"/>
      <c r="Y272" s="11"/>
      <c r="Z272" s="11"/>
    </row>
    <row r="273">
      <c r="A273" s="5"/>
      <c r="B273" s="4"/>
      <c r="D273" s="4"/>
      <c r="G273" s="4"/>
      <c r="H273" s="4"/>
      <c r="I273" s="5"/>
      <c r="J273" s="4"/>
      <c r="L273" s="4"/>
      <c r="O273" s="4"/>
      <c r="Q273" s="4"/>
      <c r="R273" s="4"/>
      <c r="S273" s="4"/>
      <c r="T273" s="4"/>
      <c r="V273" s="11"/>
      <c r="W273" s="11"/>
      <c r="X273" s="11"/>
      <c r="Y273" s="11"/>
      <c r="Z273" s="11"/>
    </row>
    <row r="274">
      <c r="A274" s="5"/>
      <c r="B274" s="4"/>
      <c r="D274" s="4"/>
      <c r="G274" s="4"/>
      <c r="H274" s="4"/>
      <c r="I274" s="5"/>
      <c r="J274" s="4"/>
      <c r="L274" s="4"/>
      <c r="O274" s="4"/>
      <c r="Q274" s="4"/>
      <c r="R274" s="4"/>
      <c r="S274" s="4"/>
      <c r="T274" s="4"/>
      <c r="V274" s="11"/>
      <c r="W274" s="11"/>
      <c r="X274" s="11"/>
      <c r="Y274" s="11"/>
      <c r="Z274" s="11"/>
    </row>
    <row r="275">
      <c r="A275" s="5"/>
      <c r="B275" s="4"/>
      <c r="D275" s="4"/>
      <c r="G275" s="4"/>
      <c r="H275" s="4"/>
      <c r="I275" s="5"/>
      <c r="J275" s="4"/>
      <c r="L275" s="4"/>
      <c r="O275" s="4"/>
      <c r="Q275" s="4"/>
      <c r="R275" s="4"/>
      <c r="S275" s="4"/>
      <c r="T275" s="4"/>
      <c r="V275" s="11"/>
      <c r="W275" s="11"/>
      <c r="X275" s="11"/>
      <c r="Y275" s="11"/>
      <c r="Z275" s="11"/>
    </row>
    <row r="276">
      <c r="A276" s="5"/>
      <c r="B276" s="4"/>
      <c r="D276" s="4"/>
      <c r="G276" s="4"/>
      <c r="H276" s="4"/>
      <c r="I276" s="5"/>
      <c r="J276" s="4"/>
      <c r="L276" s="4"/>
      <c r="O276" s="4"/>
      <c r="Q276" s="4"/>
      <c r="R276" s="4"/>
      <c r="S276" s="4"/>
      <c r="T276" s="4"/>
      <c r="V276" s="11"/>
      <c r="W276" s="11"/>
      <c r="X276" s="11"/>
      <c r="Y276" s="11"/>
      <c r="Z276" s="11"/>
    </row>
    <row r="277">
      <c r="A277" s="5"/>
      <c r="B277" s="4"/>
      <c r="D277" s="4"/>
      <c r="G277" s="4"/>
      <c r="H277" s="4"/>
      <c r="I277" s="5"/>
      <c r="J277" s="4"/>
      <c r="L277" s="4"/>
      <c r="O277" s="4"/>
      <c r="Q277" s="4"/>
      <c r="R277" s="4"/>
      <c r="S277" s="4"/>
      <c r="T277" s="4"/>
      <c r="V277" s="11"/>
      <c r="W277" s="11"/>
      <c r="X277" s="11"/>
      <c r="Y277" s="11"/>
      <c r="Z277" s="11"/>
    </row>
    <row r="278">
      <c r="A278" s="5"/>
      <c r="B278" s="4"/>
      <c r="D278" s="4"/>
      <c r="G278" s="4"/>
      <c r="H278" s="4"/>
      <c r="I278" s="5"/>
      <c r="J278" s="4"/>
      <c r="L278" s="4"/>
      <c r="O278" s="4"/>
      <c r="Q278" s="4"/>
      <c r="R278" s="4"/>
      <c r="S278" s="4"/>
      <c r="T278" s="4"/>
      <c r="V278" s="11"/>
      <c r="W278" s="11"/>
      <c r="X278" s="11"/>
      <c r="Y278" s="11"/>
      <c r="Z278" s="11"/>
    </row>
    <row r="279">
      <c r="A279" s="5"/>
      <c r="B279" s="4"/>
      <c r="D279" s="4"/>
      <c r="G279" s="4"/>
      <c r="H279" s="4"/>
      <c r="I279" s="5"/>
      <c r="J279" s="4"/>
      <c r="L279" s="4"/>
      <c r="O279" s="4"/>
      <c r="Q279" s="4"/>
      <c r="R279" s="4"/>
      <c r="S279" s="4"/>
      <c r="T279" s="4"/>
      <c r="V279" s="11"/>
      <c r="W279" s="11"/>
      <c r="X279" s="11"/>
      <c r="Y279" s="11"/>
      <c r="Z279" s="11"/>
    </row>
    <row r="280">
      <c r="A280" s="5"/>
      <c r="B280" s="4"/>
      <c r="D280" s="4"/>
      <c r="G280" s="4"/>
      <c r="H280" s="4"/>
      <c r="I280" s="5"/>
      <c r="J280" s="4"/>
      <c r="L280" s="4"/>
      <c r="O280" s="4"/>
      <c r="Q280" s="4"/>
      <c r="R280" s="4"/>
      <c r="S280" s="4"/>
      <c r="T280" s="4"/>
      <c r="V280" s="11"/>
      <c r="W280" s="11"/>
      <c r="X280" s="11"/>
      <c r="Y280" s="11"/>
      <c r="Z280" s="11"/>
    </row>
    <row r="281">
      <c r="A281" s="5"/>
      <c r="B281" s="4"/>
      <c r="D281" s="4"/>
      <c r="G281" s="4"/>
      <c r="H281" s="4"/>
      <c r="I281" s="5"/>
      <c r="J281" s="4"/>
      <c r="L281" s="4"/>
      <c r="O281" s="4"/>
      <c r="Q281" s="4"/>
      <c r="R281" s="4"/>
      <c r="S281" s="4"/>
      <c r="T281" s="4"/>
      <c r="V281" s="11"/>
      <c r="W281" s="11"/>
      <c r="X281" s="11"/>
      <c r="Y281" s="11"/>
      <c r="Z281" s="11"/>
    </row>
    <row r="282">
      <c r="A282" s="5"/>
      <c r="B282" s="4"/>
      <c r="D282" s="4"/>
      <c r="G282" s="4"/>
      <c r="H282" s="4"/>
      <c r="I282" s="5"/>
      <c r="J282" s="4"/>
      <c r="L282" s="4"/>
      <c r="O282" s="4"/>
      <c r="Q282" s="4"/>
      <c r="R282" s="4"/>
      <c r="S282" s="4"/>
      <c r="T282" s="4"/>
      <c r="V282" s="11"/>
      <c r="W282" s="11"/>
      <c r="X282" s="11"/>
      <c r="Y282" s="11"/>
      <c r="Z282" s="11"/>
    </row>
    <row r="283">
      <c r="A283" s="5"/>
      <c r="B283" s="4"/>
      <c r="D283" s="4"/>
      <c r="G283" s="4"/>
      <c r="H283" s="4"/>
      <c r="I283" s="5"/>
      <c r="J283" s="4"/>
      <c r="L283" s="4"/>
      <c r="O283" s="4"/>
      <c r="Q283" s="4"/>
      <c r="R283" s="4"/>
      <c r="S283" s="4"/>
      <c r="T283" s="4"/>
      <c r="V283" s="11"/>
      <c r="W283" s="11"/>
      <c r="X283" s="11"/>
      <c r="Y283" s="11"/>
      <c r="Z283" s="11"/>
    </row>
    <row r="284">
      <c r="A284" s="5"/>
      <c r="B284" s="4"/>
      <c r="D284" s="4"/>
      <c r="G284" s="4"/>
      <c r="H284" s="4"/>
      <c r="I284" s="5"/>
      <c r="J284" s="4"/>
      <c r="L284" s="4"/>
      <c r="O284" s="4"/>
      <c r="Q284" s="4"/>
      <c r="R284" s="4"/>
      <c r="S284" s="4"/>
      <c r="T284" s="4"/>
      <c r="V284" s="11"/>
      <c r="W284" s="11"/>
      <c r="X284" s="11"/>
      <c r="Y284" s="11"/>
      <c r="Z284" s="11"/>
    </row>
    <row r="285">
      <c r="A285" s="5"/>
      <c r="B285" s="4"/>
      <c r="D285" s="4"/>
      <c r="G285" s="4"/>
      <c r="H285" s="4"/>
      <c r="I285" s="5"/>
      <c r="J285" s="4"/>
      <c r="L285" s="4"/>
      <c r="O285" s="4"/>
      <c r="Q285" s="4"/>
      <c r="R285" s="4"/>
      <c r="S285" s="4"/>
      <c r="T285" s="4"/>
      <c r="V285" s="11"/>
      <c r="W285" s="11"/>
      <c r="X285" s="11"/>
      <c r="Y285" s="11"/>
      <c r="Z285" s="11"/>
    </row>
    <row r="286">
      <c r="A286" s="5"/>
      <c r="B286" s="4"/>
      <c r="D286" s="4"/>
      <c r="G286" s="4"/>
      <c r="H286" s="4"/>
      <c r="I286" s="5"/>
      <c r="J286" s="4"/>
      <c r="L286" s="4"/>
      <c r="O286" s="4"/>
      <c r="Q286" s="4"/>
      <c r="R286" s="4"/>
      <c r="S286" s="4"/>
      <c r="T286" s="4"/>
      <c r="V286" s="11"/>
      <c r="W286" s="11"/>
      <c r="X286" s="11"/>
      <c r="Y286" s="11"/>
      <c r="Z286" s="11"/>
    </row>
    <row r="287">
      <c r="A287" s="5"/>
      <c r="B287" s="4"/>
      <c r="D287" s="4"/>
      <c r="G287" s="4"/>
      <c r="H287" s="4"/>
      <c r="I287" s="5"/>
      <c r="J287" s="4"/>
      <c r="L287" s="4"/>
      <c r="O287" s="4"/>
      <c r="Q287" s="4"/>
      <c r="R287" s="4"/>
      <c r="S287" s="4"/>
      <c r="T287" s="4"/>
      <c r="V287" s="11"/>
      <c r="W287" s="11"/>
      <c r="X287" s="11"/>
      <c r="Y287" s="11"/>
      <c r="Z287" s="11"/>
    </row>
    <row r="288">
      <c r="A288" s="5"/>
      <c r="B288" s="4"/>
      <c r="D288" s="4"/>
      <c r="G288" s="4"/>
      <c r="H288" s="4"/>
      <c r="I288" s="5"/>
      <c r="J288" s="4"/>
      <c r="L288" s="4"/>
      <c r="O288" s="4"/>
      <c r="Q288" s="4"/>
      <c r="R288" s="4"/>
      <c r="S288" s="4"/>
      <c r="T288" s="4"/>
      <c r="V288" s="11"/>
      <c r="W288" s="11"/>
      <c r="X288" s="11"/>
      <c r="Y288" s="11"/>
      <c r="Z288" s="11"/>
    </row>
    <row r="289">
      <c r="A289" s="5"/>
      <c r="B289" s="4"/>
      <c r="D289" s="4"/>
      <c r="G289" s="4"/>
      <c r="H289" s="4"/>
      <c r="I289" s="5"/>
      <c r="J289" s="4"/>
      <c r="L289" s="4"/>
      <c r="O289" s="4"/>
      <c r="Q289" s="4"/>
      <c r="R289" s="4"/>
      <c r="S289" s="4"/>
      <c r="T289" s="4"/>
      <c r="V289" s="11"/>
      <c r="W289" s="11"/>
      <c r="X289" s="11"/>
      <c r="Y289" s="11"/>
      <c r="Z289" s="11"/>
    </row>
    <row r="290">
      <c r="A290" s="5"/>
      <c r="B290" s="4"/>
      <c r="D290" s="4"/>
      <c r="G290" s="4"/>
      <c r="H290" s="4"/>
      <c r="I290" s="5"/>
      <c r="J290" s="4"/>
      <c r="L290" s="4"/>
      <c r="O290" s="4"/>
      <c r="Q290" s="4"/>
      <c r="R290" s="4"/>
      <c r="S290" s="4"/>
      <c r="T290" s="4"/>
      <c r="V290" s="11"/>
      <c r="W290" s="11"/>
      <c r="X290" s="11"/>
      <c r="Y290" s="11"/>
      <c r="Z290" s="11"/>
    </row>
    <row r="291">
      <c r="A291" s="5"/>
      <c r="B291" s="4"/>
      <c r="D291" s="4"/>
      <c r="G291" s="4"/>
      <c r="H291" s="4"/>
      <c r="I291" s="5"/>
      <c r="J291" s="4"/>
      <c r="L291" s="4"/>
      <c r="O291" s="4"/>
      <c r="Q291" s="4"/>
      <c r="R291" s="4"/>
      <c r="S291" s="4"/>
      <c r="T291" s="4"/>
      <c r="V291" s="11"/>
      <c r="W291" s="11"/>
      <c r="X291" s="11"/>
      <c r="Y291" s="11"/>
      <c r="Z291" s="11"/>
    </row>
    <row r="292">
      <c r="A292" s="5"/>
      <c r="B292" s="4"/>
      <c r="D292" s="4"/>
      <c r="G292" s="4"/>
      <c r="H292" s="4"/>
      <c r="I292" s="5"/>
      <c r="J292" s="4"/>
      <c r="L292" s="4"/>
      <c r="O292" s="4"/>
      <c r="Q292" s="4"/>
      <c r="R292" s="4"/>
      <c r="S292" s="4"/>
      <c r="T292" s="4"/>
      <c r="V292" s="11"/>
      <c r="W292" s="11"/>
      <c r="X292" s="11"/>
      <c r="Y292" s="11"/>
      <c r="Z292" s="11"/>
    </row>
    <row r="293">
      <c r="A293" s="5"/>
      <c r="B293" s="4"/>
      <c r="D293" s="4"/>
      <c r="G293" s="4"/>
      <c r="H293" s="4"/>
      <c r="I293" s="5"/>
      <c r="J293" s="4"/>
      <c r="L293" s="4"/>
      <c r="O293" s="4"/>
      <c r="Q293" s="4"/>
      <c r="R293" s="4"/>
      <c r="S293" s="4"/>
      <c r="T293" s="4"/>
      <c r="V293" s="11"/>
      <c r="W293" s="11"/>
      <c r="X293" s="11"/>
      <c r="Y293" s="11"/>
      <c r="Z293" s="11"/>
    </row>
    <row r="294">
      <c r="A294" s="5"/>
      <c r="B294" s="4"/>
      <c r="D294" s="4"/>
      <c r="G294" s="4"/>
      <c r="H294" s="4"/>
      <c r="I294" s="5"/>
      <c r="J294" s="4"/>
      <c r="L294" s="4"/>
      <c r="O294" s="4"/>
      <c r="Q294" s="4"/>
      <c r="R294" s="4"/>
      <c r="S294" s="4"/>
      <c r="T294" s="4"/>
      <c r="V294" s="11"/>
      <c r="W294" s="11"/>
      <c r="X294" s="11"/>
      <c r="Y294" s="11"/>
      <c r="Z294" s="11"/>
    </row>
    <row r="295">
      <c r="A295" s="5"/>
      <c r="B295" s="4"/>
      <c r="D295" s="4"/>
      <c r="G295" s="4"/>
      <c r="H295" s="4"/>
      <c r="I295" s="5"/>
      <c r="J295" s="4"/>
      <c r="L295" s="4"/>
      <c r="O295" s="4"/>
      <c r="Q295" s="4"/>
      <c r="R295" s="4"/>
      <c r="S295" s="4"/>
      <c r="T295" s="4"/>
      <c r="V295" s="11"/>
      <c r="W295" s="11"/>
      <c r="X295" s="11"/>
      <c r="Y295" s="11"/>
      <c r="Z295" s="11"/>
    </row>
    <row r="296">
      <c r="A296" s="5"/>
      <c r="B296" s="4"/>
      <c r="D296" s="4"/>
      <c r="G296" s="4"/>
      <c r="H296" s="4"/>
      <c r="I296" s="5"/>
      <c r="J296" s="4"/>
      <c r="L296" s="4"/>
      <c r="O296" s="4"/>
      <c r="Q296" s="4"/>
      <c r="R296" s="4"/>
      <c r="S296" s="4"/>
      <c r="T296" s="4"/>
      <c r="V296" s="11"/>
      <c r="W296" s="11"/>
      <c r="X296" s="11"/>
      <c r="Y296" s="11"/>
      <c r="Z296" s="11"/>
    </row>
    <row r="297">
      <c r="A297" s="5"/>
      <c r="B297" s="4"/>
      <c r="D297" s="4"/>
      <c r="G297" s="4"/>
      <c r="H297" s="4"/>
      <c r="I297" s="5"/>
      <c r="J297" s="4"/>
      <c r="L297" s="4"/>
      <c r="O297" s="4"/>
      <c r="Q297" s="4"/>
      <c r="R297" s="4"/>
      <c r="S297" s="4"/>
      <c r="T297" s="4"/>
      <c r="V297" s="11"/>
      <c r="W297" s="11"/>
      <c r="X297" s="11"/>
      <c r="Y297" s="11"/>
      <c r="Z297" s="11"/>
    </row>
    <row r="298">
      <c r="A298" s="5"/>
      <c r="B298" s="4"/>
      <c r="D298" s="4"/>
      <c r="G298" s="4"/>
      <c r="H298" s="4"/>
      <c r="I298" s="5"/>
      <c r="J298" s="4"/>
      <c r="L298" s="4"/>
      <c r="O298" s="4"/>
      <c r="Q298" s="4"/>
      <c r="R298" s="4"/>
      <c r="S298" s="4"/>
      <c r="T298" s="4"/>
      <c r="V298" s="11"/>
      <c r="W298" s="11"/>
      <c r="X298" s="11"/>
      <c r="Y298" s="11"/>
      <c r="Z298" s="11"/>
    </row>
    <row r="299">
      <c r="A299" s="5"/>
      <c r="B299" s="4"/>
      <c r="D299" s="4"/>
      <c r="G299" s="4"/>
      <c r="H299" s="4"/>
      <c r="I299" s="5"/>
      <c r="J299" s="4"/>
      <c r="L299" s="4"/>
      <c r="O299" s="4"/>
      <c r="Q299" s="4"/>
      <c r="R299" s="4"/>
      <c r="S299" s="4"/>
      <c r="T299" s="4"/>
      <c r="V299" s="11"/>
      <c r="W299" s="11"/>
      <c r="X299" s="11"/>
      <c r="Y299" s="11"/>
      <c r="Z299" s="11"/>
    </row>
    <row r="300">
      <c r="A300" s="5"/>
      <c r="B300" s="4"/>
      <c r="D300" s="4"/>
      <c r="G300" s="4"/>
      <c r="H300" s="4"/>
      <c r="I300" s="5"/>
      <c r="J300" s="4"/>
      <c r="L300" s="4"/>
      <c r="O300" s="4"/>
      <c r="Q300" s="4"/>
      <c r="R300" s="4"/>
      <c r="S300" s="4"/>
      <c r="T300" s="4"/>
      <c r="V300" s="11"/>
      <c r="W300" s="11"/>
      <c r="X300" s="11"/>
      <c r="Y300" s="11"/>
      <c r="Z300" s="11"/>
    </row>
    <row r="301">
      <c r="A301" s="5"/>
      <c r="B301" s="4"/>
      <c r="D301" s="4"/>
      <c r="G301" s="4"/>
      <c r="H301" s="4"/>
      <c r="I301" s="5"/>
      <c r="J301" s="4"/>
      <c r="L301" s="4"/>
      <c r="O301" s="4"/>
      <c r="Q301" s="4"/>
      <c r="R301" s="4"/>
      <c r="S301" s="4"/>
      <c r="T301" s="4"/>
      <c r="V301" s="11"/>
      <c r="W301" s="11"/>
      <c r="X301" s="11"/>
      <c r="Y301" s="11"/>
      <c r="Z301" s="11"/>
    </row>
    <row r="302">
      <c r="A302" s="5"/>
      <c r="B302" s="4"/>
      <c r="D302" s="4"/>
      <c r="G302" s="4"/>
      <c r="H302" s="4"/>
      <c r="I302" s="5"/>
      <c r="J302" s="4"/>
      <c r="L302" s="4"/>
      <c r="O302" s="4"/>
      <c r="Q302" s="4"/>
      <c r="R302" s="4"/>
      <c r="S302" s="4"/>
      <c r="T302" s="4"/>
      <c r="V302" s="11"/>
      <c r="W302" s="11"/>
      <c r="X302" s="11"/>
      <c r="Y302" s="11"/>
      <c r="Z302" s="11"/>
    </row>
    <row r="303">
      <c r="A303" s="5"/>
      <c r="B303" s="4"/>
      <c r="D303" s="4"/>
      <c r="G303" s="4"/>
      <c r="H303" s="4"/>
      <c r="I303" s="5"/>
      <c r="J303" s="4"/>
      <c r="L303" s="4"/>
      <c r="O303" s="4"/>
      <c r="Q303" s="4"/>
      <c r="R303" s="4"/>
      <c r="S303" s="4"/>
      <c r="T303" s="4"/>
      <c r="V303" s="11"/>
      <c r="W303" s="11"/>
      <c r="X303" s="11"/>
      <c r="Y303" s="11"/>
      <c r="Z303" s="11"/>
    </row>
    <row r="304">
      <c r="A304" s="5"/>
      <c r="B304" s="4"/>
      <c r="D304" s="4"/>
      <c r="G304" s="4"/>
      <c r="H304" s="4"/>
      <c r="I304" s="5"/>
      <c r="J304" s="4"/>
      <c r="L304" s="4"/>
      <c r="O304" s="4"/>
      <c r="Q304" s="4"/>
      <c r="R304" s="4"/>
      <c r="S304" s="4"/>
      <c r="T304" s="4"/>
      <c r="V304" s="11"/>
      <c r="W304" s="11"/>
      <c r="X304" s="11"/>
      <c r="Y304" s="11"/>
      <c r="Z304" s="11"/>
    </row>
    <row r="305">
      <c r="A305" s="5"/>
      <c r="B305" s="4"/>
      <c r="D305" s="4"/>
      <c r="G305" s="4"/>
      <c r="H305" s="4"/>
      <c r="I305" s="5"/>
      <c r="J305" s="4"/>
      <c r="L305" s="4"/>
      <c r="O305" s="4"/>
      <c r="Q305" s="4"/>
      <c r="R305" s="4"/>
      <c r="S305" s="4"/>
      <c r="T305" s="4"/>
      <c r="V305" s="11"/>
      <c r="W305" s="11"/>
      <c r="X305" s="11"/>
      <c r="Y305" s="11"/>
      <c r="Z305" s="11"/>
    </row>
    <row r="306">
      <c r="A306" s="5"/>
      <c r="B306" s="4"/>
      <c r="D306" s="4"/>
      <c r="G306" s="4"/>
      <c r="H306" s="4"/>
      <c r="I306" s="5"/>
      <c r="J306" s="4"/>
      <c r="L306" s="4"/>
      <c r="O306" s="4"/>
      <c r="Q306" s="4"/>
      <c r="R306" s="4"/>
      <c r="S306" s="4"/>
      <c r="T306" s="4"/>
      <c r="V306" s="11"/>
      <c r="W306" s="11"/>
      <c r="X306" s="11"/>
      <c r="Y306" s="11"/>
      <c r="Z306" s="11"/>
    </row>
    <row r="307">
      <c r="A307" s="5"/>
      <c r="B307" s="4"/>
      <c r="D307" s="4"/>
      <c r="G307" s="4"/>
      <c r="H307" s="4"/>
      <c r="I307" s="5"/>
      <c r="J307" s="4"/>
      <c r="L307" s="4"/>
      <c r="O307" s="4"/>
      <c r="Q307" s="4"/>
      <c r="R307" s="4"/>
      <c r="S307" s="4"/>
      <c r="T307" s="4"/>
      <c r="V307" s="11"/>
      <c r="W307" s="11"/>
      <c r="X307" s="11"/>
      <c r="Y307" s="11"/>
      <c r="Z307" s="11"/>
    </row>
    <row r="308">
      <c r="A308" s="5"/>
      <c r="B308" s="4"/>
      <c r="D308" s="4"/>
      <c r="G308" s="4"/>
      <c r="H308" s="4"/>
      <c r="I308" s="5"/>
      <c r="J308" s="4"/>
      <c r="L308" s="4"/>
      <c r="O308" s="4"/>
      <c r="Q308" s="4"/>
      <c r="R308" s="4"/>
      <c r="S308" s="4"/>
      <c r="T308" s="4"/>
      <c r="V308" s="11"/>
      <c r="W308" s="11"/>
      <c r="X308" s="11"/>
      <c r="Y308" s="11"/>
      <c r="Z308" s="11"/>
    </row>
    <row r="309">
      <c r="A309" s="5"/>
      <c r="B309" s="4"/>
      <c r="D309" s="4"/>
      <c r="G309" s="4"/>
      <c r="H309" s="4"/>
      <c r="I309" s="5"/>
      <c r="J309" s="4"/>
      <c r="L309" s="4"/>
      <c r="O309" s="4"/>
      <c r="Q309" s="4"/>
      <c r="R309" s="4"/>
      <c r="S309" s="4"/>
      <c r="T309" s="4"/>
      <c r="V309" s="11"/>
      <c r="W309" s="11"/>
      <c r="X309" s="11"/>
      <c r="Y309" s="11"/>
      <c r="Z309" s="11"/>
    </row>
    <row r="310">
      <c r="A310" s="5"/>
      <c r="B310" s="4"/>
      <c r="D310" s="4"/>
      <c r="G310" s="4"/>
      <c r="H310" s="4"/>
      <c r="I310" s="5"/>
      <c r="J310" s="4"/>
      <c r="L310" s="4"/>
      <c r="O310" s="4"/>
      <c r="Q310" s="4"/>
      <c r="R310" s="4"/>
      <c r="S310" s="4"/>
      <c r="T310" s="4"/>
      <c r="V310" s="11"/>
      <c r="W310" s="11"/>
      <c r="X310" s="11"/>
      <c r="Y310" s="11"/>
      <c r="Z310" s="11"/>
    </row>
    <row r="311">
      <c r="A311" s="5"/>
      <c r="B311" s="4"/>
      <c r="D311" s="4"/>
      <c r="G311" s="4"/>
      <c r="H311" s="4"/>
      <c r="I311" s="5"/>
      <c r="J311" s="4"/>
      <c r="L311" s="4"/>
      <c r="O311" s="4"/>
      <c r="Q311" s="4"/>
      <c r="R311" s="4"/>
      <c r="S311" s="4"/>
      <c r="T311" s="4"/>
      <c r="V311" s="11"/>
      <c r="W311" s="11"/>
      <c r="X311" s="11"/>
      <c r="Y311" s="11"/>
      <c r="Z311" s="11"/>
    </row>
    <row r="312">
      <c r="A312" s="5"/>
      <c r="B312" s="4"/>
      <c r="D312" s="4"/>
      <c r="G312" s="4"/>
      <c r="H312" s="4"/>
      <c r="I312" s="5"/>
      <c r="J312" s="4"/>
      <c r="L312" s="4"/>
      <c r="O312" s="4"/>
      <c r="Q312" s="4"/>
      <c r="R312" s="4"/>
      <c r="S312" s="4"/>
      <c r="T312" s="4"/>
      <c r="V312" s="11"/>
      <c r="W312" s="11"/>
      <c r="X312" s="11"/>
      <c r="Y312" s="11"/>
      <c r="Z312" s="11"/>
    </row>
    <row r="313">
      <c r="A313" s="5"/>
      <c r="B313" s="4"/>
      <c r="D313" s="4"/>
      <c r="G313" s="4"/>
      <c r="H313" s="4"/>
      <c r="I313" s="5"/>
      <c r="J313" s="4"/>
      <c r="L313" s="4"/>
      <c r="O313" s="4"/>
      <c r="Q313" s="4"/>
      <c r="R313" s="4"/>
      <c r="S313" s="4"/>
      <c r="T313" s="4"/>
      <c r="V313" s="11"/>
      <c r="W313" s="11"/>
      <c r="X313" s="11"/>
      <c r="Y313" s="11"/>
      <c r="Z313" s="11"/>
    </row>
    <row r="314">
      <c r="A314" s="5"/>
      <c r="B314" s="4"/>
      <c r="D314" s="4"/>
      <c r="G314" s="4"/>
      <c r="H314" s="4"/>
      <c r="I314" s="5"/>
      <c r="J314" s="4"/>
      <c r="L314" s="4"/>
      <c r="O314" s="4"/>
      <c r="Q314" s="4"/>
      <c r="R314" s="4"/>
      <c r="S314" s="4"/>
      <c r="T314" s="4"/>
      <c r="V314" s="11"/>
      <c r="W314" s="11"/>
      <c r="X314" s="11"/>
      <c r="Y314" s="11"/>
      <c r="Z314" s="11"/>
    </row>
    <row r="315">
      <c r="A315" s="5"/>
      <c r="B315" s="4"/>
      <c r="D315" s="4"/>
      <c r="G315" s="4"/>
      <c r="H315" s="4"/>
      <c r="I315" s="5"/>
      <c r="J315" s="4"/>
      <c r="L315" s="4"/>
      <c r="O315" s="4"/>
      <c r="Q315" s="4"/>
      <c r="R315" s="4"/>
      <c r="S315" s="4"/>
      <c r="T315" s="4"/>
      <c r="V315" s="11"/>
      <c r="W315" s="11"/>
      <c r="X315" s="11"/>
      <c r="Y315" s="11"/>
      <c r="Z315" s="11"/>
    </row>
    <row r="316">
      <c r="A316" s="5"/>
      <c r="B316" s="4"/>
      <c r="D316" s="4"/>
      <c r="G316" s="4"/>
      <c r="H316" s="4"/>
      <c r="I316" s="5"/>
      <c r="J316" s="4"/>
      <c r="L316" s="4"/>
      <c r="O316" s="4"/>
      <c r="Q316" s="4"/>
      <c r="R316" s="4"/>
      <c r="S316" s="4"/>
      <c r="T316" s="4"/>
      <c r="V316" s="11"/>
      <c r="W316" s="11"/>
      <c r="X316" s="11"/>
      <c r="Y316" s="11"/>
      <c r="Z316" s="11"/>
    </row>
    <row r="317">
      <c r="A317" s="5"/>
      <c r="B317" s="4"/>
      <c r="D317" s="4"/>
      <c r="G317" s="4"/>
      <c r="H317" s="4"/>
      <c r="I317" s="5"/>
      <c r="J317" s="4"/>
      <c r="L317" s="4"/>
      <c r="O317" s="4"/>
      <c r="Q317" s="4"/>
      <c r="R317" s="4"/>
      <c r="S317" s="4"/>
      <c r="T317" s="4"/>
      <c r="V317" s="11"/>
      <c r="W317" s="11"/>
      <c r="X317" s="11"/>
      <c r="Y317" s="11"/>
      <c r="Z317" s="11"/>
    </row>
    <row r="318">
      <c r="A318" s="5"/>
      <c r="B318" s="4"/>
      <c r="D318" s="4"/>
      <c r="G318" s="4"/>
      <c r="H318" s="4"/>
      <c r="I318" s="5"/>
      <c r="J318" s="4"/>
      <c r="L318" s="4"/>
      <c r="O318" s="4"/>
      <c r="Q318" s="4"/>
      <c r="R318" s="4"/>
      <c r="S318" s="4"/>
      <c r="T318" s="4"/>
      <c r="V318" s="11"/>
      <c r="W318" s="11"/>
      <c r="X318" s="11"/>
      <c r="Y318" s="11"/>
      <c r="Z318" s="11"/>
    </row>
    <row r="319">
      <c r="A319" s="5"/>
      <c r="B319" s="4"/>
      <c r="D319" s="4"/>
      <c r="G319" s="4"/>
      <c r="H319" s="4"/>
      <c r="I319" s="5"/>
      <c r="J319" s="4"/>
      <c r="L319" s="4"/>
      <c r="O319" s="4"/>
      <c r="Q319" s="4"/>
      <c r="R319" s="4"/>
      <c r="S319" s="4"/>
      <c r="T319" s="4"/>
      <c r="V319" s="11"/>
      <c r="W319" s="11"/>
      <c r="X319" s="11"/>
      <c r="Y319" s="11"/>
      <c r="Z319" s="11"/>
    </row>
    <row r="320">
      <c r="A320" s="5"/>
      <c r="B320" s="4"/>
      <c r="D320" s="4"/>
      <c r="G320" s="4"/>
      <c r="H320" s="4"/>
      <c r="I320" s="5"/>
      <c r="J320" s="4"/>
      <c r="L320" s="4"/>
      <c r="O320" s="4"/>
      <c r="Q320" s="4"/>
      <c r="R320" s="4"/>
      <c r="S320" s="4"/>
      <c r="T320" s="4"/>
      <c r="V320" s="11"/>
      <c r="W320" s="11"/>
      <c r="X320" s="11"/>
      <c r="Y320" s="11"/>
      <c r="Z320" s="11"/>
    </row>
    <row r="321">
      <c r="A321" s="5"/>
      <c r="B321" s="4"/>
      <c r="D321" s="4"/>
      <c r="G321" s="4"/>
      <c r="H321" s="4"/>
      <c r="I321" s="5"/>
      <c r="J321" s="4"/>
      <c r="L321" s="4"/>
      <c r="O321" s="4"/>
      <c r="Q321" s="4"/>
      <c r="R321" s="4"/>
      <c r="S321" s="4"/>
      <c r="T321" s="4"/>
      <c r="V321" s="11"/>
      <c r="W321" s="11"/>
      <c r="X321" s="11"/>
      <c r="Y321" s="11"/>
      <c r="Z321" s="11"/>
    </row>
    <row r="322">
      <c r="A322" s="5"/>
      <c r="B322" s="4"/>
      <c r="D322" s="4"/>
      <c r="G322" s="4"/>
      <c r="H322" s="4"/>
      <c r="I322" s="5"/>
      <c r="J322" s="4"/>
      <c r="L322" s="4"/>
      <c r="O322" s="4"/>
      <c r="Q322" s="4"/>
      <c r="R322" s="4"/>
      <c r="S322" s="4"/>
      <c r="T322" s="4"/>
      <c r="V322" s="11"/>
      <c r="W322" s="11"/>
      <c r="X322" s="11"/>
      <c r="Y322" s="11"/>
      <c r="Z322" s="11"/>
    </row>
    <row r="323">
      <c r="A323" s="5"/>
      <c r="B323" s="4"/>
      <c r="D323" s="4"/>
      <c r="G323" s="4"/>
      <c r="H323" s="4"/>
      <c r="I323" s="5"/>
      <c r="J323" s="4"/>
      <c r="L323" s="4"/>
      <c r="O323" s="4"/>
      <c r="Q323" s="4"/>
      <c r="R323" s="4"/>
      <c r="S323" s="4"/>
      <c r="T323" s="4"/>
      <c r="V323" s="11"/>
      <c r="W323" s="11"/>
      <c r="X323" s="11"/>
      <c r="Y323" s="11"/>
      <c r="Z323" s="11"/>
    </row>
    <row r="324">
      <c r="A324" s="5"/>
      <c r="B324" s="4"/>
      <c r="D324" s="4"/>
      <c r="G324" s="4"/>
      <c r="H324" s="4"/>
      <c r="I324" s="5"/>
      <c r="J324" s="4"/>
      <c r="L324" s="4"/>
      <c r="O324" s="4"/>
      <c r="Q324" s="4"/>
      <c r="R324" s="4"/>
      <c r="S324" s="4"/>
      <c r="T324" s="4"/>
      <c r="V324" s="11"/>
      <c r="W324" s="11"/>
      <c r="X324" s="11"/>
      <c r="Y324" s="11"/>
      <c r="Z324" s="11"/>
    </row>
    <row r="325">
      <c r="A325" s="5"/>
      <c r="B325" s="4"/>
      <c r="D325" s="4"/>
      <c r="G325" s="4"/>
      <c r="H325" s="4"/>
      <c r="I325" s="5"/>
      <c r="J325" s="4"/>
      <c r="L325" s="4"/>
      <c r="O325" s="4"/>
      <c r="Q325" s="4"/>
      <c r="R325" s="4"/>
      <c r="S325" s="4"/>
      <c r="T325" s="4"/>
      <c r="V325" s="11"/>
      <c r="W325" s="11"/>
      <c r="X325" s="11"/>
      <c r="Y325" s="11"/>
      <c r="Z325" s="11"/>
    </row>
    <row r="326">
      <c r="A326" s="5"/>
      <c r="B326" s="4"/>
      <c r="D326" s="4"/>
      <c r="G326" s="4"/>
      <c r="H326" s="4"/>
      <c r="I326" s="5"/>
      <c r="J326" s="4"/>
      <c r="L326" s="4"/>
      <c r="O326" s="4"/>
      <c r="Q326" s="4"/>
      <c r="R326" s="4"/>
      <c r="S326" s="4"/>
      <c r="T326" s="4"/>
      <c r="V326" s="11"/>
      <c r="W326" s="11"/>
      <c r="X326" s="11"/>
      <c r="Y326" s="11"/>
      <c r="Z326" s="11"/>
    </row>
    <row r="327">
      <c r="A327" s="5"/>
      <c r="B327" s="4"/>
      <c r="D327" s="4"/>
      <c r="G327" s="4"/>
      <c r="H327" s="4"/>
      <c r="I327" s="5"/>
      <c r="J327" s="4"/>
      <c r="L327" s="4"/>
      <c r="O327" s="4"/>
      <c r="Q327" s="4"/>
      <c r="R327" s="4"/>
      <c r="S327" s="4"/>
      <c r="T327" s="4"/>
      <c r="V327" s="11"/>
      <c r="W327" s="11"/>
      <c r="X327" s="11"/>
      <c r="Y327" s="11"/>
      <c r="Z327" s="11"/>
    </row>
    <row r="328">
      <c r="A328" s="5"/>
      <c r="B328" s="4"/>
      <c r="D328" s="4"/>
      <c r="G328" s="4"/>
      <c r="H328" s="4"/>
      <c r="I328" s="5"/>
      <c r="J328" s="4"/>
      <c r="L328" s="4"/>
      <c r="O328" s="4"/>
      <c r="Q328" s="4"/>
      <c r="R328" s="4"/>
      <c r="S328" s="4"/>
      <c r="T328" s="4"/>
      <c r="V328" s="11"/>
      <c r="W328" s="11"/>
      <c r="X328" s="11"/>
      <c r="Y328" s="11"/>
      <c r="Z328" s="11"/>
    </row>
    <row r="329">
      <c r="A329" s="5"/>
      <c r="B329" s="4"/>
      <c r="D329" s="4"/>
      <c r="G329" s="4"/>
      <c r="H329" s="4"/>
      <c r="I329" s="5"/>
      <c r="J329" s="4"/>
      <c r="L329" s="4"/>
      <c r="O329" s="4"/>
      <c r="Q329" s="4"/>
      <c r="R329" s="4"/>
      <c r="S329" s="4"/>
      <c r="T329" s="4"/>
      <c r="V329" s="11"/>
      <c r="W329" s="11"/>
      <c r="X329" s="11"/>
      <c r="Y329" s="11"/>
      <c r="Z329" s="11"/>
    </row>
    <row r="330">
      <c r="A330" s="5"/>
      <c r="B330" s="4"/>
      <c r="D330" s="4"/>
      <c r="G330" s="4"/>
      <c r="H330" s="4"/>
      <c r="I330" s="5"/>
      <c r="J330" s="4"/>
      <c r="L330" s="4"/>
      <c r="O330" s="4"/>
      <c r="Q330" s="4"/>
      <c r="R330" s="4"/>
      <c r="S330" s="4"/>
      <c r="T330" s="4"/>
      <c r="V330" s="11"/>
      <c r="W330" s="11"/>
      <c r="X330" s="11"/>
      <c r="Y330" s="11"/>
      <c r="Z330" s="11"/>
    </row>
    <row r="331">
      <c r="A331" s="5"/>
      <c r="B331" s="4"/>
      <c r="D331" s="4"/>
      <c r="G331" s="4"/>
      <c r="H331" s="4"/>
      <c r="I331" s="5"/>
      <c r="J331" s="4"/>
      <c r="L331" s="4"/>
      <c r="O331" s="4"/>
      <c r="Q331" s="4"/>
      <c r="R331" s="4"/>
      <c r="S331" s="4"/>
      <c r="T331" s="4"/>
      <c r="V331" s="11"/>
      <c r="W331" s="11"/>
      <c r="X331" s="11"/>
      <c r="Y331" s="11"/>
      <c r="Z331" s="11"/>
    </row>
    <row r="332">
      <c r="A332" s="5"/>
      <c r="B332" s="4"/>
      <c r="D332" s="4"/>
      <c r="G332" s="4"/>
      <c r="H332" s="4"/>
      <c r="I332" s="5"/>
      <c r="J332" s="4"/>
      <c r="L332" s="4"/>
      <c r="O332" s="4"/>
      <c r="Q332" s="4"/>
      <c r="R332" s="4"/>
      <c r="S332" s="4"/>
      <c r="T332" s="4"/>
      <c r="V332" s="11"/>
      <c r="W332" s="11"/>
      <c r="X332" s="11"/>
      <c r="Y332" s="11"/>
      <c r="Z332" s="11"/>
    </row>
    <row r="333">
      <c r="A333" s="5"/>
      <c r="B333" s="4"/>
      <c r="D333" s="4"/>
      <c r="G333" s="4"/>
      <c r="H333" s="4"/>
      <c r="I333" s="5"/>
      <c r="J333" s="4"/>
      <c r="L333" s="4"/>
      <c r="O333" s="4"/>
      <c r="Q333" s="4"/>
      <c r="R333" s="4"/>
      <c r="S333" s="4"/>
      <c r="T333" s="4"/>
      <c r="V333" s="11"/>
      <c r="W333" s="11"/>
      <c r="X333" s="11"/>
      <c r="Y333" s="11"/>
      <c r="Z333" s="11"/>
    </row>
    <row r="334">
      <c r="A334" s="5"/>
      <c r="B334" s="4"/>
      <c r="D334" s="4"/>
      <c r="G334" s="4"/>
      <c r="H334" s="4"/>
      <c r="I334" s="5"/>
      <c r="J334" s="4"/>
      <c r="L334" s="4"/>
      <c r="O334" s="4"/>
      <c r="Q334" s="4"/>
      <c r="R334" s="4"/>
      <c r="S334" s="4"/>
      <c r="T334" s="4"/>
      <c r="V334" s="11"/>
      <c r="W334" s="11"/>
      <c r="X334" s="11"/>
      <c r="Y334" s="11"/>
      <c r="Z334" s="11"/>
    </row>
    <row r="335">
      <c r="A335" s="5"/>
      <c r="B335" s="4"/>
      <c r="D335" s="4"/>
      <c r="G335" s="4"/>
      <c r="H335" s="4"/>
      <c r="I335" s="5"/>
      <c r="J335" s="4"/>
      <c r="L335" s="4"/>
      <c r="O335" s="4"/>
      <c r="Q335" s="4"/>
      <c r="R335" s="4"/>
      <c r="S335" s="4"/>
      <c r="T335" s="4"/>
      <c r="V335" s="11"/>
      <c r="W335" s="11"/>
      <c r="X335" s="11"/>
      <c r="Y335" s="11"/>
      <c r="Z335" s="11"/>
    </row>
    <row r="336">
      <c r="A336" s="5"/>
      <c r="B336" s="4"/>
      <c r="D336" s="4"/>
      <c r="G336" s="4"/>
      <c r="H336" s="4"/>
      <c r="I336" s="5"/>
      <c r="J336" s="4"/>
      <c r="L336" s="4"/>
      <c r="O336" s="4"/>
      <c r="Q336" s="4"/>
      <c r="R336" s="4"/>
      <c r="S336" s="4"/>
      <c r="T336" s="4"/>
      <c r="V336" s="11"/>
      <c r="W336" s="11"/>
      <c r="X336" s="11"/>
      <c r="Y336" s="11"/>
      <c r="Z336" s="11"/>
    </row>
    <row r="337">
      <c r="A337" s="5"/>
      <c r="B337" s="4"/>
      <c r="D337" s="4"/>
      <c r="G337" s="4"/>
      <c r="H337" s="4"/>
      <c r="I337" s="5"/>
      <c r="J337" s="4"/>
      <c r="L337" s="4"/>
      <c r="O337" s="4"/>
      <c r="Q337" s="4"/>
      <c r="R337" s="4"/>
      <c r="S337" s="4"/>
      <c r="T337" s="4"/>
      <c r="V337" s="11"/>
      <c r="W337" s="11"/>
      <c r="X337" s="11"/>
      <c r="Y337" s="11"/>
      <c r="Z337" s="11"/>
    </row>
    <row r="338">
      <c r="A338" s="5"/>
      <c r="B338" s="4"/>
      <c r="D338" s="4"/>
      <c r="G338" s="4"/>
      <c r="H338" s="4"/>
      <c r="I338" s="5"/>
      <c r="J338" s="4"/>
      <c r="L338" s="4"/>
      <c r="O338" s="4"/>
      <c r="Q338" s="4"/>
      <c r="R338" s="4"/>
      <c r="S338" s="4"/>
      <c r="T338" s="4"/>
      <c r="V338" s="11"/>
      <c r="W338" s="11"/>
      <c r="X338" s="11"/>
      <c r="Y338" s="11"/>
      <c r="Z338" s="11"/>
    </row>
    <row r="339">
      <c r="A339" s="5"/>
      <c r="B339" s="4"/>
      <c r="D339" s="4"/>
      <c r="G339" s="4"/>
      <c r="H339" s="4"/>
      <c r="I339" s="5"/>
      <c r="J339" s="4"/>
      <c r="L339" s="4"/>
      <c r="O339" s="4"/>
      <c r="Q339" s="4"/>
      <c r="R339" s="4"/>
      <c r="S339" s="4"/>
      <c r="T339" s="4"/>
      <c r="V339" s="11"/>
      <c r="W339" s="11"/>
      <c r="X339" s="11"/>
      <c r="Y339" s="11"/>
      <c r="Z339" s="11"/>
    </row>
    <row r="340">
      <c r="A340" s="5"/>
      <c r="B340" s="4"/>
      <c r="D340" s="4"/>
      <c r="G340" s="4"/>
      <c r="H340" s="4"/>
      <c r="I340" s="5"/>
      <c r="J340" s="4"/>
      <c r="L340" s="4"/>
      <c r="O340" s="4"/>
      <c r="Q340" s="4"/>
      <c r="R340" s="4"/>
      <c r="S340" s="4"/>
      <c r="T340" s="4"/>
      <c r="V340" s="11"/>
      <c r="W340" s="11"/>
      <c r="X340" s="11"/>
      <c r="Y340" s="11"/>
      <c r="Z340" s="11"/>
    </row>
    <row r="341">
      <c r="A341" s="5"/>
      <c r="B341" s="4"/>
      <c r="D341" s="4"/>
      <c r="G341" s="4"/>
      <c r="H341" s="4"/>
      <c r="I341" s="5"/>
      <c r="J341" s="4"/>
      <c r="L341" s="4"/>
      <c r="O341" s="4"/>
      <c r="Q341" s="4"/>
      <c r="R341" s="4"/>
      <c r="S341" s="4"/>
      <c r="T341" s="4"/>
      <c r="V341" s="11"/>
      <c r="W341" s="11"/>
      <c r="X341" s="11"/>
      <c r="Y341" s="11"/>
      <c r="Z341" s="11"/>
    </row>
    <row r="342">
      <c r="A342" s="5"/>
      <c r="B342" s="4"/>
      <c r="D342" s="4"/>
      <c r="G342" s="4"/>
      <c r="H342" s="4"/>
      <c r="I342" s="5"/>
      <c r="J342" s="4"/>
      <c r="L342" s="4"/>
      <c r="O342" s="4"/>
      <c r="Q342" s="4"/>
      <c r="R342" s="4"/>
      <c r="S342" s="4"/>
      <c r="T342" s="4"/>
      <c r="V342" s="11"/>
      <c r="W342" s="11"/>
      <c r="X342" s="11"/>
      <c r="Y342" s="11"/>
      <c r="Z342" s="11"/>
    </row>
    <row r="343">
      <c r="A343" s="5"/>
      <c r="B343" s="4"/>
      <c r="D343" s="4"/>
      <c r="G343" s="4"/>
      <c r="H343" s="4"/>
      <c r="I343" s="5"/>
      <c r="J343" s="4"/>
      <c r="L343" s="4"/>
      <c r="O343" s="4"/>
      <c r="Q343" s="4"/>
      <c r="R343" s="4"/>
      <c r="S343" s="4"/>
      <c r="T343" s="4"/>
      <c r="V343" s="11"/>
      <c r="W343" s="11"/>
      <c r="X343" s="11"/>
      <c r="Y343" s="11"/>
      <c r="Z343" s="11"/>
    </row>
    <row r="344">
      <c r="A344" s="5"/>
      <c r="B344" s="4"/>
      <c r="D344" s="4"/>
      <c r="G344" s="4"/>
      <c r="H344" s="4"/>
      <c r="I344" s="5"/>
      <c r="J344" s="4"/>
      <c r="L344" s="4"/>
      <c r="O344" s="4"/>
      <c r="Q344" s="4"/>
      <c r="R344" s="4"/>
      <c r="S344" s="4"/>
      <c r="T344" s="4"/>
      <c r="V344" s="11"/>
      <c r="W344" s="11"/>
      <c r="X344" s="11"/>
      <c r="Y344" s="11"/>
      <c r="Z344" s="11"/>
    </row>
    <row r="345">
      <c r="A345" s="5"/>
      <c r="B345" s="4"/>
      <c r="D345" s="4"/>
      <c r="G345" s="4"/>
      <c r="H345" s="4"/>
      <c r="I345" s="5"/>
      <c r="J345" s="4"/>
      <c r="L345" s="4"/>
      <c r="O345" s="4"/>
      <c r="Q345" s="4"/>
      <c r="R345" s="4"/>
      <c r="S345" s="4"/>
      <c r="T345" s="4"/>
      <c r="V345" s="11"/>
      <c r="W345" s="11"/>
      <c r="X345" s="11"/>
      <c r="Y345" s="11"/>
      <c r="Z345" s="11"/>
    </row>
    <row r="346">
      <c r="A346" s="5"/>
      <c r="B346" s="4"/>
      <c r="D346" s="4"/>
      <c r="G346" s="4"/>
      <c r="H346" s="4"/>
      <c r="I346" s="5"/>
      <c r="J346" s="4"/>
      <c r="L346" s="4"/>
      <c r="O346" s="4"/>
      <c r="Q346" s="4"/>
      <c r="R346" s="4"/>
      <c r="S346" s="4"/>
      <c r="T346" s="4"/>
      <c r="V346" s="11"/>
      <c r="W346" s="11"/>
      <c r="X346" s="11"/>
      <c r="Y346" s="11"/>
      <c r="Z346" s="11"/>
    </row>
    <row r="347">
      <c r="A347" s="5"/>
      <c r="B347" s="4"/>
      <c r="D347" s="4"/>
      <c r="G347" s="4"/>
      <c r="H347" s="4"/>
      <c r="I347" s="5"/>
      <c r="J347" s="4"/>
      <c r="L347" s="4"/>
      <c r="O347" s="4"/>
      <c r="Q347" s="4"/>
      <c r="R347" s="4"/>
      <c r="S347" s="4"/>
      <c r="T347" s="4"/>
      <c r="V347" s="11"/>
      <c r="W347" s="11"/>
      <c r="X347" s="11"/>
      <c r="Y347" s="11"/>
      <c r="Z347" s="11"/>
    </row>
    <row r="348">
      <c r="A348" s="5"/>
      <c r="B348" s="4"/>
      <c r="D348" s="4"/>
      <c r="G348" s="4"/>
      <c r="H348" s="4"/>
      <c r="I348" s="5"/>
      <c r="J348" s="4"/>
      <c r="L348" s="4"/>
      <c r="O348" s="4"/>
      <c r="Q348" s="4"/>
      <c r="R348" s="4"/>
      <c r="S348" s="4"/>
      <c r="T348" s="4"/>
      <c r="V348" s="11"/>
      <c r="W348" s="11"/>
      <c r="X348" s="11"/>
      <c r="Y348" s="11"/>
      <c r="Z348" s="11"/>
    </row>
    <row r="349">
      <c r="A349" s="5"/>
      <c r="B349" s="4"/>
      <c r="D349" s="4"/>
      <c r="G349" s="4"/>
      <c r="H349" s="4"/>
      <c r="I349" s="5"/>
      <c r="J349" s="4"/>
      <c r="L349" s="4"/>
      <c r="O349" s="4"/>
      <c r="Q349" s="4"/>
      <c r="R349" s="4"/>
      <c r="S349" s="4"/>
      <c r="T349" s="4"/>
      <c r="V349" s="11"/>
      <c r="W349" s="11"/>
      <c r="X349" s="11"/>
      <c r="Y349" s="11"/>
      <c r="Z349" s="11"/>
    </row>
    <row r="350">
      <c r="A350" s="5"/>
      <c r="B350" s="4"/>
      <c r="D350" s="4"/>
      <c r="G350" s="4"/>
      <c r="H350" s="4"/>
      <c r="I350" s="5"/>
      <c r="J350" s="4"/>
      <c r="L350" s="4"/>
      <c r="O350" s="4"/>
      <c r="Q350" s="4"/>
      <c r="R350" s="4"/>
      <c r="S350" s="4"/>
      <c r="T350" s="4"/>
      <c r="V350" s="11"/>
      <c r="W350" s="11"/>
      <c r="X350" s="11"/>
      <c r="Y350" s="11"/>
      <c r="Z350" s="11"/>
    </row>
    <row r="351">
      <c r="A351" s="5"/>
      <c r="B351" s="4"/>
      <c r="D351" s="4"/>
      <c r="G351" s="4"/>
      <c r="H351" s="4"/>
      <c r="I351" s="5"/>
      <c r="J351" s="4"/>
      <c r="L351" s="4"/>
      <c r="O351" s="4"/>
      <c r="Q351" s="4"/>
      <c r="R351" s="4"/>
      <c r="S351" s="4"/>
      <c r="T351" s="4"/>
      <c r="V351" s="11"/>
      <c r="W351" s="11"/>
      <c r="X351" s="11"/>
      <c r="Y351" s="11"/>
      <c r="Z351" s="11"/>
    </row>
    <row r="352">
      <c r="A352" s="5"/>
      <c r="B352" s="4"/>
      <c r="D352" s="4"/>
      <c r="G352" s="4"/>
      <c r="H352" s="4"/>
      <c r="I352" s="5"/>
      <c r="J352" s="4"/>
      <c r="L352" s="4"/>
      <c r="O352" s="4"/>
      <c r="Q352" s="4"/>
      <c r="R352" s="4"/>
      <c r="S352" s="4"/>
      <c r="T352" s="4"/>
      <c r="V352" s="11"/>
      <c r="W352" s="11"/>
      <c r="X352" s="11"/>
      <c r="Y352" s="11"/>
      <c r="Z352" s="11"/>
    </row>
    <row r="353">
      <c r="A353" s="5"/>
      <c r="B353" s="4"/>
      <c r="D353" s="4"/>
      <c r="G353" s="4"/>
      <c r="H353" s="4"/>
      <c r="I353" s="5"/>
      <c r="J353" s="4"/>
      <c r="L353" s="4"/>
      <c r="O353" s="4"/>
      <c r="Q353" s="4"/>
      <c r="R353" s="4"/>
      <c r="S353" s="4"/>
      <c r="T353" s="4"/>
      <c r="V353" s="11"/>
      <c r="W353" s="11"/>
      <c r="X353" s="11"/>
      <c r="Y353" s="11"/>
      <c r="Z353" s="11"/>
    </row>
    <row r="354">
      <c r="A354" s="5"/>
      <c r="B354" s="4"/>
      <c r="D354" s="4"/>
      <c r="G354" s="4"/>
      <c r="H354" s="4"/>
      <c r="I354" s="5"/>
      <c r="J354" s="4"/>
      <c r="L354" s="4"/>
      <c r="O354" s="4"/>
      <c r="Q354" s="4"/>
      <c r="R354" s="4"/>
      <c r="S354" s="4"/>
      <c r="T354" s="4"/>
      <c r="V354" s="11"/>
      <c r="W354" s="11"/>
      <c r="X354" s="11"/>
      <c r="Y354" s="11"/>
      <c r="Z354" s="11"/>
    </row>
    <row r="355">
      <c r="A355" s="5"/>
      <c r="B355" s="4"/>
      <c r="D355" s="4"/>
      <c r="G355" s="4"/>
      <c r="H355" s="4"/>
      <c r="I355" s="5"/>
      <c r="J355" s="4"/>
      <c r="L355" s="4"/>
      <c r="O355" s="4"/>
      <c r="Q355" s="4"/>
      <c r="R355" s="4"/>
      <c r="S355" s="4"/>
      <c r="T355" s="4"/>
      <c r="V355" s="11"/>
      <c r="W355" s="11"/>
      <c r="X355" s="11"/>
      <c r="Y355" s="11"/>
      <c r="Z355" s="11"/>
    </row>
    <row r="356">
      <c r="A356" s="5"/>
      <c r="B356" s="4"/>
      <c r="D356" s="4"/>
      <c r="G356" s="4"/>
      <c r="H356" s="4"/>
      <c r="I356" s="5"/>
      <c r="J356" s="4"/>
      <c r="L356" s="4"/>
      <c r="O356" s="4"/>
      <c r="Q356" s="4"/>
      <c r="R356" s="4"/>
      <c r="S356" s="4"/>
      <c r="T356" s="4"/>
      <c r="V356" s="11"/>
      <c r="W356" s="11"/>
      <c r="X356" s="11"/>
      <c r="Y356" s="11"/>
      <c r="Z356" s="11"/>
    </row>
    <row r="357">
      <c r="A357" s="5"/>
      <c r="B357" s="4"/>
      <c r="D357" s="4"/>
      <c r="G357" s="4"/>
      <c r="H357" s="4"/>
      <c r="I357" s="5"/>
      <c r="J357" s="4"/>
      <c r="L357" s="4"/>
      <c r="O357" s="4"/>
      <c r="Q357" s="4"/>
      <c r="R357" s="4"/>
      <c r="S357" s="4"/>
      <c r="T357" s="4"/>
      <c r="V357" s="11"/>
      <c r="W357" s="11"/>
      <c r="X357" s="11"/>
      <c r="Y357" s="11"/>
      <c r="Z357" s="11"/>
    </row>
    <row r="358">
      <c r="A358" s="5"/>
      <c r="B358" s="4"/>
      <c r="D358" s="4"/>
      <c r="G358" s="4"/>
      <c r="H358" s="4"/>
      <c r="I358" s="5"/>
      <c r="J358" s="4"/>
      <c r="L358" s="4"/>
      <c r="O358" s="4"/>
      <c r="Q358" s="4"/>
      <c r="R358" s="4"/>
      <c r="S358" s="4"/>
      <c r="T358" s="4"/>
      <c r="V358" s="11"/>
      <c r="W358" s="11"/>
      <c r="X358" s="11"/>
      <c r="Y358" s="11"/>
      <c r="Z358" s="11"/>
    </row>
    <row r="359">
      <c r="A359" s="5"/>
      <c r="B359" s="4"/>
      <c r="D359" s="4"/>
      <c r="G359" s="4"/>
      <c r="H359" s="4"/>
      <c r="I359" s="5"/>
      <c r="J359" s="4"/>
      <c r="L359" s="4"/>
      <c r="O359" s="4"/>
      <c r="Q359" s="4"/>
      <c r="R359" s="4"/>
      <c r="S359" s="4"/>
      <c r="T359" s="4"/>
      <c r="V359" s="11"/>
      <c r="W359" s="11"/>
      <c r="X359" s="11"/>
      <c r="Y359" s="11"/>
      <c r="Z359" s="11"/>
    </row>
    <row r="360">
      <c r="A360" s="5"/>
      <c r="B360" s="4"/>
      <c r="D360" s="4"/>
      <c r="G360" s="4"/>
      <c r="H360" s="4"/>
      <c r="I360" s="5"/>
      <c r="J360" s="4"/>
      <c r="L360" s="4"/>
      <c r="O360" s="4"/>
      <c r="Q360" s="4"/>
      <c r="R360" s="4"/>
      <c r="S360" s="4"/>
      <c r="T360" s="4"/>
      <c r="V360" s="11"/>
      <c r="W360" s="11"/>
      <c r="X360" s="11"/>
      <c r="Y360" s="11"/>
      <c r="Z360" s="11"/>
    </row>
    <row r="361">
      <c r="A361" s="5"/>
      <c r="B361" s="4"/>
      <c r="D361" s="4"/>
      <c r="G361" s="4"/>
      <c r="H361" s="4"/>
      <c r="I361" s="5"/>
      <c r="J361" s="4"/>
      <c r="L361" s="4"/>
      <c r="O361" s="4"/>
      <c r="Q361" s="4"/>
      <c r="R361" s="4"/>
      <c r="S361" s="4"/>
      <c r="T361" s="4"/>
      <c r="V361" s="11"/>
      <c r="W361" s="11"/>
      <c r="X361" s="11"/>
      <c r="Y361" s="11"/>
      <c r="Z361" s="11"/>
    </row>
    <row r="362">
      <c r="A362" s="5"/>
      <c r="B362" s="4"/>
      <c r="D362" s="4"/>
      <c r="G362" s="4"/>
      <c r="H362" s="4"/>
      <c r="I362" s="5"/>
      <c r="J362" s="4"/>
      <c r="L362" s="4"/>
      <c r="O362" s="4"/>
      <c r="Q362" s="4"/>
      <c r="R362" s="4"/>
      <c r="S362" s="4"/>
      <c r="T362" s="4"/>
      <c r="V362" s="11"/>
      <c r="W362" s="11"/>
      <c r="X362" s="11"/>
      <c r="Y362" s="11"/>
      <c r="Z362" s="11"/>
    </row>
    <row r="363">
      <c r="A363" s="5"/>
      <c r="B363" s="4"/>
      <c r="D363" s="4"/>
      <c r="G363" s="4"/>
      <c r="H363" s="4"/>
      <c r="I363" s="5"/>
      <c r="J363" s="4"/>
      <c r="L363" s="4"/>
      <c r="O363" s="4"/>
      <c r="Q363" s="4"/>
      <c r="R363" s="4"/>
      <c r="S363" s="4"/>
      <c r="T363" s="4"/>
      <c r="V363" s="11"/>
      <c r="W363" s="11"/>
      <c r="X363" s="11"/>
      <c r="Y363" s="11"/>
      <c r="Z363" s="11"/>
    </row>
    <row r="364">
      <c r="A364" s="5"/>
      <c r="B364" s="4"/>
      <c r="D364" s="4"/>
      <c r="G364" s="4"/>
      <c r="H364" s="4"/>
      <c r="I364" s="5"/>
      <c r="J364" s="4"/>
      <c r="L364" s="4"/>
      <c r="O364" s="4"/>
      <c r="Q364" s="4"/>
      <c r="R364" s="4"/>
      <c r="S364" s="4"/>
      <c r="T364" s="4"/>
      <c r="V364" s="11"/>
      <c r="W364" s="11"/>
      <c r="X364" s="11"/>
      <c r="Y364" s="11"/>
      <c r="Z364" s="11"/>
    </row>
    <row r="365">
      <c r="A365" s="5"/>
      <c r="B365" s="4"/>
      <c r="D365" s="4"/>
      <c r="G365" s="4"/>
      <c r="H365" s="4"/>
      <c r="I365" s="5"/>
      <c r="J365" s="4"/>
      <c r="L365" s="4"/>
      <c r="O365" s="4"/>
      <c r="Q365" s="4"/>
      <c r="R365" s="4"/>
      <c r="S365" s="4"/>
      <c r="T365" s="4"/>
      <c r="V365" s="11"/>
      <c r="W365" s="11"/>
      <c r="X365" s="11"/>
      <c r="Y365" s="11"/>
      <c r="Z365" s="11"/>
    </row>
    <row r="366">
      <c r="A366" s="5"/>
      <c r="B366" s="4"/>
      <c r="D366" s="4"/>
      <c r="G366" s="4"/>
      <c r="H366" s="4"/>
      <c r="I366" s="5"/>
      <c r="J366" s="4"/>
      <c r="L366" s="4"/>
      <c r="O366" s="4"/>
      <c r="Q366" s="4"/>
      <c r="R366" s="4"/>
      <c r="S366" s="4"/>
      <c r="T366" s="4"/>
      <c r="V366" s="11"/>
      <c r="W366" s="11"/>
      <c r="X366" s="11"/>
      <c r="Y366" s="11"/>
      <c r="Z366" s="11"/>
    </row>
    <row r="367">
      <c r="A367" s="5"/>
      <c r="B367" s="4"/>
      <c r="D367" s="4"/>
      <c r="G367" s="4"/>
      <c r="H367" s="4"/>
      <c r="I367" s="5"/>
      <c r="J367" s="4"/>
      <c r="L367" s="4"/>
      <c r="O367" s="4"/>
      <c r="Q367" s="4"/>
      <c r="R367" s="4"/>
      <c r="S367" s="4"/>
      <c r="T367" s="4"/>
      <c r="V367" s="11"/>
      <c r="W367" s="11"/>
      <c r="X367" s="11"/>
      <c r="Y367" s="11"/>
      <c r="Z367" s="11"/>
    </row>
    <row r="368">
      <c r="A368" s="5"/>
      <c r="B368" s="4"/>
      <c r="D368" s="4"/>
      <c r="G368" s="4"/>
      <c r="H368" s="4"/>
      <c r="I368" s="5"/>
      <c r="J368" s="4"/>
      <c r="L368" s="4"/>
      <c r="O368" s="4"/>
      <c r="Q368" s="4"/>
      <c r="R368" s="4"/>
      <c r="S368" s="4"/>
      <c r="T368" s="4"/>
      <c r="V368" s="11"/>
      <c r="W368" s="11"/>
      <c r="X368" s="11"/>
      <c r="Y368" s="11"/>
      <c r="Z368" s="11"/>
    </row>
    <row r="369">
      <c r="A369" s="5"/>
      <c r="B369" s="4"/>
      <c r="D369" s="4"/>
      <c r="G369" s="4"/>
      <c r="H369" s="4"/>
      <c r="I369" s="5"/>
      <c r="J369" s="4"/>
      <c r="L369" s="4"/>
      <c r="O369" s="4"/>
      <c r="Q369" s="4"/>
      <c r="R369" s="4"/>
      <c r="S369" s="4"/>
      <c r="T369" s="4"/>
      <c r="V369" s="11"/>
      <c r="W369" s="11"/>
      <c r="X369" s="11"/>
      <c r="Y369" s="11"/>
      <c r="Z369" s="11"/>
    </row>
    <row r="370">
      <c r="A370" s="5"/>
      <c r="B370" s="4"/>
      <c r="D370" s="4"/>
      <c r="G370" s="4"/>
      <c r="H370" s="4"/>
      <c r="I370" s="5"/>
      <c r="J370" s="4"/>
      <c r="L370" s="4"/>
      <c r="O370" s="4"/>
      <c r="Q370" s="4"/>
      <c r="R370" s="4"/>
      <c r="S370" s="4"/>
      <c r="T370" s="4"/>
      <c r="V370" s="11"/>
      <c r="W370" s="11"/>
      <c r="X370" s="11"/>
      <c r="Y370" s="11"/>
      <c r="Z370" s="11"/>
    </row>
    <row r="371">
      <c r="A371" s="5"/>
      <c r="B371" s="4"/>
      <c r="D371" s="4"/>
      <c r="G371" s="4"/>
      <c r="H371" s="4"/>
      <c r="I371" s="5"/>
      <c r="J371" s="4"/>
      <c r="L371" s="4"/>
      <c r="O371" s="4"/>
      <c r="Q371" s="4"/>
      <c r="R371" s="4"/>
      <c r="S371" s="4"/>
      <c r="T371" s="4"/>
      <c r="V371" s="11"/>
      <c r="W371" s="11"/>
      <c r="X371" s="11"/>
      <c r="Y371" s="11"/>
      <c r="Z371" s="11"/>
    </row>
    <row r="372">
      <c r="A372" s="5"/>
      <c r="B372" s="4"/>
      <c r="D372" s="4"/>
      <c r="G372" s="4"/>
      <c r="H372" s="4"/>
      <c r="I372" s="5"/>
      <c r="J372" s="4"/>
      <c r="L372" s="4"/>
      <c r="O372" s="4"/>
      <c r="Q372" s="4"/>
      <c r="R372" s="4"/>
      <c r="S372" s="4"/>
      <c r="T372" s="4"/>
      <c r="V372" s="11"/>
      <c r="W372" s="11"/>
      <c r="X372" s="11"/>
      <c r="Y372" s="11"/>
      <c r="Z372" s="11"/>
    </row>
    <row r="373">
      <c r="A373" s="5"/>
      <c r="B373" s="4"/>
      <c r="D373" s="4"/>
      <c r="G373" s="4"/>
      <c r="H373" s="4"/>
      <c r="I373" s="5"/>
      <c r="J373" s="4"/>
      <c r="L373" s="4"/>
      <c r="O373" s="4"/>
      <c r="Q373" s="4"/>
      <c r="R373" s="4"/>
      <c r="S373" s="4"/>
      <c r="T373" s="4"/>
      <c r="V373" s="11"/>
      <c r="W373" s="11"/>
      <c r="X373" s="11"/>
      <c r="Y373" s="11"/>
      <c r="Z373" s="11"/>
    </row>
    <row r="374">
      <c r="A374" s="5"/>
      <c r="B374" s="4"/>
      <c r="D374" s="4"/>
      <c r="G374" s="4"/>
      <c r="H374" s="4"/>
      <c r="I374" s="5"/>
      <c r="J374" s="4"/>
      <c r="L374" s="4"/>
      <c r="O374" s="4"/>
      <c r="Q374" s="4"/>
      <c r="R374" s="4"/>
      <c r="S374" s="4"/>
      <c r="T374" s="4"/>
      <c r="V374" s="11"/>
      <c r="W374" s="11"/>
      <c r="X374" s="11"/>
      <c r="Y374" s="11"/>
      <c r="Z374" s="11"/>
    </row>
    <row r="375">
      <c r="A375" s="5"/>
      <c r="B375" s="4"/>
      <c r="D375" s="4"/>
      <c r="G375" s="4"/>
      <c r="H375" s="4"/>
      <c r="I375" s="5"/>
      <c r="J375" s="4"/>
      <c r="L375" s="4"/>
      <c r="O375" s="4"/>
      <c r="Q375" s="4"/>
      <c r="R375" s="4"/>
      <c r="S375" s="4"/>
      <c r="T375" s="4"/>
      <c r="V375" s="11"/>
      <c r="W375" s="11"/>
      <c r="X375" s="11"/>
      <c r="Y375" s="11"/>
      <c r="Z375" s="11"/>
    </row>
    <row r="376">
      <c r="A376" s="5"/>
      <c r="B376" s="4"/>
      <c r="D376" s="4"/>
      <c r="G376" s="4"/>
      <c r="H376" s="4"/>
      <c r="I376" s="5"/>
      <c r="J376" s="4"/>
      <c r="L376" s="4"/>
      <c r="O376" s="4"/>
      <c r="Q376" s="4"/>
      <c r="R376" s="4"/>
      <c r="S376" s="4"/>
      <c r="T376" s="4"/>
      <c r="V376" s="11"/>
      <c r="W376" s="11"/>
      <c r="X376" s="11"/>
      <c r="Y376" s="11"/>
      <c r="Z376" s="11"/>
    </row>
    <row r="377">
      <c r="A377" s="5"/>
      <c r="B377" s="4"/>
      <c r="D377" s="4"/>
      <c r="G377" s="4"/>
      <c r="H377" s="4"/>
      <c r="I377" s="5"/>
      <c r="J377" s="4"/>
      <c r="L377" s="4"/>
      <c r="O377" s="4"/>
      <c r="Q377" s="4"/>
      <c r="R377" s="4"/>
      <c r="S377" s="4"/>
      <c r="T377" s="4"/>
      <c r="V377" s="11"/>
      <c r="W377" s="11"/>
      <c r="X377" s="11"/>
      <c r="Y377" s="11"/>
      <c r="Z377" s="11"/>
    </row>
    <row r="378">
      <c r="A378" s="5"/>
      <c r="B378" s="4"/>
      <c r="D378" s="4"/>
      <c r="G378" s="4"/>
      <c r="H378" s="4"/>
      <c r="I378" s="5"/>
      <c r="J378" s="4"/>
      <c r="L378" s="4"/>
      <c r="O378" s="4"/>
      <c r="Q378" s="4"/>
      <c r="R378" s="4"/>
      <c r="S378" s="4"/>
      <c r="T378" s="4"/>
      <c r="V378" s="11"/>
      <c r="W378" s="11"/>
      <c r="X378" s="11"/>
      <c r="Y378" s="11"/>
      <c r="Z378" s="11"/>
    </row>
    <row r="379">
      <c r="A379" s="5"/>
      <c r="B379" s="4"/>
      <c r="D379" s="4"/>
      <c r="G379" s="4"/>
      <c r="H379" s="4"/>
      <c r="I379" s="5"/>
      <c r="J379" s="4"/>
      <c r="L379" s="4"/>
      <c r="O379" s="4"/>
      <c r="Q379" s="4"/>
      <c r="R379" s="4"/>
      <c r="S379" s="4"/>
      <c r="T379" s="4"/>
      <c r="V379" s="11"/>
      <c r="W379" s="11"/>
      <c r="X379" s="11"/>
      <c r="Y379" s="11"/>
      <c r="Z379" s="11"/>
    </row>
    <row r="380">
      <c r="A380" s="5"/>
      <c r="B380" s="4"/>
      <c r="D380" s="4"/>
      <c r="G380" s="4"/>
      <c r="H380" s="4"/>
      <c r="I380" s="5"/>
      <c r="J380" s="4"/>
      <c r="L380" s="4"/>
      <c r="O380" s="4"/>
      <c r="Q380" s="4"/>
      <c r="R380" s="4"/>
      <c r="S380" s="4"/>
      <c r="T380" s="4"/>
      <c r="V380" s="11"/>
      <c r="W380" s="11"/>
      <c r="X380" s="11"/>
      <c r="Y380" s="11"/>
      <c r="Z380" s="11"/>
    </row>
    <row r="381">
      <c r="A381" s="5"/>
      <c r="B381" s="4"/>
      <c r="D381" s="4"/>
      <c r="G381" s="4"/>
      <c r="H381" s="4"/>
      <c r="I381" s="5"/>
      <c r="J381" s="4"/>
      <c r="L381" s="4"/>
      <c r="O381" s="4"/>
      <c r="Q381" s="4"/>
      <c r="R381" s="4"/>
      <c r="S381" s="4"/>
      <c r="T381" s="4"/>
      <c r="V381" s="11"/>
      <c r="W381" s="11"/>
      <c r="X381" s="11"/>
      <c r="Y381" s="11"/>
      <c r="Z381" s="11"/>
    </row>
    <row r="382">
      <c r="A382" s="5"/>
      <c r="B382" s="4"/>
      <c r="D382" s="4"/>
      <c r="G382" s="4"/>
      <c r="H382" s="4"/>
      <c r="I382" s="5"/>
      <c r="J382" s="4"/>
      <c r="L382" s="4"/>
      <c r="O382" s="4"/>
      <c r="Q382" s="4"/>
      <c r="R382" s="4"/>
      <c r="S382" s="4"/>
      <c r="T382" s="4"/>
      <c r="V382" s="11"/>
      <c r="W382" s="11"/>
      <c r="X382" s="11"/>
      <c r="Y382" s="11"/>
      <c r="Z382" s="11"/>
    </row>
    <row r="383">
      <c r="A383" s="5"/>
      <c r="B383" s="4"/>
      <c r="D383" s="4"/>
      <c r="G383" s="4"/>
      <c r="H383" s="4"/>
      <c r="I383" s="5"/>
      <c r="J383" s="4"/>
      <c r="L383" s="4"/>
      <c r="O383" s="4"/>
      <c r="Q383" s="4"/>
      <c r="R383" s="4"/>
      <c r="S383" s="4"/>
      <c r="T383" s="4"/>
      <c r="V383" s="11"/>
      <c r="W383" s="11"/>
      <c r="X383" s="11"/>
      <c r="Y383" s="11"/>
      <c r="Z383" s="11"/>
    </row>
    <row r="384">
      <c r="A384" s="5"/>
      <c r="B384" s="4"/>
      <c r="D384" s="4"/>
      <c r="G384" s="4"/>
      <c r="H384" s="4"/>
      <c r="I384" s="5"/>
      <c r="J384" s="4"/>
      <c r="L384" s="4"/>
      <c r="O384" s="4"/>
      <c r="Q384" s="4"/>
      <c r="R384" s="4"/>
      <c r="S384" s="4"/>
      <c r="T384" s="4"/>
      <c r="V384" s="11"/>
      <c r="W384" s="11"/>
      <c r="X384" s="11"/>
      <c r="Y384" s="11"/>
      <c r="Z384" s="11"/>
    </row>
    <row r="385">
      <c r="A385" s="5"/>
      <c r="B385" s="4"/>
      <c r="D385" s="4"/>
      <c r="G385" s="4"/>
      <c r="H385" s="4"/>
      <c r="I385" s="5"/>
      <c r="J385" s="4"/>
      <c r="L385" s="4"/>
      <c r="O385" s="4"/>
      <c r="Q385" s="4"/>
      <c r="R385" s="4"/>
      <c r="S385" s="4"/>
      <c r="T385" s="4"/>
      <c r="V385" s="11"/>
      <c r="W385" s="11"/>
      <c r="X385" s="11"/>
      <c r="Y385" s="11"/>
      <c r="Z385" s="11"/>
    </row>
    <row r="386">
      <c r="A386" s="5"/>
      <c r="B386" s="4"/>
      <c r="D386" s="4"/>
      <c r="G386" s="4"/>
      <c r="H386" s="4"/>
      <c r="I386" s="5"/>
      <c r="J386" s="4"/>
      <c r="L386" s="4"/>
      <c r="O386" s="4"/>
      <c r="Q386" s="4"/>
      <c r="R386" s="4"/>
      <c r="S386" s="4"/>
      <c r="T386" s="4"/>
      <c r="V386" s="11"/>
      <c r="W386" s="11"/>
      <c r="X386" s="11"/>
      <c r="Y386" s="11"/>
      <c r="Z386" s="11"/>
    </row>
    <row r="387">
      <c r="A387" s="5"/>
      <c r="B387" s="4"/>
      <c r="D387" s="4"/>
      <c r="G387" s="4"/>
      <c r="H387" s="4"/>
      <c r="I387" s="5"/>
      <c r="J387" s="4"/>
      <c r="L387" s="4"/>
      <c r="O387" s="4"/>
      <c r="Q387" s="4"/>
      <c r="R387" s="4"/>
      <c r="S387" s="4"/>
      <c r="T387" s="4"/>
      <c r="V387" s="11"/>
      <c r="W387" s="11"/>
      <c r="X387" s="11"/>
      <c r="Y387" s="11"/>
      <c r="Z387" s="11"/>
    </row>
    <row r="388">
      <c r="A388" s="5"/>
      <c r="B388" s="4"/>
      <c r="D388" s="4"/>
      <c r="G388" s="4"/>
      <c r="H388" s="4"/>
      <c r="I388" s="5"/>
      <c r="J388" s="4"/>
      <c r="L388" s="4"/>
      <c r="O388" s="4"/>
      <c r="Q388" s="4"/>
      <c r="R388" s="4"/>
      <c r="S388" s="4"/>
      <c r="T388" s="4"/>
      <c r="V388" s="11"/>
      <c r="W388" s="11"/>
      <c r="X388" s="11"/>
      <c r="Y388" s="11"/>
      <c r="Z388" s="11"/>
    </row>
    <row r="389">
      <c r="A389" s="5"/>
      <c r="B389" s="4"/>
      <c r="D389" s="4"/>
      <c r="G389" s="4"/>
      <c r="H389" s="4"/>
      <c r="I389" s="5"/>
      <c r="J389" s="4"/>
      <c r="L389" s="4"/>
      <c r="O389" s="4"/>
      <c r="Q389" s="4"/>
      <c r="R389" s="4"/>
      <c r="S389" s="4"/>
      <c r="T389" s="4"/>
      <c r="V389" s="11"/>
      <c r="W389" s="11"/>
      <c r="X389" s="11"/>
      <c r="Y389" s="11"/>
      <c r="Z389" s="11"/>
    </row>
    <row r="390">
      <c r="A390" s="5"/>
      <c r="B390" s="4"/>
      <c r="D390" s="4"/>
      <c r="G390" s="4"/>
      <c r="H390" s="4"/>
      <c r="I390" s="5"/>
      <c r="J390" s="4"/>
      <c r="L390" s="4"/>
      <c r="O390" s="4"/>
      <c r="Q390" s="4"/>
      <c r="R390" s="4"/>
      <c r="S390" s="4"/>
      <c r="T390" s="4"/>
      <c r="V390" s="11"/>
      <c r="W390" s="11"/>
      <c r="X390" s="11"/>
      <c r="Y390" s="11"/>
      <c r="Z390" s="11"/>
    </row>
    <row r="391">
      <c r="A391" s="5"/>
      <c r="B391" s="4"/>
      <c r="D391" s="4"/>
      <c r="G391" s="4"/>
      <c r="H391" s="4"/>
      <c r="I391" s="5"/>
      <c r="J391" s="4"/>
      <c r="L391" s="4"/>
      <c r="O391" s="4"/>
      <c r="Q391" s="4"/>
      <c r="R391" s="4"/>
      <c r="S391" s="4"/>
      <c r="T391" s="4"/>
      <c r="V391" s="11"/>
      <c r="W391" s="11"/>
      <c r="X391" s="11"/>
      <c r="Y391" s="11"/>
      <c r="Z391" s="11"/>
    </row>
    <row r="392">
      <c r="A392" s="5"/>
      <c r="B392" s="4"/>
      <c r="D392" s="4"/>
      <c r="G392" s="4"/>
      <c r="H392" s="4"/>
      <c r="I392" s="5"/>
      <c r="J392" s="4"/>
      <c r="L392" s="4"/>
      <c r="O392" s="4"/>
      <c r="Q392" s="4"/>
      <c r="R392" s="4"/>
      <c r="S392" s="4"/>
      <c r="T392" s="4"/>
      <c r="V392" s="11"/>
      <c r="W392" s="11"/>
      <c r="X392" s="11"/>
      <c r="Y392" s="11"/>
      <c r="Z392" s="11"/>
    </row>
    <row r="393">
      <c r="A393" s="5"/>
      <c r="B393" s="4"/>
      <c r="D393" s="4"/>
      <c r="G393" s="4"/>
      <c r="H393" s="4"/>
      <c r="I393" s="5"/>
      <c r="J393" s="4"/>
      <c r="L393" s="4"/>
      <c r="O393" s="4"/>
      <c r="Q393" s="4"/>
      <c r="R393" s="4"/>
      <c r="S393" s="4"/>
      <c r="T393" s="4"/>
      <c r="V393" s="11"/>
      <c r="W393" s="11"/>
      <c r="X393" s="11"/>
      <c r="Y393" s="11"/>
      <c r="Z393" s="11"/>
    </row>
    <row r="394">
      <c r="A394" s="5"/>
      <c r="B394" s="4"/>
      <c r="D394" s="4"/>
      <c r="G394" s="4"/>
      <c r="H394" s="4"/>
      <c r="I394" s="5"/>
      <c r="J394" s="4"/>
      <c r="L394" s="4"/>
      <c r="O394" s="4"/>
      <c r="Q394" s="4"/>
      <c r="R394" s="4"/>
      <c r="S394" s="4"/>
      <c r="T394" s="4"/>
      <c r="V394" s="11"/>
      <c r="W394" s="11"/>
      <c r="X394" s="11"/>
      <c r="Y394" s="11"/>
      <c r="Z394" s="11"/>
    </row>
    <row r="395">
      <c r="A395" s="5"/>
      <c r="B395" s="4"/>
      <c r="D395" s="4"/>
      <c r="G395" s="4"/>
      <c r="H395" s="4"/>
      <c r="I395" s="5"/>
      <c r="J395" s="4"/>
      <c r="L395" s="4"/>
      <c r="O395" s="4"/>
      <c r="Q395" s="4"/>
      <c r="R395" s="4"/>
      <c r="S395" s="4"/>
      <c r="T395" s="4"/>
      <c r="V395" s="11"/>
      <c r="W395" s="11"/>
      <c r="X395" s="11"/>
      <c r="Y395" s="11"/>
      <c r="Z395" s="11"/>
    </row>
    <row r="396">
      <c r="A396" s="5"/>
      <c r="B396" s="4"/>
      <c r="D396" s="4"/>
      <c r="G396" s="4"/>
      <c r="H396" s="4"/>
      <c r="I396" s="5"/>
      <c r="J396" s="4"/>
      <c r="L396" s="4"/>
      <c r="O396" s="4"/>
      <c r="Q396" s="4"/>
      <c r="R396" s="4"/>
      <c r="S396" s="4"/>
      <c r="T396" s="4"/>
      <c r="V396" s="11"/>
      <c r="W396" s="11"/>
      <c r="X396" s="11"/>
      <c r="Y396" s="11"/>
      <c r="Z396" s="11"/>
    </row>
    <row r="397">
      <c r="A397" s="5"/>
      <c r="B397" s="4"/>
      <c r="D397" s="4"/>
      <c r="G397" s="4"/>
      <c r="H397" s="4"/>
      <c r="I397" s="5"/>
      <c r="J397" s="4"/>
      <c r="L397" s="4"/>
      <c r="O397" s="4"/>
      <c r="Q397" s="4"/>
      <c r="R397" s="4"/>
      <c r="S397" s="4"/>
      <c r="T397" s="4"/>
      <c r="V397" s="11"/>
      <c r="W397" s="11"/>
      <c r="X397" s="11"/>
      <c r="Y397" s="11"/>
      <c r="Z397" s="11"/>
    </row>
    <row r="398">
      <c r="A398" s="5"/>
      <c r="B398" s="4"/>
      <c r="D398" s="4"/>
      <c r="G398" s="4"/>
      <c r="H398" s="4"/>
      <c r="I398" s="5"/>
      <c r="J398" s="4"/>
      <c r="L398" s="4"/>
      <c r="O398" s="4"/>
      <c r="Q398" s="4"/>
      <c r="R398" s="4"/>
      <c r="S398" s="4"/>
      <c r="T398" s="4"/>
      <c r="V398" s="11"/>
      <c r="W398" s="11"/>
      <c r="X398" s="11"/>
      <c r="Y398" s="11"/>
      <c r="Z398" s="11"/>
    </row>
    <row r="399">
      <c r="A399" s="5"/>
      <c r="B399" s="4"/>
      <c r="D399" s="4"/>
      <c r="G399" s="4"/>
      <c r="H399" s="4"/>
      <c r="I399" s="5"/>
      <c r="J399" s="4"/>
      <c r="L399" s="4"/>
      <c r="O399" s="4"/>
      <c r="Q399" s="4"/>
      <c r="R399" s="4"/>
      <c r="S399" s="4"/>
      <c r="T399" s="4"/>
      <c r="V399" s="11"/>
      <c r="W399" s="11"/>
      <c r="X399" s="11"/>
      <c r="Y399" s="11"/>
      <c r="Z399" s="11"/>
    </row>
    <row r="400">
      <c r="A400" s="5"/>
      <c r="B400" s="4"/>
      <c r="D400" s="4"/>
      <c r="G400" s="4"/>
      <c r="H400" s="4"/>
      <c r="I400" s="5"/>
      <c r="J400" s="4"/>
      <c r="L400" s="4"/>
      <c r="O400" s="4"/>
      <c r="Q400" s="4"/>
      <c r="R400" s="4"/>
      <c r="S400" s="4"/>
      <c r="T400" s="4"/>
      <c r="V400" s="11"/>
      <c r="W400" s="11"/>
      <c r="X400" s="11"/>
      <c r="Y400" s="11"/>
      <c r="Z400" s="11"/>
    </row>
    <row r="401">
      <c r="A401" s="5"/>
      <c r="B401" s="4"/>
      <c r="D401" s="4"/>
      <c r="G401" s="4"/>
      <c r="H401" s="4"/>
      <c r="I401" s="5"/>
      <c r="J401" s="4"/>
      <c r="L401" s="4"/>
      <c r="O401" s="4"/>
      <c r="Q401" s="4"/>
      <c r="R401" s="4"/>
      <c r="S401" s="4"/>
      <c r="T401" s="4"/>
      <c r="V401" s="11"/>
      <c r="W401" s="11"/>
      <c r="X401" s="11"/>
      <c r="Y401" s="11"/>
      <c r="Z401" s="11"/>
    </row>
    <row r="402">
      <c r="A402" s="5"/>
      <c r="B402" s="4"/>
      <c r="D402" s="4"/>
      <c r="G402" s="4"/>
      <c r="H402" s="4"/>
      <c r="I402" s="5"/>
      <c r="J402" s="4"/>
      <c r="L402" s="4"/>
      <c r="O402" s="4"/>
      <c r="Q402" s="4"/>
      <c r="R402" s="4"/>
      <c r="S402" s="4"/>
      <c r="T402" s="4"/>
      <c r="V402" s="11"/>
      <c r="W402" s="11"/>
      <c r="X402" s="11"/>
      <c r="Y402" s="11"/>
      <c r="Z402" s="11"/>
    </row>
    <row r="403">
      <c r="A403" s="5"/>
      <c r="B403" s="4"/>
      <c r="D403" s="4"/>
      <c r="G403" s="4"/>
      <c r="H403" s="4"/>
      <c r="I403" s="5"/>
      <c r="J403" s="4"/>
      <c r="L403" s="4"/>
      <c r="O403" s="4"/>
      <c r="Q403" s="4"/>
      <c r="R403" s="4"/>
      <c r="S403" s="4"/>
      <c r="T403" s="4"/>
      <c r="V403" s="11"/>
      <c r="W403" s="11"/>
      <c r="X403" s="11"/>
      <c r="Y403" s="11"/>
      <c r="Z403" s="11"/>
    </row>
    <row r="404">
      <c r="A404" s="5"/>
      <c r="B404" s="4"/>
      <c r="D404" s="4"/>
      <c r="G404" s="4"/>
      <c r="H404" s="4"/>
      <c r="I404" s="5"/>
      <c r="J404" s="4"/>
      <c r="L404" s="4"/>
      <c r="O404" s="4"/>
      <c r="Q404" s="4"/>
      <c r="R404" s="4"/>
      <c r="S404" s="4"/>
      <c r="T404" s="4"/>
      <c r="V404" s="11"/>
      <c r="W404" s="11"/>
      <c r="X404" s="11"/>
      <c r="Y404" s="11"/>
      <c r="Z404" s="11"/>
    </row>
    <row r="405">
      <c r="A405" s="5"/>
      <c r="B405" s="4"/>
      <c r="D405" s="4"/>
      <c r="G405" s="4"/>
      <c r="H405" s="4"/>
      <c r="I405" s="5"/>
      <c r="J405" s="4"/>
      <c r="L405" s="4"/>
      <c r="O405" s="4"/>
      <c r="Q405" s="4"/>
      <c r="R405" s="4"/>
      <c r="S405" s="4"/>
      <c r="T405" s="4"/>
      <c r="V405" s="11"/>
      <c r="W405" s="11"/>
      <c r="X405" s="11"/>
      <c r="Y405" s="11"/>
      <c r="Z405" s="11"/>
    </row>
    <row r="406">
      <c r="A406" s="5"/>
      <c r="B406" s="4"/>
      <c r="D406" s="4"/>
      <c r="G406" s="4"/>
      <c r="H406" s="4"/>
      <c r="I406" s="5"/>
      <c r="J406" s="4"/>
      <c r="L406" s="4"/>
      <c r="O406" s="4"/>
      <c r="Q406" s="4"/>
      <c r="R406" s="4"/>
      <c r="S406" s="4"/>
      <c r="T406" s="4"/>
      <c r="V406" s="11"/>
      <c r="W406" s="11"/>
      <c r="X406" s="11"/>
      <c r="Y406" s="11"/>
      <c r="Z406" s="11"/>
    </row>
    <row r="407">
      <c r="A407" s="5"/>
      <c r="B407" s="4"/>
      <c r="D407" s="4"/>
      <c r="G407" s="4"/>
      <c r="H407" s="4"/>
      <c r="I407" s="5"/>
      <c r="J407" s="4"/>
      <c r="L407" s="4"/>
      <c r="O407" s="4"/>
      <c r="Q407" s="4"/>
      <c r="R407" s="4"/>
      <c r="S407" s="4"/>
      <c r="T407" s="4"/>
      <c r="V407" s="11"/>
      <c r="W407" s="11"/>
      <c r="X407" s="11"/>
      <c r="Y407" s="11"/>
      <c r="Z407" s="11"/>
    </row>
    <row r="408">
      <c r="A408" s="5"/>
      <c r="B408" s="4"/>
      <c r="D408" s="4"/>
      <c r="G408" s="4"/>
      <c r="H408" s="4"/>
      <c r="I408" s="5"/>
      <c r="J408" s="4"/>
      <c r="L408" s="4"/>
      <c r="O408" s="4"/>
      <c r="Q408" s="4"/>
      <c r="R408" s="4"/>
      <c r="S408" s="4"/>
      <c r="T408" s="4"/>
      <c r="V408" s="11"/>
      <c r="W408" s="11"/>
      <c r="X408" s="11"/>
      <c r="Y408" s="11"/>
      <c r="Z408" s="11"/>
    </row>
    <row r="409">
      <c r="A409" s="5"/>
      <c r="B409" s="4"/>
      <c r="D409" s="4"/>
      <c r="G409" s="4"/>
      <c r="H409" s="4"/>
      <c r="I409" s="5"/>
      <c r="J409" s="4"/>
      <c r="L409" s="4"/>
      <c r="O409" s="4"/>
      <c r="Q409" s="4"/>
      <c r="R409" s="4"/>
      <c r="S409" s="4"/>
      <c r="T409" s="4"/>
      <c r="V409" s="11"/>
      <c r="W409" s="11"/>
      <c r="X409" s="11"/>
      <c r="Y409" s="11"/>
      <c r="Z409" s="11"/>
    </row>
    <row r="410">
      <c r="A410" s="5"/>
      <c r="B410" s="4"/>
      <c r="D410" s="4"/>
      <c r="G410" s="4"/>
      <c r="H410" s="4"/>
      <c r="I410" s="5"/>
      <c r="J410" s="4"/>
      <c r="L410" s="4"/>
      <c r="O410" s="4"/>
      <c r="Q410" s="4"/>
      <c r="R410" s="4"/>
      <c r="S410" s="4"/>
      <c r="T410" s="4"/>
      <c r="V410" s="11"/>
      <c r="W410" s="11"/>
      <c r="X410" s="11"/>
      <c r="Y410" s="11"/>
      <c r="Z410" s="11"/>
    </row>
    <row r="411">
      <c r="A411" s="5"/>
      <c r="B411" s="4"/>
      <c r="D411" s="4"/>
      <c r="G411" s="4"/>
      <c r="H411" s="4"/>
      <c r="I411" s="5"/>
      <c r="J411" s="4"/>
      <c r="L411" s="4"/>
      <c r="O411" s="4"/>
      <c r="Q411" s="4"/>
      <c r="R411" s="4"/>
      <c r="S411" s="4"/>
      <c r="T411" s="4"/>
      <c r="V411" s="11"/>
      <c r="W411" s="11"/>
      <c r="X411" s="11"/>
      <c r="Y411" s="11"/>
      <c r="Z411" s="11"/>
    </row>
    <row r="412">
      <c r="A412" s="5"/>
      <c r="B412" s="4"/>
      <c r="D412" s="4"/>
      <c r="G412" s="4"/>
      <c r="H412" s="4"/>
      <c r="I412" s="5"/>
      <c r="J412" s="4"/>
      <c r="L412" s="4"/>
      <c r="O412" s="4"/>
      <c r="Q412" s="4"/>
      <c r="R412" s="4"/>
      <c r="S412" s="4"/>
      <c r="T412" s="4"/>
      <c r="V412" s="11"/>
      <c r="W412" s="11"/>
      <c r="X412" s="11"/>
      <c r="Y412" s="11"/>
      <c r="Z412" s="11"/>
    </row>
    <row r="413">
      <c r="A413" s="5"/>
      <c r="B413" s="4"/>
      <c r="D413" s="4"/>
      <c r="G413" s="4"/>
      <c r="H413" s="4"/>
      <c r="I413" s="5"/>
      <c r="J413" s="4"/>
      <c r="L413" s="4"/>
      <c r="O413" s="4"/>
      <c r="Q413" s="4"/>
      <c r="R413" s="4"/>
      <c r="S413" s="4"/>
      <c r="T413" s="4"/>
      <c r="V413" s="11"/>
      <c r="W413" s="11"/>
      <c r="X413" s="11"/>
      <c r="Y413" s="11"/>
      <c r="Z413" s="11"/>
    </row>
    <row r="414">
      <c r="A414" s="5"/>
      <c r="B414" s="4"/>
      <c r="D414" s="4"/>
      <c r="G414" s="4"/>
      <c r="H414" s="4"/>
      <c r="I414" s="5"/>
      <c r="J414" s="4"/>
      <c r="L414" s="4"/>
      <c r="O414" s="4"/>
      <c r="Q414" s="4"/>
      <c r="R414" s="4"/>
      <c r="S414" s="4"/>
      <c r="T414" s="4"/>
      <c r="V414" s="11"/>
      <c r="W414" s="11"/>
      <c r="X414" s="11"/>
      <c r="Y414" s="11"/>
      <c r="Z414" s="11"/>
    </row>
    <row r="415">
      <c r="A415" s="5"/>
      <c r="B415" s="4"/>
      <c r="D415" s="4"/>
      <c r="G415" s="4"/>
      <c r="H415" s="4"/>
      <c r="I415" s="5"/>
      <c r="J415" s="4"/>
      <c r="L415" s="4"/>
      <c r="O415" s="4"/>
      <c r="Q415" s="4"/>
      <c r="R415" s="4"/>
      <c r="S415" s="4"/>
      <c r="T415" s="4"/>
      <c r="V415" s="11"/>
      <c r="W415" s="11"/>
      <c r="X415" s="11"/>
      <c r="Y415" s="11"/>
      <c r="Z415" s="11"/>
    </row>
    <row r="416">
      <c r="A416" s="5"/>
      <c r="B416" s="4"/>
      <c r="D416" s="4"/>
      <c r="G416" s="4"/>
      <c r="H416" s="4"/>
      <c r="I416" s="5"/>
      <c r="J416" s="4"/>
      <c r="L416" s="4"/>
      <c r="O416" s="4"/>
      <c r="Q416" s="4"/>
      <c r="R416" s="4"/>
      <c r="S416" s="4"/>
      <c r="T416" s="4"/>
      <c r="V416" s="11"/>
      <c r="W416" s="11"/>
      <c r="X416" s="11"/>
      <c r="Y416" s="11"/>
      <c r="Z416" s="11"/>
    </row>
    <row r="417">
      <c r="A417" s="5"/>
      <c r="B417" s="4"/>
      <c r="D417" s="4"/>
      <c r="G417" s="4"/>
      <c r="H417" s="4"/>
      <c r="I417" s="5"/>
      <c r="J417" s="4"/>
      <c r="L417" s="4"/>
      <c r="O417" s="4"/>
      <c r="Q417" s="4"/>
      <c r="R417" s="4"/>
      <c r="S417" s="4"/>
      <c r="T417" s="4"/>
      <c r="V417" s="11"/>
      <c r="W417" s="11"/>
      <c r="X417" s="11"/>
      <c r="Y417" s="11"/>
      <c r="Z417" s="11"/>
    </row>
    <row r="418">
      <c r="A418" s="5"/>
      <c r="B418" s="4"/>
      <c r="D418" s="4"/>
      <c r="G418" s="4"/>
      <c r="H418" s="4"/>
      <c r="I418" s="5"/>
      <c r="J418" s="4"/>
      <c r="L418" s="4"/>
      <c r="O418" s="4"/>
      <c r="Q418" s="4"/>
      <c r="R418" s="4"/>
      <c r="S418" s="4"/>
      <c r="T418" s="4"/>
      <c r="V418" s="11"/>
      <c r="W418" s="11"/>
      <c r="X418" s="11"/>
      <c r="Y418" s="11"/>
      <c r="Z418" s="11"/>
    </row>
    <row r="419">
      <c r="A419" s="5"/>
      <c r="B419" s="4"/>
      <c r="D419" s="4"/>
      <c r="G419" s="4"/>
      <c r="H419" s="4"/>
      <c r="I419" s="5"/>
      <c r="J419" s="4"/>
      <c r="L419" s="4"/>
      <c r="O419" s="4"/>
      <c r="Q419" s="4"/>
      <c r="R419" s="4"/>
      <c r="S419" s="4"/>
      <c r="T419" s="4"/>
      <c r="V419" s="11"/>
      <c r="W419" s="11"/>
      <c r="X419" s="11"/>
      <c r="Y419" s="11"/>
      <c r="Z419" s="11"/>
    </row>
    <row r="420">
      <c r="A420" s="5"/>
      <c r="B420" s="4"/>
      <c r="D420" s="4"/>
      <c r="G420" s="4"/>
      <c r="H420" s="4"/>
      <c r="I420" s="5"/>
      <c r="J420" s="4"/>
      <c r="L420" s="4"/>
      <c r="O420" s="4"/>
      <c r="Q420" s="4"/>
      <c r="R420" s="4"/>
      <c r="S420" s="4"/>
      <c r="T420" s="4"/>
      <c r="V420" s="11"/>
      <c r="W420" s="11"/>
      <c r="X420" s="11"/>
      <c r="Y420" s="11"/>
      <c r="Z420" s="11"/>
    </row>
    <row r="421">
      <c r="A421" s="5"/>
      <c r="B421" s="4"/>
      <c r="D421" s="4"/>
      <c r="G421" s="4"/>
      <c r="H421" s="4"/>
      <c r="I421" s="5"/>
      <c r="J421" s="4"/>
      <c r="L421" s="4"/>
      <c r="O421" s="4"/>
      <c r="Q421" s="4"/>
      <c r="R421" s="4"/>
      <c r="S421" s="4"/>
      <c r="T421" s="4"/>
      <c r="V421" s="11"/>
      <c r="W421" s="11"/>
      <c r="X421" s="11"/>
      <c r="Y421" s="11"/>
      <c r="Z421" s="11"/>
    </row>
    <row r="422">
      <c r="A422" s="5"/>
      <c r="B422" s="4"/>
      <c r="D422" s="4"/>
      <c r="G422" s="4"/>
      <c r="H422" s="4"/>
      <c r="I422" s="5"/>
      <c r="J422" s="4"/>
      <c r="L422" s="4"/>
      <c r="O422" s="4"/>
      <c r="Q422" s="4"/>
      <c r="R422" s="4"/>
      <c r="S422" s="4"/>
      <c r="T422" s="4"/>
      <c r="V422" s="11"/>
      <c r="W422" s="11"/>
      <c r="X422" s="11"/>
      <c r="Y422" s="11"/>
      <c r="Z422" s="11"/>
    </row>
    <row r="423">
      <c r="A423" s="5"/>
      <c r="B423" s="4"/>
      <c r="D423" s="4"/>
      <c r="G423" s="4"/>
      <c r="H423" s="4"/>
      <c r="I423" s="5"/>
      <c r="J423" s="4"/>
      <c r="L423" s="4"/>
      <c r="O423" s="4"/>
      <c r="Q423" s="4"/>
      <c r="R423" s="4"/>
      <c r="S423" s="4"/>
      <c r="T423" s="4"/>
      <c r="V423" s="11"/>
      <c r="W423" s="11"/>
      <c r="X423" s="11"/>
      <c r="Y423" s="11"/>
      <c r="Z423" s="11"/>
    </row>
    <row r="424">
      <c r="A424" s="5"/>
      <c r="B424" s="4"/>
      <c r="D424" s="4"/>
      <c r="G424" s="4"/>
      <c r="H424" s="4"/>
      <c r="I424" s="5"/>
      <c r="J424" s="4"/>
      <c r="L424" s="4"/>
      <c r="O424" s="4"/>
      <c r="Q424" s="4"/>
      <c r="R424" s="4"/>
      <c r="S424" s="4"/>
      <c r="T424" s="4"/>
      <c r="V424" s="11"/>
      <c r="W424" s="11"/>
      <c r="X424" s="11"/>
      <c r="Y424" s="11"/>
      <c r="Z424" s="11"/>
    </row>
    <row r="425">
      <c r="A425" s="5"/>
      <c r="B425" s="4"/>
      <c r="D425" s="4"/>
      <c r="G425" s="4"/>
      <c r="H425" s="4"/>
      <c r="I425" s="5"/>
      <c r="J425" s="4"/>
      <c r="L425" s="4"/>
      <c r="O425" s="4"/>
      <c r="Q425" s="4"/>
      <c r="R425" s="4"/>
      <c r="S425" s="4"/>
      <c r="T425" s="4"/>
      <c r="V425" s="11"/>
      <c r="W425" s="11"/>
      <c r="X425" s="11"/>
      <c r="Y425" s="11"/>
      <c r="Z425" s="11"/>
    </row>
    <row r="426">
      <c r="A426" s="5"/>
      <c r="B426" s="4"/>
      <c r="D426" s="4"/>
      <c r="G426" s="4"/>
      <c r="H426" s="4"/>
      <c r="I426" s="5"/>
      <c r="J426" s="4"/>
      <c r="L426" s="4"/>
      <c r="O426" s="4"/>
      <c r="Q426" s="4"/>
      <c r="R426" s="4"/>
      <c r="S426" s="4"/>
      <c r="T426" s="4"/>
      <c r="V426" s="11"/>
      <c r="W426" s="11"/>
      <c r="X426" s="11"/>
      <c r="Y426" s="11"/>
      <c r="Z426" s="11"/>
    </row>
    <row r="427">
      <c r="A427" s="5"/>
      <c r="B427" s="4"/>
      <c r="D427" s="4"/>
      <c r="G427" s="4"/>
      <c r="H427" s="4"/>
      <c r="I427" s="5"/>
      <c r="J427" s="4"/>
      <c r="L427" s="4"/>
      <c r="O427" s="4"/>
      <c r="Q427" s="4"/>
      <c r="R427" s="4"/>
      <c r="S427" s="4"/>
      <c r="T427" s="4"/>
      <c r="V427" s="11"/>
      <c r="W427" s="11"/>
      <c r="X427" s="11"/>
      <c r="Y427" s="11"/>
      <c r="Z427" s="11"/>
    </row>
    <row r="428">
      <c r="A428" s="5"/>
      <c r="B428" s="4"/>
      <c r="D428" s="4"/>
      <c r="G428" s="4"/>
      <c r="H428" s="4"/>
      <c r="I428" s="5"/>
      <c r="J428" s="4"/>
      <c r="L428" s="4"/>
      <c r="O428" s="4"/>
      <c r="Q428" s="4"/>
      <c r="R428" s="4"/>
      <c r="S428" s="4"/>
      <c r="T428" s="4"/>
      <c r="V428" s="11"/>
      <c r="W428" s="11"/>
      <c r="X428" s="11"/>
      <c r="Y428" s="11"/>
      <c r="Z428" s="11"/>
    </row>
    <row r="429">
      <c r="A429" s="5"/>
      <c r="B429" s="4"/>
      <c r="D429" s="4"/>
      <c r="G429" s="4"/>
      <c r="H429" s="4"/>
      <c r="I429" s="5"/>
      <c r="J429" s="4"/>
      <c r="L429" s="4"/>
      <c r="O429" s="4"/>
      <c r="Q429" s="4"/>
      <c r="R429" s="4"/>
      <c r="S429" s="4"/>
      <c r="T429" s="4"/>
      <c r="V429" s="11"/>
      <c r="W429" s="11"/>
      <c r="X429" s="11"/>
      <c r="Y429" s="11"/>
      <c r="Z429" s="11"/>
    </row>
    <row r="430">
      <c r="A430" s="5"/>
      <c r="B430" s="4"/>
      <c r="D430" s="4"/>
      <c r="G430" s="4"/>
      <c r="H430" s="4"/>
      <c r="I430" s="5"/>
      <c r="J430" s="4"/>
      <c r="L430" s="4"/>
      <c r="O430" s="4"/>
      <c r="Q430" s="4"/>
      <c r="R430" s="4"/>
      <c r="S430" s="4"/>
      <c r="T430" s="4"/>
      <c r="V430" s="11"/>
      <c r="W430" s="11"/>
      <c r="X430" s="11"/>
      <c r="Y430" s="11"/>
      <c r="Z430" s="11"/>
    </row>
    <row r="431">
      <c r="A431" s="5"/>
      <c r="B431" s="4"/>
      <c r="D431" s="4"/>
      <c r="G431" s="4"/>
      <c r="H431" s="4"/>
      <c r="I431" s="5"/>
      <c r="J431" s="4"/>
      <c r="L431" s="4"/>
      <c r="O431" s="4"/>
      <c r="Q431" s="4"/>
      <c r="R431" s="4"/>
      <c r="S431" s="4"/>
      <c r="T431" s="4"/>
      <c r="V431" s="11"/>
      <c r="W431" s="11"/>
      <c r="X431" s="11"/>
      <c r="Y431" s="11"/>
      <c r="Z431" s="11"/>
    </row>
    <row r="432">
      <c r="A432" s="5"/>
      <c r="B432" s="4"/>
      <c r="D432" s="4"/>
      <c r="G432" s="4"/>
      <c r="H432" s="4"/>
      <c r="I432" s="5"/>
      <c r="J432" s="4"/>
      <c r="L432" s="4"/>
      <c r="O432" s="4"/>
      <c r="Q432" s="4"/>
      <c r="R432" s="4"/>
      <c r="S432" s="4"/>
      <c r="T432" s="4"/>
      <c r="V432" s="11"/>
      <c r="W432" s="11"/>
      <c r="X432" s="11"/>
      <c r="Y432" s="11"/>
      <c r="Z432" s="11"/>
    </row>
    <row r="433">
      <c r="A433" s="5"/>
      <c r="B433" s="4"/>
      <c r="D433" s="4"/>
      <c r="G433" s="4"/>
      <c r="H433" s="4"/>
      <c r="I433" s="5"/>
      <c r="J433" s="4"/>
      <c r="L433" s="4"/>
      <c r="O433" s="4"/>
      <c r="Q433" s="4"/>
      <c r="R433" s="4"/>
      <c r="S433" s="4"/>
      <c r="T433" s="4"/>
      <c r="V433" s="11"/>
      <c r="W433" s="11"/>
      <c r="X433" s="11"/>
      <c r="Y433" s="11"/>
      <c r="Z433" s="11"/>
    </row>
    <row r="434">
      <c r="A434" s="5"/>
      <c r="B434" s="4"/>
      <c r="D434" s="4"/>
      <c r="G434" s="4"/>
      <c r="H434" s="4"/>
      <c r="I434" s="5"/>
      <c r="J434" s="4"/>
      <c r="L434" s="4"/>
      <c r="O434" s="4"/>
      <c r="Q434" s="4"/>
      <c r="R434" s="4"/>
      <c r="S434" s="4"/>
      <c r="T434" s="4"/>
      <c r="V434" s="11"/>
      <c r="W434" s="11"/>
      <c r="X434" s="11"/>
      <c r="Y434" s="11"/>
      <c r="Z434" s="11"/>
    </row>
    <row r="435">
      <c r="A435" s="5"/>
      <c r="B435" s="4"/>
      <c r="D435" s="4"/>
      <c r="G435" s="4"/>
      <c r="H435" s="4"/>
      <c r="I435" s="5"/>
      <c r="J435" s="4"/>
      <c r="L435" s="4"/>
      <c r="O435" s="4"/>
      <c r="Q435" s="4"/>
      <c r="R435" s="4"/>
      <c r="S435" s="4"/>
      <c r="T435" s="4"/>
      <c r="V435" s="11"/>
      <c r="W435" s="11"/>
      <c r="X435" s="11"/>
      <c r="Y435" s="11"/>
      <c r="Z435" s="11"/>
    </row>
    <row r="436">
      <c r="A436" s="5"/>
      <c r="B436" s="4"/>
      <c r="D436" s="4"/>
      <c r="G436" s="4"/>
      <c r="H436" s="4"/>
      <c r="I436" s="5"/>
      <c r="J436" s="4"/>
      <c r="L436" s="4"/>
      <c r="O436" s="4"/>
      <c r="Q436" s="4"/>
      <c r="R436" s="4"/>
      <c r="S436" s="4"/>
      <c r="T436" s="4"/>
      <c r="V436" s="11"/>
      <c r="W436" s="11"/>
      <c r="X436" s="11"/>
      <c r="Y436" s="11"/>
      <c r="Z436" s="11"/>
    </row>
    <row r="437">
      <c r="A437" s="5"/>
      <c r="B437" s="4"/>
      <c r="D437" s="4"/>
      <c r="G437" s="4"/>
      <c r="H437" s="4"/>
      <c r="I437" s="5"/>
      <c r="J437" s="4"/>
      <c r="L437" s="4"/>
      <c r="O437" s="4"/>
      <c r="Q437" s="4"/>
      <c r="R437" s="4"/>
      <c r="S437" s="4"/>
      <c r="T437" s="4"/>
      <c r="V437" s="11"/>
      <c r="W437" s="11"/>
      <c r="X437" s="11"/>
      <c r="Y437" s="11"/>
      <c r="Z437" s="11"/>
    </row>
    <row r="438">
      <c r="A438" s="5"/>
      <c r="B438" s="4"/>
      <c r="D438" s="4"/>
      <c r="G438" s="4"/>
      <c r="H438" s="4"/>
      <c r="I438" s="5"/>
      <c r="J438" s="4"/>
      <c r="L438" s="4"/>
      <c r="O438" s="4"/>
      <c r="Q438" s="4"/>
      <c r="R438" s="4"/>
      <c r="S438" s="4"/>
      <c r="T438" s="4"/>
      <c r="V438" s="11"/>
      <c r="W438" s="11"/>
      <c r="X438" s="11"/>
      <c r="Y438" s="11"/>
      <c r="Z438" s="11"/>
    </row>
    <row r="439">
      <c r="A439" s="5"/>
      <c r="B439" s="4"/>
      <c r="D439" s="4"/>
      <c r="G439" s="4"/>
      <c r="H439" s="4"/>
      <c r="I439" s="5"/>
      <c r="J439" s="4"/>
      <c r="L439" s="4"/>
      <c r="O439" s="4"/>
      <c r="Q439" s="4"/>
      <c r="R439" s="4"/>
      <c r="S439" s="4"/>
      <c r="T439" s="4"/>
      <c r="V439" s="11"/>
      <c r="W439" s="11"/>
      <c r="X439" s="11"/>
      <c r="Y439" s="11"/>
      <c r="Z439" s="11"/>
    </row>
    <row r="440">
      <c r="A440" s="5"/>
      <c r="B440" s="4"/>
      <c r="D440" s="4"/>
      <c r="G440" s="4"/>
      <c r="H440" s="4"/>
      <c r="I440" s="5"/>
      <c r="J440" s="4"/>
      <c r="L440" s="4"/>
      <c r="O440" s="4"/>
      <c r="Q440" s="4"/>
      <c r="R440" s="4"/>
      <c r="S440" s="4"/>
      <c r="T440" s="4"/>
      <c r="V440" s="11"/>
      <c r="W440" s="11"/>
      <c r="X440" s="11"/>
      <c r="Y440" s="11"/>
      <c r="Z440" s="11"/>
    </row>
    <row r="441">
      <c r="A441" s="5"/>
      <c r="B441" s="4"/>
      <c r="D441" s="4"/>
      <c r="G441" s="4"/>
      <c r="H441" s="4"/>
      <c r="I441" s="5"/>
      <c r="J441" s="4"/>
      <c r="L441" s="4"/>
      <c r="O441" s="4"/>
      <c r="Q441" s="4"/>
      <c r="R441" s="4"/>
      <c r="S441" s="4"/>
      <c r="T441" s="4"/>
      <c r="V441" s="11"/>
      <c r="W441" s="11"/>
      <c r="X441" s="11"/>
      <c r="Y441" s="11"/>
      <c r="Z441" s="11"/>
    </row>
    <row r="442">
      <c r="A442" s="5"/>
      <c r="B442" s="4"/>
      <c r="D442" s="4"/>
      <c r="G442" s="4"/>
      <c r="H442" s="4"/>
      <c r="I442" s="5"/>
      <c r="J442" s="4"/>
      <c r="L442" s="4"/>
      <c r="O442" s="4"/>
      <c r="Q442" s="4"/>
      <c r="R442" s="4"/>
      <c r="S442" s="4"/>
      <c r="T442" s="4"/>
      <c r="V442" s="11"/>
      <c r="W442" s="11"/>
      <c r="X442" s="11"/>
      <c r="Y442" s="11"/>
      <c r="Z442" s="11"/>
    </row>
    <row r="443">
      <c r="A443" s="5"/>
      <c r="B443" s="4"/>
      <c r="D443" s="4"/>
      <c r="G443" s="4"/>
      <c r="H443" s="4"/>
      <c r="I443" s="5"/>
      <c r="J443" s="4"/>
      <c r="L443" s="4"/>
      <c r="O443" s="4"/>
      <c r="Q443" s="4"/>
      <c r="R443" s="4"/>
      <c r="S443" s="4"/>
      <c r="T443" s="4"/>
      <c r="V443" s="11"/>
      <c r="W443" s="11"/>
      <c r="X443" s="11"/>
      <c r="Y443" s="11"/>
      <c r="Z443" s="11"/>
    </row>
    <row r="444">
      <c r="A444" s="5"/>
      <c r="B444" s="4"/>
      <c r="D444" s="4"/>
      <c r="G444" s="4"/>
      <c r="H444" s="4"/>
      <c r="I444" s="5"/>
      <c r="J444" s="4"/>
      <c r="L444" s="4"/>
      <c r="O444" s="4"/>
      <c r="Q444" s="4"/>
      <c r="R444" s="4"/>
      <c r="S444" s="4"/>
      <c r="T444" s="4"/>
      <c r="V444" s="11"/>
      <c r="W444" s="11"/>
      <c r="X444" s="11"/>
      <c r="Y444" s="11"/>
      <c r="Z444" s="11"/>
    </row>
    <row r="445">
      <c r="A445" s="5"/>
      <c r="B445" s="4"/>
      <c r="D445" s="4"/>
      <c r="G445" s="4"/>
      <c r="H445" s="4"/>
      <c r="I445" s="5"/>
      <c r="J445" s="4"/>
      <c r="L445" s="4"/>
      <c r="O445" s="4"/>
      <c r="Q445" s="4"/>
      <c r="R445" s="4"/>
      <c r="S445" s="4"/>
      <c r="T445" s="4"/>
      <c r="V445" s="11"/>
      <c r="W445" s="11"/>
      <c r="X445" s="11"/>
      <c r="Y445" s="11"/>
      <c r="Z445" s="11"/>
    </row>
    <row r="446">
      <c r="A446" s="5"/>
      <c r="B446" s="4"/>
      <c r="D446" s="4"/>
      <c r="G446" s="4"/>
      <c r="H446" s="4"/>
      <c r="I446" s="5"/>
      <c r="J446" s="4"/>
      <c r="L446" s="4"/>
      <c r="O446" s="4"/>
      <c r="Q446" s="4"/>
      <c r="R446" s="4"/>
      <c r="S446" s="4"/>
      <c r="T446" s="4"/>
      <c r="V446" s="11"/>
      <c r="W446" s="11"/>
      <c r="X446" s="11"/>
      <c r="Y446" s="11"/>
      <c r="Z446" s="11"/>
    </row>
    <row r="447">
      <c r="A447" s="5"/>
      <c r="B447" s="4"/>
      <c r="D447" s="4"/>
      <c r="G447" s="4"/>
      <c r="H447" s="4"/>
      <c r="I447" s="5"/>
      <c r="J447" s="4"/>
      <c r="L447" s="4"/>
      <c r="O447" s="4"/>
      <c r="Q447" s="4"/>
      <c r="R447" s="4"/>
      <c r="S447" s="4"/>
      <c r="T447" s="4"/>
      <c r="V447" s="11"/>
      <c r="W447" s="11"/>
      <c r="X447" s="11"/>
      <c r="Y447" s="11"/>
      <c r="Z447" s="11"/>
    </row>
    <row r="448">
      <c r="A448" s="5"/>
      <c r="B448" s="4"/>
      <c r="D448" s="4"/>
      <c r="G448" s="4"/>
      <c r="H448" s="4"/>
      <c r="I448" s="5"/>
      <c r="J448" s="4"/>
      <c r="L448" s="4"/>
      <c r="O448" s="4"/>
      <c r="Q448" s="4"/>
      <c r="R448" s="4"/>
      <c r="S448" s="4"/>
      <c r="T448" s="4"/>
      <c r="V448" s="11"/>
      <c r="W448" s="11"/>
      <c r="X448" s="11"/>
      <c r="Y448" s="11"/>
      <c r="Z448" s="11"/>
    </row>
    <row r="449">
      <c r="A449" s="5"/>
      <c r="B449" s="4"/>
      <c r="D449" s="4"/>
      <c r="G449" s="4"/>
      <c r="H449" s="4"/>
      <c r="I449" s="5"/>
      <c r="J449" s="4"/>
      <c r="L449" s="4"/>
      <c r="O449" s="4"/>
      <c r="Q449" s="4"/>
      <c r="R449" s="4"/>
      <c r="S449" s="4"/>
      <c r="T449" s="4"/>
      <c r="V449" s="11"/>
      <c r="W449" s="11"/>
      <c r="X449" s="11"/>
      <c r="Y449" s="11"/>
      <c r="Z449" s="11"/>
    </row>
    <row r="450">
      <c r="A450" s="5"/>
      <c r="B450" s="4"/>
      <c r="D450" s="4"/>
      <c r="G450" s="4"/>
      <c r="H450" s="4"/>
      <c r="I450" s="5"/>
      <c r="J450" s="4"/>
      <c r="L450" s="4"/>
      <c r="O450" s="4"/>
      <c r="Q450" s="4"/>
      <c r="R450" s="4"/>
      <c r="S450" s="4"/>
      <c r="T450" s="4"/>
      <c r="V450" s="11"/>
      <c r="W450" s="11"/>
      <c r="X450" s="11"/>
      <c r="Y450" s="11"/>
      <c r="Z450" s="11"/>
    </row>
    <row r="451">
      <c r="A451" s="5"/>
      <c r="B451" s="4"/>
      <c r="D451" s="4"/>
      <c r="G451" s="4"/>
      <c r="H451" s="4"/>
      <c r="I451" s="5"/>
      <c r="J451" s="4"/>
      <c r="L451" s="4"/>
      <c r="O451" s="4"/>
      <c r="Q451" s="4"/>
      <c r="R451" s="4"/>
      <c r="S451" s="4"/>
      <c r="T451" s="4"/>
      <c r="V451" s="11"/>
      <c r="W451" s="11"/>
      <c r="X451" s="11"/>
      <c r="Y451" s="11"/>
      <c r="Z451" s="11"/>
    </row>
    <row r="452">
      <c r="A452" s="5"/>
      <c r="B452" s="4"/>
      <c r="D452" s="4"/>
      <c r="G452" s="4"/>
      <c r="H452" s="4"/>
      <c r="I452" s="5"/>
      <c r="J452" s="4"/>
      <c r="L452" s="4"/>
      <c r="O452" s="4"/>
      <c r="Q452" s="4"/>
      <c r="R452" s="4"/>
      <c r="S452" s="4"/>
      <c r="T452" s="4"/>
      <c r="V452" s="11"/>
      <c r="W452" s="11"/>
      <c r="X452" s="11"/>
      <c r="Y452" s="11"/>
      <c r="Z452" s="11"/>
    </row>
    <row r="453">
      <c r="A453" s="5"/>
      <c r="B453" s="4"/>
      <c r="D453" s="4"/>
      <c r="G453" s="4"/>
      <c r="H453" s="4"/>
      <c r="I453" s="5"/>
      <c r="J453" s="4"/>
      <c r="L453" s="4"/>
      <c r="O453" s="4"/>
      <c r="Q453" s="4"/>
      <c r="R453" s="4"/>
      <c r="S453" s="4"/>
      <c r="T453" s="4"/>
      <c r="V453" s="11"/>
      <c r="W453" s="11"/>
      <c r="X453" s="11"/>
      <c r="Y453" s="11"/>
      <c r="Z453" s="11"/>
    </row>
    <row r="454">
      <c r="A454" s="5"/>
      <c r="B454" s="4"/>
      <c r="D454" s="4"/>
      <c r="G454" s="4"/>
      <c r="H454" s="4"/>
      <c r="I454" s="5"/>
      <c r="J454" s="4"/>
      <c r="L454" s="4"/>
      <c r="O454" s="4"/>
      <c r="Q454" s="4"/>
      <c r="R454" s="4"/>
      <c r="S454" s="4"/>
      <c r="T454" s="4"/>
      <c r="V454" s="11"/>
      <c r="W454" s="11"/>
      <c r="X454" s="11"/>
      <c r="Y454" s="11"/>
      <c r="Z454" s="11"/>
    </row>
    <row r="455">
      <c r="A455" s="5"/>
      <c r="B455" s="4"/>
      <c r="D455" s="4"/>
      <c r="G455" s="4"/>
      <c r="H455" s="4"/>
      <c r="I455" s="5"/>
      <c r="J455" s="4"/>
      <c r="L455" s="4"/>
      <c r="O455" s="4"/>
      <c r="Q455" s="4"/>
      <c r="R455" s="4"/>
      <c r="S455" s="4"/>
      <c r="T455" s="4"/>
      <c r="V455" s="11"/>
      <c r="W455" s="11"/>
      <c r="X455" s="11"/>
      <c r="Y455" s="11"/>
      <c r="Z455" s="11"/>
    </row>
    <row r="456">
      <c r="A456" s="5"/>
      <c r="B456" s="4"/>
      <c r="D456" s="4"/>
      <c r="G456" s="4"/>
      <c r="H456" s="4"/>
      <c r="I456" s="5"/>
      <c r="J456" s="4"/>
      <c r="L456" s="4"/>
      <c r="O456" s="4"/>
      <c r="Q456" s="4"/>
      <c r="R456" s="4"/>
      <c r="S456" s="4"/>
      <c r="T456" s="4"/>
      <c r="V456" s="11"/>
      <c r="W456" s="11"/>
      <c r="X456" s="11"/>
      <c r="Y456" s="11"/>
      <c r="Z456" s="11"/>
    </row>
    <row r="457">
      <c r="A457" s="5"/>
      <c r="B457" s="4"/>
      <c r="D457" s="4"/>
      <c r="G457" s="4"/>
      <c r="H457" s="4"/>
      <c r="I457" s="5"/>
      <c r="J457" s="4"/>
      <c r="L457" s="4"/>
      <c r="O457" s="4"/>
      <c r="Q457" s="4"/>
      <c r="R457" s="4"/>
      <c r="S457" s="4"/>
      <c r="T457" s="4"/>
      <c r="V457" s="11"/>
      <c r="W457" s="11"/>
      <c r="X457" s="11"/>
      <c r="Y457" s="11"/>
      <c r="Z457" s="11"/>
    </row>
    <row r="458">
      <c r="A458" s="5"/>
      <c r="B458" s="4"/>
      <c r="D458" s="4"/>
      <c r="G458" s="4"/>
      <c r="H458" s="4"/>
      <c r="I458" s="5"/>
      <c r="J458" s="4"/>
      <c r="L458" s="4"/>
      <c r="O458" s="4"/>
      <c r="Q458" s="4"/>
      <c r="R458" s="4"/>
      <c r="S458" s="4"/>
      <c r="T458" s="4"/>
      <c r="V458" s="11"/>
      <c r="W458" s="11"/>
      <c r="X458" s="11"/>
      <c r="Y458" s="11"/>
      <c r="Z458" s="11"/>
    </row>
    <row r="459">
      <c r="A459" s="5"/>
      <c r="B459" s="4"/>
      <c r="D459" s="4"/>
      <c r="G459" s="4"/>
      <c r="H459" s="4"/>
      <c r="I459" s="5"/>
      <c r="J459" s="4"/>
      <c r="L459" s="4"/>
      <c r="O459" s="4"/>
      <c r="Q459" s="4"/>
      <c r="R459" s="4"/>
      <c r="S459" s="4"/>
      <c r="T459" s="4"/>
      <c r="V459" s="11"/>
      <c r="W459" s="11"/>
      <c r="X459" s="11"/>
      <c r="Y459" s="11"/>
      <c r="Z459" s="11"/>
    </row>
    <row r="460">
      <c r="A460" s="5"/>
      <c r="B460" s="4"/>
      <c r="D460" s="4"/>
      <c r="G460" s="4"/>
      <c r="H460" s="4"/>
      <c r="I460" s="5"/>
      <c r="J460" s="4"/>
      <c r="L460" s="4"/>
      <c r="O460" s="4"/>
      <c r="Q460" s="4"/>
      <c r="R460" s="4"/>
      <c r="S460" s="4"/>
      <c r="T460" s="4"/>
      <c r="V460" s="11"/>
      <c r="W460" s="11"/>
      <c r="X460" s="11"/>
      <c r="Y460" s="11"/>
      <c r="Z460" s="11"/>
    </row>
    <row r="461">
      <c r="A461" s="5"/>
      <c r="B461" s="4"/>
      <c r="D461" s="4"/>
      <c r="G461" s="4"/>
      <c r="H461" s="4"/>
      <c r="I461" s="5"/>
      <c r="J461" s="4"/>
      <c r="L461" s="4"/>
      <c r="O461" s="4"/>
      <c r="Q461" s="4"/>
      <c r="R461" s="4"/>
      <c r="S461" s="4"/>
      <c r="T461" s="4"/>
      <c r="V461" s="11"/>
      <c r="W461" s="11"/>
      <c r="X461" s="11"/>
      <c r="Y461" s="11"/>
      <c r="Z461" s="11"/>
    </row>
    <row r="462">
      <c r="A462" s="5"/>
      <c r="B462" s="4"/>
      <c r="D462" s="4"/>
      <c r="G462" s="4"/>
      <c r="H462" s="4"/>
      <c r="I462" s="5"/>
      <c r="J462" s="4"/>
      <c r="L462" s="4"/>
      <c r="O462" s="4"/>
      <c r="Q462" s="4"/>
      <c r="R462" s="4"/>
      <c r="S462" s="4"/>
      <c r="T462" s="4"/>
      <c r="V462" s="11"/>
      <c r="W462" s="11"/>
      <c r="X462" s="11"/>
      <c r="Y462" s="11"/>
      <c r="Z462" s="11"/>
    </row>
    <row r="463">
      <c r="A463" s="5"/>
      <c r="B463" s="4"/>
      <c r="D463" s="4"/>
      <c r="G463" s="4"/>
      <c r="H463" s="4"/>
      <c r="I463" s="5"/>
      <c r="J463" s="4"/>
      <c r="L463" s="4"/>
      <c r="O463" s="4"/>
      <c r="Q463" s="4"/>
      <c r="R463" s="4"/>
      <c r="S463" s="4"/>
      <c r="T463" s="4"/>
      <c r="V463" s="11"/>
      <c r="W463" s="11"/>
      <c r="X463" s="11"/>
      <c r="Y463" s="11"/>
      <c r="Z463" s="11"/>
    </row>
    <row r="464">
      <c r="A464" s="5"/>
      <c r="B464" s="4"/>
      <c r="D464" s="4"/>
      <c r="G464" s="4"/>
      <c r="H464" s="4"/>
      <c r="I464" s="5"/>
      <c r="J464" s="4"/>
      <c r="L464" s="4"/>
      <c r="O464" s="4"/>
      <c r="Q464" s="4"/>
      <c r="R464" s="4"/>
      <c r="S464" s="4"/>
      <c r="T464" s="4"/>
      <c r="V464" s="11"/>
      <c r="W464" s="11"/>
      <c r="X464" s="11"/>
      <c r="Y464" s="11"/>
      <c r="Z464" s="11"/>
    </row>
    <row r="465">
      <c r="A465" s="5"/>
      <c r="B465" s="4"/>
      <c r="D465" s="4"/>
      <c r="G465" s="4"/>
      <c r="H465" s="4"/>
      <c r="I465" s="5"/>
      <c r="J465" s="4"/>
      <c r="L465" s="4"/>
      <c r="O465" s="4"/>
      <c r="Q465" s="4"/>
      <c r="R465" s="4"/>
      <c r="S465" s="4"/>
      <c r="T465" s="4"/>
      <c r="V465" s="11"/>
      <c r="W465" s="11"/>
      <c r="X465" s="11"/>
      <c r="Y465" s="11"/>
      <c r="Z465" s="11"/>
    </row>
    <row r="466">
      <c r="A466" s="5"/>
      <c r="B466" s="4"/>
      <c r="D466" s="4"/>
      <c r="G466" s="4"/>
      <c r="H466" s="4"/>
      <c r="I466" s="5"/>
      <c r="J466" s="4"/>
      <c r="L466" s="4"/>
      <c r="O466" s="4"/>
      <c r="Q466" s="4"/>
      <c r="R466" s="4"/>
      <c r="S466" s="4"/>
      <c r="T466" s="4"/>
      <c r="V466" s="11"/>
      <c r="W466" s="11"/>
      <c r="X466" s="11"/>
      <c r="Y466" s="11"/>
      <c r="Z466" s="11"/>
    </row>
    <row r="467">
      <c r="A467" s="5"/>
      <c r="B467" s="4"/>
      <c r="D467" s="4"/>
      <c r="G467" s="4"/>
      <c r="H467" s="4"/>
      <c r="I467" s="5"/>
      <c r="J467" s="4"/>
      <c r="L467" s="4"/>
      <c r="O467" s="4"/>
      <c r="Q467" s="4"/>
      <c r="R467" s="4"/>
      <c r="S467" s="4"/>
      <c r="T467" s="4"/>
      <c r="V467" s="11"/>
      <c r="W467" s="11"/>
      <c r="X467" s="11"/>
      <c r="Y467" s="11"/>
      <c r="Z467" s="11"/>
    </row>
    <row r="468">
      <c r="A468" s="5"/>
      <c r="B468" s="4"/>
      <c r="D468" s="4"/>
      <c r="G468" s="4"/>
      <c r="H468" s="4"/>
      <c r="I468" s="5"/>
      <c r="J468" s="4"/>
      <c r="L468" s="4"/>
      <c r="O468" s="4"/>
      <c r="Q468" s="4"/>
      <c r="R468" s="4"/>
      <c r="S468" s="4"/>
      <c r="T468" s="4"/>
      <c r="V468" s="11"/>
      <c r="W468" s="11"/>
      <c r="X468" s="11"/>
      <c r="Y468" s="11"/>
      <c r="Z468" s="11"/>
    </row>
    <row r="469">
      <c r="A469" s="5"/>
      <c r="B469" s="4"/>
      <c r="D469" s="4"/>
      <c r="G469" s="4"/>
      <c r="H469" s="4"/>
      <c r="I469" s="5"/>
      <c r="J469" s="4"/>
      <c r="L469" s="4"/>
      <c r="O469" s="4"/>
      <c r="Q469" s="4"/>
      <c r="R469" s="4"/>
      <c r="S469" s="4"/>
      <c r="T469" s="4"/>
      <c r="V469" s="11"/>
      <c r="W469" s="11"/>
      <c r="X469" s="11"/>
      <c r="Y469" s="11"/>
      <c r="Z469" s="11"/>
    </row>
    <row r="470">
      <c r="A470" s="5"/>
      <c r="B470" s="4"/>
      <c r="D470" s="4"/>
      <c r="G470" s="4"/>
      <c r="H470" s="4"/>
      <c r="I470" s="5"/>
      <c r="J470" s="4"/>
      <c r="L470" s="4"/>
      <c r="O470" s="4"/>
      <c r="Q470" s="4"/>
      <c r="R470" s="4"/>
      <c r="S470" s="4"/>
      <c r="T470" s="4"/>
      <c r="V470" s="11"/>
      <c r="W470" s="11"/>
      <c r="X470" s="11"/>
      <c r="Y470" s="11"/>
      <c r="Z470" s="11"/>
    </row>
    <row r="471">
      <c r="A471" s="5"/>
      <c r="B471" s="4"/>
      <c r="D471" s="4"/>
      <c r="G471" s="4"/>
      <c r="H471" s="4"/>
      <c r="I471" s="5"/>
      <c r="J471" s="4"/>
      <c r="L471" s="4"/>
      <c r="O471" s="4"/>
      <c r="Q471" s="4"/>
      <c r="R471" s="4"/>
      <c r="S471" s="4"/>
      <c r="T471" s="4"/>
      <c r="V471" s="11"/>
      <c r="W471" s="11"/>
      <c r="X471" s="11"/>
      <c r="Y471" s="11"/>
      <c r="Z471" s="11"/>
    </row>
    <row r="472">
      <c r="A472" s="5"/>
      <c r="B472" s="4"/>
      <c r="D472" s="4"/>
      <c r="G472" s="4"/>
      <c r="H472" s="4"/>
      <c r="I472" s="5"/>
      <c r="J472" s="4"/>
      <c r="L472" s="4"/>
      <c r="O472" s="4"/>
      <c r="Q472" s="4"/>
      <c r="R472" s="4"/>
      <c r="S472" s="4"/>
      <c r="T472" s="4"/>
      <c r="V472" s="11"/>
      <c r="W472" s="11"/>
      <c r="X472" s="11"/>
      <c r="Y472" s="11"/>
      <c r="Z472" s="11"/>
    </row>
    <row r="473">
      <c r="A473" s="5"/>
      <c r="B473" s="4"/>
      <c r="D473" s="4"/>
      <c r="G473" s="4"/>
      <c r="H473" s="4"/>
      <c r="I473" s="5"/>
      <c r="J473" s="4"/>
      <c r="L473" s="4"/>
      <c r="O473" s="4"/>
      <c r="Q473" s="4"/>
      <c r="R473" s="4"/>
      <c r="S473" s="4"/>
      <c r="T473" s="4"/>
      <c r="V473" s="11"/>
      <c r="W473" s="11"/>
      <c r="X473" s="11"/>
      <c r="Y473" s="11"/>
      <c r="Z473" s="11"/>
    </row>
    <row r="474">
      <c r="A474" s="5"/>
      <c r="B474" s="4"/>
      <c r="D474" s="4"/>
      <c r="G474" s="4"/>
      <c r="H474" s="4"/>
      <c r="I474" s="5"/>
      <c r="J474" s="4"/>
      <c r="L474" s="4"/>
      <c r="O474" s="4"/>
      <c r="Q474" s="4"/>
      <c r="R474" s="4"/>
      <c r="S474" s="4"/>
      <c r="T474" s="4"/>
      <c r="V474" s="11"/>
      <c r="W474" s="11"/>
      <c r="X474" s="11"/>
      <c r="Y474" s="11"/>
      <c r="Z474" s="11"/>
    </row>
    <row r="475">
      <c r="A475" s="5"/>
      <c r="B475" s="4"/>
      <c r="D475" s="4"/>
      <c r="G475" s="4"/>
      <c r="H475" s="4"/>
      <c r="I475" s="5"/>
      <c r="J475" s="4"/>
      <c r="L475" s="4"/>
      <c r="O475" s="4"/>
      <c r="Q475" s="4"/>
      <c r="R475" s="4"/>
      <c r="S475" s="4"/>
      <c r="T475" s="4"/>
      <c r="V475" s="11"/>
      <c r="W475" s="11"/>
      <c r="X475" s="11"/>
      <c r="Y475" s="11"/>
      <c r="Z475" s="11"/>
    </row>
    <row r="476">
      <c r="A476" s="5"/>
      <c r="B476" s="4"/>
      <c r="D476" s="4"/>
      <c r="G476" s="4"/>
      <c r="H476" s="4"/>
      <c r="I476" s="5"/>
      <c r="J476" s="4"/>
      <c r="L476" s="4"/>
      <c r="O476" s="4"/>
      <c r="Q476" s="4"/>
      <c r="R476" s="4"/>
      <c r="S476" s="4"/>
      <c r="T476" s="4"/>
      <c r="V476" s="11"/>
      <c r="W476" s="11"/>
      <c r="X476" s="11"/>
      <c r="Y476" s="11"/>
      <c r="Z476" s="11"/>
    </row>
    <row r="477">
      <c r="A477" s="5"/>
      <c r="B477" s="4"/>
      <c r="D477" s="4"/>
      <c r="G477" s="4"/>
      <c r="H477" s="4"/>
      <c r="I477" s="5"/>
      <c r="J477" s="4"/>
      <c r="L477" s="4"/>
      <c r="O477" s="4"/>
      <c r="Q477" s="4"/>
      <c r="R477" s="4"/>
      <c r="S477" s="4"/>
      <c r="T477" s="4"/>
      <c r="V477" s="11"/>
      <c r="W477" s="11"/>
      <c r="X477" s="11"/>
      <c r="Y477" s="11"/>
      <c r="Z477" s="11"/>
    </row>
    <row r="478">
      <c r="A478" s="5"/>
      <c r="B478" s="4"/>
      <c r="D478" s="4"/>
      <c r="G478" s="4"/>
      <c r="H478" s="4"/>
      <c r="I478" s="5"/>
      <c r="J478" s="4"/>
      <c r="L478" s="4"/>
      <c r="O478" s="4"/>
      <c r="Q478" s="4"/>
      <c r="R478" s="4"/>
      <c r="S478" s="4"/>
      <c r="T478" s="4"/>
      <c r="V478" s="11"/>
      <c r="W478" s="11"/>
      <c r="X478" s="11"/>
      <c r="Y478" s="11"/>
      <c r="Z478" s="11"/>
    </row>
    <row r="479">
      <c r="A479" s="5"/>
      <c r="B479" s="4"/>
      <c r="D479" s="4"/>
      <c r="G479" s="4"/>
      <c r="H479" s="4"/>
      <c r="I479" s="5"/>
      <c r="J479" s="4"/>
      <c r="L479" s="4"/>
      <c r="O479" s="4"/>
      <c r="Q479" s="4"/>
      <c r="R479" s="4"/>
      <c r="S479" s="4"/>
      <c r="T479" s="4"/>
      <c r="V479" s="11"/>
      <c r="W479" s="11"/>
      <c r="X479" s="11"/>
      <c r="Y479" s="11"/>
      <c r="Z479" s="11"/>
    </row>
    <row r="480">
      <c r="A480" s="5"/>
      <c r="B480" s="4"/>
      <c r="D480" s="4"/>
      <c r="G480" s="4"/>
      <c r="H480" s="4"/>
      <c r="I480" s="5"/>
      <c r="J480" s="4"/>
      <c r="L480" s="4"/>
      <c r="O480" s="4"/>
      <c r="Q480" s="4"/>
      <c r="R480" s="4"/>
      <c r="S480" s="4"/>
      <c r="T480" s="4"/>
      <c r="V480" s="11"/>
      <c r="W480" s="11"/>
      <c r="X480" s="11"/>
      <c r="Y480" s="11"/>
      <c r="Z480" s="11"/>
    </row>
    <row r="481">
      <c r="A481" s="5"/>
      <c r="B481" s="4"/>
      <c r="D481" s="4"/>
      <c r="G481" s="4"/>
      <c r="H481" s="4"/>
      <c r="I481" s="5"/>
      <c r="J481" s="4"/>
      <c r="L481" s="4"/>
      <c r="O481" s="4"/>
      <c r="Q481" s="4"/>
      <c r="R481" s="4"/>
      <c r="S481" s="4"/>
      <c r="T481" s="4"/>
      <c r="V481" s="11"/>
      <c r="W481" s="11"/>
      <c r="X481" s="11"/>
      <c r="Y481" s="11"/>
      <c r="Z481" s="11"/>
    </row>
    <row r="482">
      <c r="A482" s="5"/>
      <c r="B482" s="4"/>
      <c r="D482" s="4"/>
      <c r="G482" s="4"/>
      <c r="H482" s="4"/>
      <c r="I482" s="5"/>
      <c r="J482" s="4"/>
      <c r="L482" s="4"/>
      <c r="O482" s="4"/>
      <c r="Q482" s="4"/>
      <c r="R482" s="4"/>
      <c r="S482" s="4"/>
      <c r="T482" s="4"/>
      <c r="V482" s="11"/>
      <c r="W482" s="11"/>
      <c r="X482" s="11"/>
      <c r="Y482" s="11"/>
      <c r="Z482" s="11"/>
    </row>
    <row r="483">
      <c r="A483" s="5"/>
      <c r="B483" s="4"/>
      <c r="D483" s="4"/>
      <c r="G483" s="4"/>
      <c r="H483" s="4"/>
      <c r="I483" s="5"/>
      <c r="J483" s="4"/>
      <c r="L483" s="4"/>
      <c r="O483" s="4"/>
      <c r="Q483" s="4"/>
      <c r="R483" s="4"/>
      <c r="S483" s="4"/>
      <c r="T483" s="4"/>
      <c r="V483" s="11"/>
      <c r="W483" s="11"/>
      <c r="X483" s="11"/>
      <c r="Y483" s="11"/>
      <c r="Z483" s="11"/>
    </row>
    <row r="484">
      <c r="A484" s="5"/>
      <c r="B484" s="4"/>
      <c r="D484" s="4"/>
      <c r="G484" s="4"/>
      <c r="H484" s="4"/>
      <c r="I484" s="5"/>
      <c r="J484" s="4"/>
      <c r="L484" s="4"/>
      <c r="O484" s="4"/>
      <c r="Q484" s="4"/>
      <c r="R484" s="4"/>
      <c r="S484" s="4"/>
      <c r="T484" s="4"/>
      <c r="V484" s="11"/>
      <c r="W484" s="11"/>
      <c r="X484" s="11"/>
      <c r="Y484" s="11"/>
      <c r="Z484" s="11"/>
    </row>
    <row r="485">
      <c r="A485" s="5"/>
      <c r="B485" s="4"/>
      <c r="D485" s="4"/>
      <c r="G485" s="4"/>
      <c r="H485" s="4"/>
      <c r="I485" s="5"/>
      <c r="J485" s="4"/>
      <c r="L485" s="4"/>
      <c r="O485" s="4"/>
      <c r="Q485" s="4"/>
      <c r="R485" s="4"/>
      <c r="S485" s="4"/>
      <c r="T485" s="4"/>
      <c r="V485" s="11"/>
      <c r="W485" s="11"/>
      <c r="X485" s="11"/>
      <c r="Y485" s="11"/>
      <c r="Z485" s="11"/>
    </row>
    <row r="486">
      <c r="A486" s="5"/>
      <c r="B486" s="4"/>
      <c r="D486" s="4"/>
      <c r="G486" s="4"/>
      <c r="H486" s="4"/>
      <c r="I486" s="5"/>
      <c r="J486" s="4"/>
      <c r="L486" s="4"/>
      <c r="O486" s="4"/>
      <c r="Q486" s="4"/>
      <c r="R486" s="4"/>
      <c r="S486" s="4"/>
      <c r="T486" s="4"/>
      <c r="V486" s="11"/>
      <c r="W486" s="11"/>
      <c r="X486" s="11"/>
      <c r="Y486" s="11"/>
      <c r="Z486" s="11"/>
    </row>
    <row r="487">
      <c r="A487" s="5"/>
      <c r="B487" s="4"/>
      <c r="D487" s="4"/>
      <c r="G487" s="4"/>
      <c r="H487" s="4"/>
      <c r="I487" s="5"/>
      <c r="J487" s="4"/>
      <c r="L487" s="4"/>
      <c r="O487" s="4"/>
      <c r="Q487" s="4"/>
      <c r="R487" s="4"/>
      <c r="S487" s="4"/>
      <c r="T487" s="4"/>
      <c r="V487" s="11"/>
      <c r="W487" s="11"/>
      <c r="X487" s="11"/>
      <c r="Y487" s="11"/>
      <c r="Z487" s="11"/>
    </row>
    <row r="488">
      <c r="A488" s="5"/>
      <c r="B488" s="4"/>
      <c r="D488" s="4"/>
      <c r="G488" s="4"/>
      <c r="H488" s="4"/>
      <c r="I488" s="5"/>
      <c r="J488" s="4"/>
      <c r="L488" s="4"/>
      <c r="O488" s="4"/>
      <c r="Q488" s="4"/>
      <c r="R488" s="4"/>
      <c r="S488" s="4"/>
      <c r="T488" s="4"/>
      <c r="V488" s="11"/>
      <c r="W488" s="11"/>
      <c r="X488" s="11"/>
      <c r="Y488" s="11"/>
      <c r="Z488" s="11"/>
    </row>
    <row r="489">
      <c r="A489" s="5"/>
      <c r="B489" s="4"/>
      <c r="D489" s="4"/>
      <c r="G489" s="4"/>
      <c r="H489" s="4"/>
      <c r="I489" s="5"/>
      <c r="J489" s="4"/>
      <c r="L489" s="4"/>
      <c r="O489" s="4"/>
      <c r="Q489" s="4"/>
      <c r="R489" s="4"/>
      <c r="S489" s="4"/>
      <c r="T489" s="4"/>
      <c r="V489" s="11"/>
      <c r="W489" s="11"/>
      <c r="X489" s="11"/>
      <c r="Y489" s="11"/>
      <c r="Z489" s="11"/>
    </row>
    <row r="490">
      <c r="A490" s="5"/>
      <c r="B490" s="4"/>
      <c r="D490" s="4"/>
      <c r="G490" s="4"/>
      <c r="H490" s="4"/>
      <c r="I490" s="5"/>
      <c r="J490" s="4"/>
      <c r="L490" s="4"/>
      <c r="O490" s="4"/>
      <c r="Q490" s="4"/>
      <c r="R490" s="4"/>
      <c r="S490" s="4"/>
      <c r="T490" s="4"/>
      <c r="V490" s="11"/>
      <c r="W490" s="11"/>
      <c r="X490" s="11"/>
      <c r="Y490" s="11"/>
      <c r="Z490" s="11"/>
    </row>
    <row r="491">
      <c r="A491" s="5"/>
      <c r="B491" s="4"/>
      <c r="D491" s="4"/>
      <c r="G491" s="4"/>
      <c r="H491" s="4"/>
      <c r="I491" s="5"/>
      <c r="J491" s="4"/>
      <c r="L491" s="4"/>
      <c r="O491" s="4"/>
      <c r="Q491" s="4"/>
      <c r="R491" s="4"/>
      <c r="S491" s="4"/>
      <c r="T491" s="4"/>
      <c r="V491" s="11"/>
      <c r="W491" s="11"/>
      <c r="X491" s="11"/>
      <c r="Y491" s="11"/>
      <c r="Z491" s="11"/>
    </row>
    <row r="492">
      <c r="A492" s="5"/>
      <c r="B492" s="4"/>
      <c r="D492" s="4"/>
      <c r="G492" s="4"/>
      <c r="H492" s="4"/>
      <c r="I492" s="5"/>
      <c r="J492" s="4"/>
      <c r="L492" s="4"/>
      <c r="O492" s="4"/>
      <c r="Q492" s="4"/>
      <c r="R492" s="4"/>
      <c r="S492" s="4"/>
      <c r="T492" s="4"/>
      <c r="V492" s="11"/>
      <c r="W492" s="11"/>
      <c r="X492" s="11"/>
      <c r="Y492" s="11"/>
      <c r="Z492" s="11"/>
    </row>
    <row r="493">
      <c r="A493" s="5"/>
      <c r="B493" s="4"/>
      <c r="D493" s="4"/>
      <c r="G493" s="4"/>
      <c r="H493" s="4"/>
      <c r="I493" s="5"/>
      <c r="J493" s="4"/>
      <c r="L493" s="4"/>
      <c r="O493" s="4"/>
      <c r="Q493" s="4"/>
      <c r="R493" s="4"/>
      <c r="S493" s="4"/>
      <c r="T493" s="4"/>
      <c r="V493" s="11"/>
      <c r="W493" s="11"/>
      <c r="X493" s="11"/>
      <c r="Y493" s="11"/>
      <c r="Z493" s="11"/>
    </row>
    <row r="494">
      <c r="A494" s="5"/>
      <c r="B494" s="4"/>
      <c r="D494" s="4"/>
      <c r="G494" s="4"/>
      <c r="H494" s="4"/>
      <c r="I494" s="5"/>
      <c r="J494" s="4"/>
      <c r="L494" s="4"/>
      <c r="O494" s="4"/>
      <c r="Q494" s="4"/>
      <c r="R494" s="4"/>
      <c r="S494" s="4"/>
      <c r="T494" s="4"/>
      <c r="V494" s="11"/>
      <c r="W494" s="11"/>
      <c r="X494" s="11"/>
      <c r="Y494" s="11"/>
      <c r="Z494" s="11"/>
    </row>
    <row r="495">
      <c r="A495" s="5"/>
      <c r="B495" s="4"/>
      <c r="D495" s="4"/>
      <c r="G495" s="4"/>
      <c r="H495" s="4"/>
      <c r="I495" s="5"/>
      <c r="J495" s="4"/>
      <c r="L495" s="4"/>
      <c r="O495" s="4"/>
      <c r="Q495" s="4"/>
      <c r="R495" s="4"/>
      <c r="S495" s="4"/>
      <c r="T495" s="4"/>
      <c r="V495" s="11"/>
      <c r="W495" s="11"/>
      <c r="X495" s="11"/>
      <c r="Y495" s="11"/>
      <c r="Z495" s="11"/>
    </row>
    <row r="496">
      <c r="A496" s="5"/>
      <c r="B496" s="4"/>
      <c r="D496" s="4"/>
      <c r="G496" s="4"/>
      <c r="H496" s="4"/>
      <c r="I496" s="5"/>
      <c r="J496" s="4"/>
      <c r="L496" s="4"/>
      <c r="O496" s="4"/>
      <c r="Q496" s="4"/>
      <c r="R496" s="4"/>
      <c r="S496" s="4"/>
      <c r="T496" s="4"/>
      <c r="V496" s="11"/>
      <c r="W496" s="11"/>
      <c r="X496" s="11"/>
      <c r="Y496" s="11"/>
      <c r="Z496" s="11"/>
    </row>
    <row r="497">
      <c r="A497" s="5"/>
      <c r="B497" s="4"/>
      <c r="D497" s="4"/>
      <c r="G497" s="4"/>
      <c r="H497" s="4"/>
      <c r="I497" s="5"/>
      <c r="J497" s="4"/>
      <c r="L497" s="4"/>
      <c r="O497" s="4"/>
      <c r="Q497" s="4"/>
      <c r="R497" s="4"/>
      <c r="S497" s="4"/>
      <c r="T497" s="4"/>
      <c r="V497" s="11"/>
      <c r="W497" s="11"/>
      <c r="X497" s="11"/>
      <c r="Y497" s="11"/>
      <c r="Z497" s="11"/>
    </row>
    <row r="498">
      <c r="A498" s="5"/>
      <c r="B498" s="4"/>
      <c r="D498" s="4"/>
      <c r="G498" s="4"/>
      <c r="H498" s="4"/>
      <c r="I498" s="5"/>
      <c r="J498" s="4"/>
      <c r="L498" s="4"/>
      <c r="O498" s="4"/>
      <c r="Q498" s="4"/>
      <c r="R498" s="4"/>
      <c r="S498" s="4"/>
      <c r="T498" s="4"/>
      <c r="V498" s="11"/>
      <c r="W498" s="11"/>
      <c r="X498" s="11"/>
      <c r="Y498" s="11"/>
      <c r="Z498" s="11"/>
    </row>
    <row r="499">
      <c r="A499" s="5"/>
      <c r="B499" s="4"/>
      <c r="D499" s="4"/>
      <c r="G499" s="4"/>
      <c r="H499" s="4"/>
      <c r="I499" s="5"/>
      <c r="J499" s="4"/>
      <c r="L499" s="4"/>
      <c r="O499" s="4"/>
      <c r="Q499" s="4"/>
      <c r="R499" s="4"/>
      <c r="S499" s="4"/>
      <c r="T499" s="4"/>
      <c r="V499" s="11"/>
      <c r="W499" s="11"/>
      <c r="X499" s="11"/>
      <c r="Y499" s="11"/>
      <c r="Z499" s="11"/>
    </row>
    <row r="500">
      <c r="A500" s="5"/>
      <c r="B500" s="4"/>
      <c r="D500" s="4"/>
      <c r="G500" s="4"/>
      <c r="H500" s="4"/>
      <c r="I500" s="5"/>
      <c r="J500" s="4"/>
      <c r="L500" s="4"/>
      <c r="O500" s="4"/>
      <c r="Q500" s="4"/>
      <c r="R500" s="4"/>
      <c r="S500" s="4"/>
      <c r="T500" s="4"/>
      <c r="V500" s="11"/>
      <c r="W500" s="11"/>
      <c r="X500" s="11"/>
      <c r="Y500" s="11"/>
      <c r="Z500" s="11"/>
    </row>
    <row r="501">
      <c r="A501" s="5"/>
      <c r="B501" s="4"/>
      <c r="D501" s="4"/>
      <c r="G501" s="4"/>
      <c r="H501" s="4"/>
      <c r="I501" s="5"/>
      <c r="J501" s="4"/>
      <c r="L501" s="4"/>
      <c r="O501" s="4"/>
      <c r="Q501" s="4"/>
      <c r="R501" s="4"/>
      <c r="S501" s="4"/>
      <c r="T501" s="4"/>
      <c r="V501" s="11"/>
      <c r="W501" s="11"/>
      <c r="X501" s="11"/>
      <c r="Y501" s="11"/>
      <c r="Z501" s="11"/>
    </row>
    <row r="502">
      <c r="A502" s="5"/>
      <c r="B502" s="4"/>
      <c r="D502" s="4"/>
      <c r="G502" s="4"/>
      <c r="H502" s="4"/>
      <c r="I502" s="5"/>
      <c r="J502" s="4"/>
      <c r="L502" s="4"/>
      <c r="O502" s="4"/>
      <c r="Q502" s="4"/>
      <c r="R502" s="4"/>
      <c r="S502" s="4"/>
      <c r="T502" s="4"/>
      <c r="V502" s="11"/>
      <c r="W502" s="11"/>
      <c r="X502" s="11"/>
      <c r="Y502" s="11"/>
      <c r="Z502" s="11"/>
    </row>
    <row r="503">
      <c r="A503" s="5"/>
      <c r="B503" s="4"/>
      <c r="D503" s="4"/>
      <c r="G503" s="4"/>
      <c r="H503" s="4"/>
      <c r="I503" s="5"/>
      <c r="J503" s="4"/>
      <c r="L503" s="4"/>
      <c r="O503" s="4"/>
      <c r="Q503" s="4"/>
      <c r="R503" s="4"/>
      <c r="S503" s="4"/>
      <c r="T503" s="4"/>
      <c r="V503" s="11"/>
      <c r="W503" s="11"/>
      <c r="X503" s="11"/>
      <c r="Y503" s="11"/>
      <c r="Z503" s="11"/>
    </row>
    <row r="504">
      <c r="A504" s="5"/>
      <c r="B504" s="4"/>
      <c r="D504" s="4"/>
      <c r="G504" s="4"/>
      <c r="H504" s="4"/>
      <c r="I504" s="5"/>
      <c r="J504" s="4"/>
      <c r="L504" s="4"/>
      <c r="O504" s="4"/>
      <c r="Q504" s="4"/>
      <c r="R504" s="4"/>
      <c r="S504" s="4"/>
      <c r="T504" s="4"/>
      <c r="V504" s="11"/>
      <c r="W504" s="11"/>
      <c r="X504" s="11"/>
      <c r="Y504" s="11"/>
      <c r="Z504" s="11"/>
    </row>
    <row r="505">
      <c r="A505" s="5"/>
      <c r="B505" s="4"/>
      <c r="D505" s="4"/>
      <c r="G505" s="4"/>
      <c r="H505" s="4"/>
      <c r="I505" s="5"/>
      <c r="J505" s="4"/>
      <c r="L505" s="4"/>
      <c r="O505" s="4"/>
      <c r="Q505" s="4"/>
      <c r="R505" s="4"/>
      <c r="S505" s="4"/>
      <c r="T505" s="4"/>
      <c r="V505" s="11"/>
      <c r="W505" s="11"/>
      <c r="X505" s="11"/>
      <c r="Y505" s="11"/>
      <c r="Z505" s="11"/>
    </row>
    <row r="506">
      <c r="A506" s="5"/>
      <c r="B506" s="4"/>
      <c r="D506" s="4"/>
      <c r="G506" s="4"/>
      <c r="H506" s="4"/>
      <c r="I506" s="5"/>
      <c r="J506" s="4"/>
      <c r="L506" s="4"/>
      <c r="O506" s="4"/>
      <c r="Q506" s="4"/>
      <c r="R506" s="4"/>
      <c r="S506" s="4"/>
      <c r="T506" s="4"/>
      <c r="V506" s="11"/>
      <c r="W506" s="11"/>
      <c r="X506" s="11"/>
      <c r="Y506" s="11"/>
      <c r="Z506" s="11"/>
    </row>
    <row r="507">
      <c r="A507" s="5"/>
      <c r="B507" s="4"/>
      <c r="D507" s="4"/>
      <c r="G507" s="4"/>
      <c r="H507" s="4"/>
      <c r="I507" s="5"/>
      <c r="J507" s="4"/>
      <c r="L507" s="4"/>
      <c r="O507" s="4"/>
      <c r="Q507" s="4"/>
      <c r="R507" s="4"/>
      <c r="S507" s="4"/>
      <c r="T507" s="4"/>
      <c r="V507" s="11"/>
      <c r="W507" s="11"/>
      <c r="X507" s="11"/>
      <c r="Y507" s="11"/>
      <c r="Z507" s="11"/>
    </row>
    <row r="508">
      <c r="A508" s="5"/>
      <c r="B508" s="4"/>
      <c r="D508" s="4"/>
      <c r="G508" s="4"/>
      <c r="H508" s="4"/>
      <c r="I508" s="5"/>
      <c r="J508" s="4"/>
      <c r="L508" s="4"/>
      <c r="O508" s="4"/>
      <c r="Q508" s="4"/>
      <c r="R508" s="4"/>
      <c r="S508" s="4"/>
      <c r="T508" s="4"/>
      <c r="V508" s="11"/>
      <c r="W508" s="11"/>
      <c r="X508" s="11"/>
      <c r="Y508" s="11"/>
      <c r="Z508" s="11"/>
    </row>
    <row r="509">
      <c r="A509" s="5"/>
      <c r="B509" s="4"/>
      <c r="D509" s="4"/>
      <c r="G509" s="4"/>
      <c r="H509" s="4"/>
      <c r="I509" s="5"/>
      <c r="J509" s="4"/>
      <c r="L509" s="4"/>
      <c r="O509" s="4"/>
      <c r="Q509" s="4"/>
      <c r="R509" s="4"/>
      <c r="S509" s="4"/>
      <c r="T509" s="4"/>
      <c r="V509" s="11"/>
      <c r="W509" s="11"/>
      <c r="X509" s="11"/>
      <c r="Y509" s="11"/>
      <c r="Z509" s="11"/>
    </row>
    <row r="510">
      <c r="A510" s="5"/>
      <c r="B510" s="4"/>
      <c r="D510" s="4"/>
      <c r="G510" s="4"/>
      <c r="H510" s="4"/>
      <c r="I510" s="5"/>
      <c r="J510" s="4"/>
      <c r="L510" s="4"/>
      <c r="O510" s="4"/>
      <c r="Q510" s="4"/>
      <c r="R510" s="4"/>
      <c r="S510" s="4"/>
      <c r="T510" s="4"/>
      <c r="V510" s="11"/>
      <c r="W510" s="11"/>
      <c r="X510" s="11"/>
      <c r="Y510" s="11"/>
      <c r="Z510" s="11"/>
    </row>
    <row r="511">
      <c r="A511" s="5"/>
      <c r="B511" s="4"/>
      <c r="D511" s="4"/>
      <c r="G511" s="4"/>
      <c r="H511" s="4"/>
      <c r="I511" s="5"/>
      <c r="J511" s="4"/>
      <c r="L511" s="4"/>
      <c r="O511" s="4"/>
      <c r="Q511" s="4"/>
      <c r="R511" s="4"/>
      <c r="S511" s="4"/>
      <c r="T511" s="4"/>
      <c r="V511" s="11"/>
      <c r="W511" s="11"/>
      <c r="X511" s="11"/>
      <c r="Y511" s="11"/>
      <c r="Z511" s="11"/>
    </row>
    <row r="512">
      <c r="A512" s="5"/>
      <c r="B512" s="4"/>
      <c r="D512" s="4"/>
      <c r="G512" s="4"/>
      <c r="H512" s="4"/>
      <c r="I512" s="5"/>
      <c r="J512" s="4"/>
      <c r="L512" s="4"/>
      <c r="O512" s="4"/>
      <c r="Q512" s="4"/>
      <c r="R512" s="4"/>
      <c r="S512" s="4"/>
      <c r="T512" s="4"/>
      <c r="V512" s="11"/>
      <c r="W512" s="11"/>
      <c r="X512" s="11"/>
      <c r="Y512" s="11"/>
      <c r="Z512" s="11"/>
    </row>
    <row r="513">
      <c r="A513" s="5"/>
      <c r="B513" s="4"/>
      <c r="D513" s="4"/>
      <c r="G513" s="4"/>
      <c r="H513" s="4"/>
      <c r="I513" s="5"/>
      <c r="J513" s="4"/>
      <c r="L513" s="4"/>
      <c r="O513" s="4"/>
      <c r="Q513" s="4"/>
      <c r="R513" s="4"/>
      <c r="S513" s="4"/>
      <c r="T513" s="4"/>
      <c r="V513" s="11"/>
      <c r="W513" s="11"/>
      <c r="X513" s="11"/>
      <c r="Y513" s="11"/>
      <c r="Z513" s="11"/>
    </row>
    <row r="514">
      <c r="A514" s="5"/>
      <c r="B514" s="4"/>
      <c r="D514" s="4"/>
      <c r="G514" s="4"/>
      <c r="H514" s="4"/>
      <c r="I514" s="5"/>
      <c r="J514" s="4"/>
      <c r="L514" s="4"/>
      <c r="O514" s="4"/>
      <c r="Q514" s="4"/>
      <c r="R514" s="4"/>
      <c r="S514" s="4"/>
      <c r="T514" s="4"/>
      <c r="V514" s="11"/>
      <c r="W514" s="11"/>
      <c r="X514" s="11"/>
      <c r="Y514" s="11"/>
      <c r="Z514" s="11"/>
    </row>
    <row r="515">
      <c r="A515" s="5"/>
      <c r="B515" s="4"/>
      <c r="D515" s="4"/>
      <c r="G515" s="4"/>
      <c r="H515" s="4"/>
      <c r="I515" s="5"/>
      <c r="J515" s="4"/>
      <c r="L515" s="4"/>
      <c r="O515" s="4"/>
      <c r="Q515" s="4"/>
      <c r="R515" s="4"/>
      <c r="S515" s="4"/>
      <c r="T515" s="4"/>
      <c r="V515" s="11"/>
      <c r="W515" s="11"/>
      <c r="X515" s="11"/>
      <c r="Y515" s="11"/>
      <c r="Z515" s="11"/>
    </row>
    <row r="516">
      <c r="A516" s="5"/>
      <c r="B516" s="4"/>
      <c r="D516" s="4"/>
      <c r="G516" s="4"/>
      <c r="H516" s="4"/>
      <c r="I516" s="5"/>
      <c r="J516" s="4"/>
      <c r="L516" s="4"/>
      <c r="O516" s="4"/>
      <c r="Q516" s="4"/>
      <c r="R516" s="4"/>
      <c r="S516" s="4"/>
      <c r="T516" s="4"/>
      <c r="V516" s="11"/>
      <c r="W516" s="11"/>
      <c r="X516" s="11"/>
      <c r="Y516" s="11"/>
      <c r="Z516" s="11"/>
    </row>
    <row r="517">
      <c r="A517" s="5"/>
      <c r="B517" s="4"/>
      <c r="D517" s="4"/>
      <c r="G517" s="4"/>
      <c r="H517" s="4"/>
      <c r="I517" s="5"/>
      <c r="J517" s="4"/>
      <c r="L517" s="4"/>
      <c r="O517" s="4"/>
      <c r="Q517" s="4"/>
      <c r="R517" s="4"/>
      <c r="S517" s="4"/>
      <c r="T517" s="4"/>
      <c r="V517" s="11"/>
      <c r="W517" s="11"/>
      <c r="X517" s="11"/>
      <c r="Y517" s="11"/>
      <c r="Z517" s="11"/>
    </row>
    <row r="518">
      <c r="A518" s="5"/>
      <c r="B518" s="4"/>
      <c r="D518" s="4"/>
      <c r="G518" s="4"/>
      <c r="H518" s="4"/>
      <c r="I518" s="5"/>
      <c r="J518" s="4"/>
      <c r="L518" s="4"/>
      <c r="O518" s="4"/>
      <c r="Q518" s="4"/>
      <c r="R518" s="4"/>
      <c r="S518" s="4"/>
      <c r="T518" s="4"/>
      <c r="V518" s="11"/>
      <c r="W518" s="11"/>
      <c r="X518" s="11"/>
      <c r="Y518" s="11"/>
      <c r="Z518" s="11"/>
    </row>
    <row r="519">
      <c r="A519" s="5"/>
      <c r="B519" s="4"/>
      <c r="D519" s="4"/>
      <c r="G519" s="4"/>
      <c r="H519" s="4"/>
      <c r="I519" s="5"/>
      <c r="J519" s="4"/>
      <c r="L519" s="4"/>
      <c r="O519" s="4"/>
      <c r="Q519" s="4"/>
      <c r="R519" s="4"/>
      <c r="S519" s="4"/>
      <c r="T519" s="4"/>
      <c r="V519" s="11"/>
      <c r="W519" s="11"/>
      <c r="X519" s="11"/>
      <c r="Y519" s="11"/>
      <c r="Z519" s="11"/>
    </row>
    <row r="520">
      <c r="A520" s="5"/>
      <c r="B520" s="4"/>
      <c r="D520" s="4"/>
      <c r="G520" s="4"/>
      <c r="H520" s="4"/>
      <c r="I520" s="5"/>
      <c r="J520" s="4"/>
      <c r="L520" s="4"/>
      <c r="O520" s="4"/>
      <c r="Q520" s="4"/>
      <c r="R520" s="4"/>
      <c r="S520" s="4"/>
      <c r="T520" s="4"/>
      <c r="V520" s="11"/>
      <c r="W520" s="11"/>
      <c r="X520" s="11"/>
      <c r="Y520" s="11"/>
      <c r="Z520" s="11"/>
    </row>
    <row r="521">
      <c r="A521" s="5"/>
      <c r="B521" s="4"/>
      <c r="D521" s="4"/>
      <c r="G521" s="4"/>
      <c r="H521" s="4"/>
      <c r="I521" s="5"/>
      <c r="J521" s="4"/>
      <c r="L521" s="4"/>
      <c r="O521" s="4"/>
      <c r="Q521" s="4"/>
      <c r="R521" s="4"/>
      <c r="S521" s="4"/>
      <c r="T521" s="4"/>
      <c r="V521" s="11"/>
      <c r="W521" s="11"/>
      <c r="X521" s="11"/>
      <c r="Y521" s="11"/>
      <c r="Z521" s="11"/>
    </row>
    <row r="522">
      <c r="A522" s="5"/>
      <c r="B522" s="4"/>
      <c r="D522" s="4"/>
      <c r="G522" s="4"/>
      <c r="H522" s="4"/>
      <c r="I522" s="5"/>
      <c r="J522" s="4"/>
      <c r="L522" s="4"/>
      <c r="O522" s="4"/>
      <c r="Q522" s="4"/>
      <c r="R522" s="4"/>
      <c r="S522" s="4"/>
      <c r="T522" s="4"/>
      <c r="V522" s="11"/>
      <c r="W522" s="11"/>
      <c r="X522" s="11"/>
      <c r="Y522" s="11"/>
      <c r="Z522" s="11"/>
    </row>
    <row r="523">
      <c r="A523" s="5"/>
      <c r="B523" s="4"/>
      <c r="D523" s="4"/>
      <c r="G523" s="4"/>
      <c r="H523" s="4"/>
      <c r="I523" s="5"/>
      <c r="J523" s="4"/>
      <c r="L523" s="4"/>
      <c r="O523" s="4"/>
      <c r="Q523" s="4"/>
      <c r="R523" s="4"/>
      <c r="S523" s="4"/>
      <c r="T523" s="4"/>
      <c r="V523" s="11"/>
      <c r="W523" s="11"/>
      <c r="X523" s="11"/>
      <c r="Y523" s="11"/>
      <c r="Z523" s="11"/>
    </row>
    <row r="524">
      <c r="A524" s="5"/>
      <c r="B524" s="4"/>
      <c r="D524" s="4"/>
      <c r="G524" s="4"/>
      <c r="H524" s="4"/>
      <c r="I524" s="5"/>
      <c r="J524" s="4"/>
      <c r="L524" s="4"/>
      <c r="O524" s="4"/>
      <c r="Q524" s="4"/>
      <c r="R524" s="4"/>
      <c r="S524" s="4"/>
      <c r="T524" s="4"/>
      <c r="V524" s="11"/>
      <c r="W524" s="11"/>
      <c r="X524" s="11"/>
      <c r="Y524" s="11"/>
      <c r="Z524" s="11"/>
    </row>
    <row r="525">
      <c r="A525" s="5"/>
      <c r="B525" s="4"/>
      <c r="D525" s="4"/>
      <c r="G525" s="4"/>
      <c r="H525" s="4"/>
      <c r="I525" s="5"/>
      <c r="J525" s="4"/>
      <c r="L525" s="4"/>
      <c r="O525" s="4"/>
      <c r="Q525" s="4"/>
      <c r="R525" s="4"/>
      <c r="S525" s="4"/>
      <c r="T525" s="4"/>
      <c r="V525" s="11"/>
      <c r="W525" s="11"/>
      <c r="X525" s="11"/>
      <c r="Y525" s="11"/>
      <c r="Z525" s="11"/>
    </row>
    <row r="526">
      <c r="A526" s="5"/>
      <c r="B526" s="4"/>
      <c r="D526" s="4"/>
      <c r="G526" s="4"/>
      <c r="H526" s="4"/>
      <c r="I526" s="5"/>
      <c r="J526" s="4"/>
      <c r="L526" s="4"/>
      <c r="O526" s="4"/>
      <c r="Q526" s="4"/>
      <c r="R526" s="4"/>
      <c r="S526" s="4"/>
      <c r="T526" s="4"/>
      <c r="V526" s="11"/>
      <c r="W526" s="11"/>
      <c r="X526" s="11"/>
      <c r="Y526" s="11"/>
      <c r="Z526" s="11"/>
    </row>
    <row r="527">
      <c r="A527" s="5"/>
      <c r="B527" s="4"/>
      <c r="D527" s="4"/>
      <c r="G527" s="4"/>
      <c r="H527" s="4"/>
      <c r="I527" s="5"/>
      <c r="J527" s="4"/>
      <c r="L527" s="4"/>
      <c r="O527" s="4"/>
      <c r="Q527" s="4"/>
      <c r="R527" s="4"/>
      <c r="S527" s="4"/>
      <c r="T527" s="4"/>
      <c r="V527" s="11"/>
      <c r="W527" s="11"/>
      <c r="X527" s="11"/>
      <c r="Y527" s="11"/>
      <c r="Z527" s="11"/>
    </row>
    <row r="528">
      <c r="A528" s="5"/>
      <c r="B528" s="4"/>
      <c r="D528" s="4"/>
      <c r="G528" s="4"/>
      <c r="H528" s="4"/>
      <c r="I528" s="5"/>
      <c r="J528" s="4"/>
      <c r="L528" s="4"/>
      <c r="O528" s="4"/>
      <c r="Q528" s="4"/>
      <c r="R528" s="4"/>
      <c r="S528" s="4"/>
      <c r="T528" s="4"/>
      <c r="V528" s="11"/>
      <c r="W528" s="11"/>
      <c r="X528" s="11"/>
      <c r="Y528" s="11"/>
      <c r="Z528" s="11"/>
    </row>
    <row r="529">
      <c r="A529" s="5"/>
      <c r="B529" s="4"/>
      <c r="D529" s="4"/>
      <c r="G529" s="4"/>
      <c r="H529" s="4"/>
      <c r="I529" s="5"/>
      <c r="J529" s="4"/>
      <c r="L529" s="4"/>
      <c r="O529" s="4"/>
      <c r="Q529" s="4"/>
      <c r="R529" s="4"/>
      <c r="S529" s="4"/>
      <c r="T529" s="4"/>
      <c r="V529" s="11"/>
      <c r="W529" s="11"/>
      <c r="X529" s="11"/>
      <c r="Y529" s="11"/>
      <c r="Z529" s="11"/>
    </row>
    <row r="530">
      <c r="A530" s="5"/>
      <c r="B530" s="4"/>
      <c r="D530" s="4"/>
      <c r="G530" s="4"/>
      <c r="H530" s="4"/>
      <c r="I530" s="5"/>
      <c r="J530" s="4"/>
      <c r="L530" s="4"/>
      <c r="O530" s="4"/>
      <c r="Q530" s="4"/>
      <c r="R530" s="4"/>
      <c r="S530" s="4"/>
      <c r="T530" s="4"/>
      <c r="V530" s="11"/>
      <c r="W530" s="11"/>
      <c r="X530" s="11"/>
      <c r="Y530" s="11"/>
      <c r="Z530" s="11"/>
    </row>
    <row r="531">
      <c r="A531" s="5"/>
      <c r="B531" s="4"/>
      <c r="D531" s="4"/>
      <c r="G531" s="4"/>
      <c r="H531" s="4"/>
      <c r="I531" s="5"/>
      <c r="J531" s="4"/>
      <c r="L531" s="4"/>
      <c r="O531" s="4"/>
      <c r="Q531" s="4"/>
      <c r="R531" s="4"/>
      <c r="S531" s="4"/>
      <c r="T531" s="4"/>
      <c r="V531" s="11"/>
      <c r="W531" s="11"/>
      <c r="X531" s="11"/>
      <c r="Y531" s="11"/>
      <c r="Z531" s="11"/>
    </row>
    <row r="532">
      <c r="A532" s="5"/>
      <c r="B532" s="4"/>
      <c r="D532" s="4"/>
      <c r="G532" s="4"/>
      <c r="H532" s="4"/>
      <c r="I532" s="5"/>
      <c r="J532" s="4"/>
      <c r="L532" s="4"/>
      <c r="O532" s="4"/>
      <c r="Q532" s="4"/>
      <c r="R532" s="4"/>
      <c r="S532" s="4"/>
      <c r="T532" s="4"/>
      <c r="V532" s="11"/>
      <c r="W532" s="11"/>
      <c r="X532" s="11"/>
      <c r="Y532" s="11"/>
      <c r="Z532" s="11"/>
    </row>
    <row r="533">
      <c r="A533" s="5"/>
      <c r="B533" s="4"/>
      <c r="D533" s="4"/>
      <c r="G533" s="4"/>
      <c r="H533" s="4"/>
      <c r="I533" s="5"/>
      <c r="J533" s="4"/>
      <c r="L533" s="4"/>
      <c r="O533" s="4"/>
      <c r="Q533" s="4"/>
      <c r="R533" s="4"/>
      <c r="S533" s="4"/>
      <c r="T533" s="4"/>
      <c r="V533" s="11"/>
      <c r="W533" s="11"/>
      <c r="X533" s="11"/>
      <c r="Y533" s="11"/>
      <c r="Z533" s="11"/>
    </row>
    <row r="534">
      <c r="A534" s="5"/>
      <c r="B534" s="4"/>
      <c r="D534" s="4"/>
      <c r="G534" s="4"/>
      <c r="H534" s="4"/>
      <c r="I534" s="5"/>
      <c r="J534" s="4"/>
      <c r="L534" s="4"/>
      <c r="O534" s="4"/>
      <c r="Q534" s="4"/>
      <c r="R534" s="4"/>
      <c r="S534" s="4"/>
      <c r="T534" s="4"/>
      <c r="V534" s="11"/>
      <c r="W534" s="11"/>
      <c r="X534" s="11"/>
      <c r="Y534" s="11"/>
      <c r="Z534" s="11"/>
    </row>
    <row r="535">
      <c r="A535" s="5"/>
      <c r="B535" s="4"/>
      <c r="D535" s="4"/>
      <c r="G535" s="4"/>
      <c r="H535" s="4"/>
      <c r="I535" s="5"/>
      <c r="J535" s="4"/>
      <c r="L535" s="4"/>
      <c r="O535" s="4"/>
      <c r="Q535" s="4"/>
      <c r="R535" s="4"/>
      <c r="S535" s="4"/>
      <c r="T535" s="4"/>
      <c r="V535" s="11"/>
      <c r="W535" s="11"/>
      <c r="X535" s="11"/>
      <c r="Y535" s="11"/>
      <c r="Z535" s="11"/>
    </row>
    <row r="536">
      <c r="A536" s="5"/>
      <c r="B536" s="4"/>
      <c r="D536" s="4"/>
      <c r="G536" s="4"/>
      <c r="H536" s="4"/>
      <c r="I536" s="5"/>
      <c r="J536" s="4"/>
      <c r="L536" s="4"/>
      <c r="O536" s="4"/>
      <c r="Q536" s="4"/>
      <c r="R536" s="4"/>
      <c r="S536" s="4"/>
      <c r="T536" s="4"/>
      <c r="V536" s="11"/>
      <c r="W536" s="11"/>
      <c r="X536" s="11"/>
      <c r="Y536" s="11"/>
      <c r="Z536" s="11"/>
    </row>
    <row r="537">
      <c r="A537" s="5"/>
      <c r="B537" s="4"/>
      <c r="D537" s="4"/>
      <c r="G537" s="4"/>
      <c r="H537" s="4"/>
      <c r="I537" s="5"/>
      <c r="J537" s="4"/>
      <c r="L537" s="4"/>
      <c r="O537" s="4"/>
      <c r="Q537" s="4"/>
      <c r="R537" s="4"/>
      <c r="S537" s="4"/>
      <c r="T537" s="4"/>
      <c r="V537" s="11"/>
      <c r="W537" s="11"/>
      <c r="X537" s="11"/>
      <c r="Y537" s="11"/>
      <c r="Z537" s="11"/>
    </row>
    <row r="538">
      <c r="A538" s="5"/>
      <c r="B538" s="4"/>
      <c r="D538" s="4"/>
      <c r="G538" s="4"/>
      <c r="H538" s="4"/>
      <c r="I538" s="5"/>
      <c r="J538" s="4"/>
      <c r="L538" s="4"/>
      <c r="O538" s="4"/>
      <c r="Q538" s="4"/>
      <c r="R538" s="4"/>
      <c r="S538" s="4"/>
      <c r="T538" s="4"/>
      <c r="V538" s="11"/>
      <c r="W538" s="11"/>
      <c r="X538" s="11"/>
      <c r="Y538" s="11"/>
      <c r="Z538" s="11"/>
    </row>
    <row r="539">
      <c r="A539" s="5"/>
      <c r="B539" s="4"/>
      <c r="D539" s="4"/>
      <c r="G539" s="4"/>
      <c r="H539" s="4"/>
      <c r="I539" s="5"/>
      <c r="J539" s="4"/>
      <c r="L539" s="4"/>
      <c r="O539" s="4"/>
      <c r="Q539" s="4"/>
      <c r="R539" s="4"/>
      <c r="S539" s="4"/>
      <c r="T539" s="4"/>
      <c r="V539" s="11"/>
      <c r="W539" s="11"/>
      <c r="X539" s="11"/>
      <c r="Y539" s="11"/>
      <c r="Z539" s="11"/>
    </row>
    <row r="540">
      <c r="A540" s="5"/>
      <c r="B540" s="4"/>
      <c r="D540" s="4"/>
      <c r="G540" s="4"/>
      <c r="H540" s="4"/>
      <c r="I540" s="5"/>
      <c r="J540" s="4"/>
      <c r="L540" s="4"/>
      <c r="O540" s="4"/>
      <c r="Q540" s="4"/>
      <c r="R540" s="4"/>
      <c r="S540" s="4"/>
      <c r="T540" s="4"/>
      <c r="V540" s="11"/>
      <c r="W540" s="11"/>
      <c r="X540" s="11"/>
      <c r="Y540" s="11"/>
      <c r="Z540" s="11"/>
    </row>
    <row r="541">
      <c r="A541" s="5"/>
      <c r="B541" s="4"/>
      <c r="D541" s="4"/>
      <c r="G541" s="4"/>
      <c r="H541" s="4"/>
      <c r="I541" s="5"/>
      <c r="J541" s="4"/>
      <c r="L541" s="4"/>
      <c r="O541" s="4"/>
      <c r="Q541" s="4"/>
      <c r="R541" s="4"/>
      <c r="S541" s="4"/>
      <c r="T541" s="4"/>
      <c r="V541" s="11"/>
      <c r="W541" s="11"/>
      <c r="X541" s="11"/>
      <c r="Y541" s="11"/>
      <c r="Z541" s="11"/>
    </row>
    <row r="542">
      <c r="A542" s="5"/>
      <c r="B542" s="4"/>
      <c r="D542" s="4"/>
      <c r="G542" s="4"/>
      <c r="H542" s="4"/>
      <c r="I542" s="5"/>
      <c r="J542" s="4"/>
      <c r="L542" s="4"/>
      <c r="O542" s="4"/>
      <c r="Q542" s="4"/>
      <c r="R542" s="4"/>
      <c r="S542" s="4"/>
      <c r="T542" s="4"/>
      <c r="V542" s="11"/>
      <c r="W542" s="11"/>
      <c r="X542" s="11"/>
      <c r="Y542" s="11"/>
      <c r="Z542" s="11"/>
    </row>
    <row r="543">
      <c r="A543" s="5"/>
      <c r="B543" s="4"/>
      <c r="D543" s="4"/>
      <c r="G543" s="4"/>
      <c r="H543" s="4"/>
      <c r="I543" s="5"/>
      <c r="J543" s="4"/>
      <c r="L543" s="4"/>
      <c r="O543" s="4"/>
      <c r="Q543" s="4"/>
      <c r="R543" s="4"/>
      <c r="S543" s="4"/>
      <c r="T543" s="4"/>
      <c r="V543" s="11"/>
      <c r="W543" s="11"/>
      <c r="X543" s="11"/>
      <c r="Y543" s="11"/>
      <c r="Z543" s="11"/>
    </row>
    <row r="544">
      <c r="A544" s="5"/>
      <c r="B544" s="4"/>
      <c r="D544" s="4"/>
      <c r="G544" s="4"/>
      <c r="H544" s="4"/>
      <c r="I544" s="5"/>
      <c r="J544" s="4"/>
      <c r="L544" s="4"/>
      <c r="O544" s="4"/>
      <c r="Q544" s="4"/>
      <c r="R544" s="4"/>
      <c r="S544" s="4"/>
      <c r="T544" s="4"/>
      <c r="V544" s="11"/>
      <c r="W544" s="11"/>
      <c r="X544" s="11"/>
      <c r="Y544" s="11"/>
      <c r="Z544" s="11"/>
    </row>
    <row r="545">
      <c r="A545" s="5"/>
      <c r="B545" s="4"/>
      <c r="D545" s="4"/>
      <c r="G545" s="4"/>
      <c r="H545" s="4"/>
      <c r="I545" s="5"/>
      <c r="J545" s="4"/>
      <c r="L545" s="4"/>
      <c r="O545" s="4"/>
      <c r="Q545" s="4"/>
      <c r="R545" s="4"/>
      <c r="S545" s="4"/>
      <c r="T545" s="4"/>
      <c r="V545" s="11"/>
      <c r="W545" s="11"/>
      <c r="X545" s="11"/>
      <c r="Y545" s="11"/>
      <c r="Z545" s="11"/>
    </row>
    <row r="546">
      <c r="A546" s="5"/>
      <c r="B546" s="4"/>
      <c r="D546" s="4"/>
      <c r="G546" s="4"/>
      <c r="H546" s="4"/>
      <c r="I546" s="5"/>
      <c r="J546" s="4"/>
      <c r="L546" s="4"/>
      <c r="O546" s="4"/>
      <c r="Q546" s="4"/>
      <c r="R546" s="4"/>
      <c r="S546" s="4"/>
      <c r="T546" s="4"/>
      <c r="V546" s="11"/>
      <c r="W546" s="11"/>
      <c r="X546" s="11"/>
      <c r="Y546" s="11"/>
      <c r="Z546" s="11"/>
    </row>
    <row r="547">
      <c r="A547" s="5"/>
      <c r="B547" s="4"/>
      <c r="D547" s="4"/>
      <c r="G547" s="4"/>
      <c r="H547" s="4"/>
      <c r="I547" s="5"/>
      <c r="J547" s="4"/>
      <c r="L547" s="4"/>
      <c r="O547" s="4"/>
      <c r="Q547" s="4"/>
      <c r="R547" s="4"/>
      <c r="S547" s="4"/>
      <c r="T547" s="4"/>
      <c r="V547" s="11"/>
      <c r="W547" s="11"/>
      <c r="X547" s="11"/>
      <c r="Y547" s="11"/>
      <c r="Z547" s="11"/>
    </row>
    <row r="548">
      <c r="A548" s="5"/>
      <c r="B548" s="4"/>
      <c r="D548" s="4"/>
      <c r="G548" s="4"/>
      <c r="H548" s="4"/>
      <c r="I548" s="5"/>
      <c r="J548" s="4"/>
      <c r="L548" s="4"/>
      <c r="O548" s="4"/>
      <c r="Q548" s="4"/>
      <c r="R548" s="4"/>
      <c r="S548" s="4"/>
      <c r="T548" s="4"/>
      <c r="V548" s="11"/>
      <c r="W548" s="11"/>
      <c r="X548" s="11"/>
      <c r="Y548" s="11"/>
      <c r="Z548" s="11"/>
    </row>
    <row r="549">
      <c r="A549" s="5"/>
      <c r="B549" s="4"/>
      <c r="D549" s="4"/>
      <c r="G549" s="4"/>
      <c r="H549" s="4"/>
      <c r="I549" s="5"/>
      <c r="J549" s="4"/>
      <c r="L549" s="4"/>
      <c r="O549" s="4"/>
      <c r="Q549" s="4"/>
      <c r="R549" s="4"/>
      <c r="S549" s="4"/>
      <c r="T549" s="4"/>
      <c r="V549" s="11"/>
      <c r="W549" s="11"/>
      <c r="X549" s="11"/>
      <c r="Y549" s="11"/>
      <c r="Z549" s="11"/>
    </row>
    <row r="550">
      <c r="A550" s="5"/>
      <c r="B550" s="4"/>
      <c r="D550" s="4"/>
      <c r="G550" s="4"/>
      <c r="H550" s="4"/>
      <c r="I550" s="5"/>
      <c r="J550" s="4"/>
      <c r="L550" s="4"/>
      <c r="O550" s="4"/>
      <c r="Q550" s="4"/>
      <c r="R550" s="4"/>
      <c r="S550" s="4"/>
      <c r="T550" s="4"/>
      <c r="V550" s="11"/>
      <c r="W550" s="11"/>
      <c r="X550" s="11"/>
      <c r="Y550" s="11"/>
      <c r="Z550" s="11"/>
    </row>
    <row r="551">
      <c r="A551" s="5"/>
      <c r="B551" s="4"/>
      <c r="D551" s="4"/>
      <c r="G551" s="4"/>
      <c r="H551" s="4"/>
      <c r="I551" s="5"/>
      <c r="J551" s="4"/>
      <c r="L551" s="4"/>
      <c r="O551" s="4"/>
      <c r="Q551" s="4"/>
      <c r="R551" s="4"/>
      <c r="S551" s="4"/>
      <c r="T551" s="4"/>
      <c r="V551" s="11"/>
      <c r="W551" s="11"/>
      <c r="X551" s="11"/>
      <c r="Y551" s="11"/>
      <c r="Z551" s="11"/>
    </row>
    <row r="552">
      <c r="A552" s="5"/>
      <c r="B552" s="4"/>
      <c r="D552" s="4"/>
      <c r="G552" s="4"/>
      <c r="H552" s="4"/>
      <c r="I552" s="5"/>
      <c r="J552" s="4"/>
      <c r="L552" s="4"/>
      <c r="O552" s="4"/>
      <c r="Q552" s="4"/>
      <c r="R552" s="4"/>
      <c r="S552" s="4"/>
      <c r="T552" s="4"/>
      <c r="V552" s="11"/>
      <c r="W552" s="11"/>
      <c r="X552" s="11"/>
      <c r="Y552" s="11"/>
      <c r="Z552" s="11"/>
    </row>
    <row r="553">
      <c r="A553" s="5"/>
      <c r="B553" s="4"/>
      <c r="D553" s="4"/>
      <c r="G553" s="4"/>
      <c r="H553" s="4"/>
      <c r="I553" s="5"/>
      <c r="J553" s="4"/>
      <c r="L553" s="4"/>
      <c r="O553" s="4"/>
      <c r="Q553" s="4"/>
      <c r="R553" s="4"/>
      <c r="S553" s="4"/>
      <c r="T553" s="4"/>
      <c r="V553" s="11"/>
      <c r="W553" s="11"/>
      <c r="X553" s="11"/>
      <c r="Y553" s="11"/>
      <c r="Z553" s="11"/>
    </row>
    <row r="554">
      <c r="A554" s="5"/>
      <c r="B554" s="4"/>
      <c r="D554" s="4"/>
      <c r="G554" s="4"/>
      <c r="H554" s="4"/>
      <c r="I554" s="5"/>
      <c r="J554" s="4"/>
      <c r="L554" s="4"/>
      <c r="O554" s="4"/>
      <c r="Q554" s="4"/>
      <c r="R554" s="4"/>
      <c r="S554" s="4"/>
      <c r="T554" s="4"/>
      <c r="V554" s="11"/>
      <c r="W554" s="11"/>
      <c r="X554" s="11"/>
      <c r="Y554" s="11"/>
      <c r="Z554" s="11"/>
    </row>
    <row r="555">
      <c r="A555" s="5"/>
      <c r="B555" s="4"/>
      <c r="D555" s="4"/>
      <c r="G555" s="4"/>
      <c r="H555" s="4"/>
      <c r="I555" s="5"/>
      <c r="J555" s="4"/>
      <c r="L555" s="4"/>
      <c r="O555" s="4"/>
      <c r="Q555" s="4"/>
      <c r="R555" s="4"/>
      <c r="S555" s="4"/>
      <c r="T555" s="4"/>
      <c r="V555" s="11"/>
      <c r="W555" s="11"/>
      <c r="X555" s="11"/>
      <c r="Y555" s="11"/>
      <c r="Z555" s="11"/>
    </row>
    <row r="556">
      <c r="A556" s="5"/>
      <c r="B556" s="4"/>
      <c r="D556" s="4"/>
      <c r="G556" s="4"/>
      <c r="H556" s="4"/>
      <c r="I556" s="5"/>
      <c r="J556" s="4"/>
      <c r="L556" s="4"/>
      <c r="O556" s="4"/>
      <c r="Q556" s="4"/>
      <c r="R556" s="4"/>
      <c r="S556" s="4"/>
      <c r="T556" s="4"/>
      <c r="V556" s="11"/>
      <c r="W556" s="11"/>
      <c r="X556" s="11"/>
      <c r="Y556" s="11"/>
      <c r="Z556" s="11"/>
    </row>
    <row r="557">
      <c r="A557" s="5"/>
      <c r="B557" s="4"/>
      <c r="D557" s="4"/>
      <c r="G557" s="4"/>
      <c r="H557" s="4"/>
      <c r="I557" s="5"/>
      <c r="J557" s="4"/>
      <c r="L557" s="4"/>
      <c r="O557" s="4"/>
      <c r="Q557" s="4"/>
      <c r="R557" s="4"/>
      <c r="S557" s="4"/>
      <c r="T557" s="4"/>
      <c r="V557" s="11"/>
      <c r="W557" s="11"/>
      <c r="X557" s="11"/>
      <c r="Y557" s="11"/>
      <c r="Z557" s="11"/>
    </row>
    <row r="558">
      <c r="A558" s="5"/>
      <c r="B558" s="4"/>
      <c r="D558" s="4"/>
      <c r="G558" s="4"/>
      <c r="H558" s="4"/>
      <c r="I558" s="5"/>
      <c r="J558" s="4"/>
      <c r="L558" s="4"/>
      <c r="O558" s="4"/>
      <c r="Q558" s="4"/>
      <c r="R558" s="4"/>
      <c r="S558" s="4"/>
      <c r="T558" s="4"/>
      <c r="V558" s="11"/>
      <c r="W558" s="11"/>
      <c r="X558" s="11"/>
      <c r="Y558" s="11"/>
      <c r="Z558" s="11"/>
    </row>
    <row r="559">
      <c r="A559" s="5"/>
      <c r="B559" s="4"/>
      <c r="D559" s="4"/>
      <c r="G559" s="4"/>
      <c r="H559" s="4"/>
      <c r="I559" s="5"/>
      <c r="J559" s="4"/>
      <c r="L559" s="4"/>
      <c r="O559" s="4"/>
      <c r="Q559" s="4"/>
      <c r="R559" s="4"/>
      <c r="S559" s="4"/>
      <c r="T559" s="4"/>
      <c r="V559" s="11"/>
      <c r="W559" s="11"/>
      <c r="X559" s="11"/>
      <c r="Y559" s="11"/>
      <c r="Z559" s="11"/>
    </row>
    <row r="560">
      <c r="A560" s="5"/>
      <c r="B560" s="4"/>
      <c r="D560" s="4"/>
      <c r="G560" s="4"/>
      <c r="H560" s="4"/>
      <c r="I560" s="5"/>
      <c r="J560" s="4"/>
      <c r="L560" s="4"/>
      <c r="O560" s="4"/>
      <c r="Q560" s="4"/>
      <c r="R560" s="4"/>
      <c r="S560" s="4"/>
      <c r="T560" s="4"/>
      <c r="V560" s="11"/>
      <c r="W560" s="11"/>
      <c r="X560" s="11"/>
      <c r="Y560" s="11"/>
      <c r="Z560" s="11"/>
    </row>
    <row r="561">
      <c r="A561" s="5"/>
      <c r="B561" s="4"/>
      <c r="D561" s="4"/>
      <c r="G561" s="4"/>
      <c r="H561" s="4"/>
      <c r="I561" s="5"/>
      <c r="J561" s="4"/>
      <c r="L561" s="4"/>
      <c r="O561" s="4"/>
      <c r="Q561" s="4"/>
      <c r="R561" s="4"/>
      <c r="S561" s="4"/>
      <c r="T561" s="4"/>
      <c r="V561" s="11"/>
      <c r="W561" s="11"/>
      <c r="X561" s="11"/>
      <c r="Y561" s="11"/>
      <c r="Z561" s="11"/>
    </row>
    <row r="562">
      <c r="A562" s="5"/>
      <c r="B562" s="4"/>
      <c r="D562" s="4"/>
      <c r="G562" s="4"/>
      <c r="H562" s="4"/>
      <c r="I562" s="5"/>
      <c r="J562" s="4"/>
      <c r="L562" s="4"/>
      <c r="O562" s="4"/>
      <c r="Q562" s="4"/>
      <c r="R562" s="4"/>
      <c r="S562" s="4"/>
      <c r="T562" s="4"/>
      <c r="V562" s="11"/>
      <c r="W562" s="11"/>
      <c r="X562" s="11"/>
      <c r="Y562" s="11"/>
      <c r="Z562" s="11"/>
    </row>
    <row r="563">
      <c r="A563" s="5"/>
      <c r="B563" s="4"/>
      <c r="D563" s="4"/>
      <c r="G563" s="4"/>
      <c r="H563" s="4"/>
      <c r="I563" s="5"/>
      <c r="J563" s="4"/>
      <c r="L563" s="4"/>
      <c r="O563" s="4"/>
      <c r="Q563" s="4"/>
      <c r="R563" s="4"/>
      <c r="S563" s="4"/>
      <c r="T563" s="4"/>
      <c r="V563" s="11"/>
      <c r="W563" s="11"/>
      <c r="X563" s="11"/>
      <c r="Y563" s="11"/>
      <c r="Z563" s="11"/>
    </row>
    <row r="564">
      <c r="A564" s="5"/>
      <c r="B564" s="4"/>
      <c r="D564" s="4"/>
      <c r="G564" s="4"/>
      <c r="H564" s="4"/>
      <c r="I564" s="5"/>
      <c r="J564" s="4"/>
      <c r="L564" s="4"/>
      <c r="O564" s="4"/>
      <c r="Q564" s="4"/>
      <c r="R564" s="4"/>
      <c r="S564" s="4"/>
      <c r="T564" s="4"/>
      <c r="V564" s="11"/>
      <c r="W564" s="11"/>
      <c r="X564" s="11"/>
      <c r="Y564" s="11"/>
      <c r="Z564" s="11"/>
    </row>
    <row r="565">
      <c r="A565" s="5"/>
      <c r="B565" s="4"/>
      <c r="D565" s="4"/>
      <c r="G565" s="4"/>
      <c r="H565" s="4"/>
      <c r="I565" s="5"/>
      <c r="J565" s="4"/>
      <c r="L565" s="4"/>
      <c r="O565" s="4"/>
      <c r="Q565" s="4"/>
      <c r="R565" s="4"/>
      <c r="S565" s="4"/>
      <c r="T565" s="4"/>
      <c r="V565" s="11"/>
      <c r="W565" s="11"/>
      <c r="X565" s="11"/>
      <c r="Y565" s="11"/>
      <c r="Z565" s="11"/>
    </row>
    <row r="566">
      <c r="A566" s="5"/>
      <c r="B566" s="4"/>
      <c r="D566" s="4"/>
      <c r="G566" s="4"/>
      <c r="H566" s="4"/>
      <c r="I566" s="5"/>
      <c r="J566" s="4"/>
      <c r="L566" s="4"/>
      <c r="O566" s="4"/>
      <c r="Q566" s="4"/>
      <c r="R566" s="4"/>
      <c r="S566" s="4"/>
      <c r="T566" s="4"/>
      <c r="V566" s="11"/>
      <c r="W566" s="11"/>
      <c r="X566" s="11"/>
      <c r="Y566" s="11"/>
      <c r="Z566" s="11"/>
    </row>
    <row r="567">
      <c r="A567" s="5"/>
      <c r="B567" s="4"/>
      <c r="D567" s="4"/>
      <c r="G567" s="4"/>
      <c r="H567" s="4"/>
      <c r="I567" s="5"/>
      <c r="J567" s="4"/>
      <c r="L567" s="4"/>
      <c r="O567" s="4"/>
      <c r="Q567" s="4"/>
      <c r="R567" s="4"/>
      <c r="S567" s="4"/>
      <c r="T567" s="4"/>
      <c r="V567" s="11"/>
      <c r="W567" s="11"/>
      <c r="X567" s="11"/>
      <c r="Y567" s="11"/>
      <c r="Z567" s="11"/>
    </row>
    <row r="568">
      <c r="A568" s="5"/>
      <c r="B568" s="4"/>
      <c r="D568" s="4"/>
      <c r="G568" s="4"/>
      <c r="H568" s="4"/>
      <c r="I568" s="5"/>
      <c r="J568" s="4"/>
      <c r="L568" s="4"/>
      <c r="O568" s="4"/>
      <c r="Q568" s="4"/>
      <c r="R568" s="4"/>
      <c r="S568" s="4"/>
      <c r="T568" s="4"/>
      <c r="V568" s="11"/>
      <c r="W568" s="11"/>
      <c r="X568" s="11"/>
      <c r="Y568" s="11"/>
      <c r="Z568" s="11"/>
    </row>
    <row r="569">
      <c r="A569" s="5"/>
      <c r="B569" s="4"/>
      <c r="D569" s="4"/>
      <c r="G569" s="4"/>
      <c r="H569" s="4"/>
      <c r="I569" s="5"/>
      <c r="J569" s="4"/>
      <c r="L569" s="4"/>
      <c r="O569" s="4"/>
      <c r="Q569" s="4"/>
      <c r="R569" s="4"/>
      <c r="S569" s="4"/>
      <c r="T569" s="4"/>
      <c r="V569" s="11"/>
      <c r="W569" s="11"/>
      <c r="X569" s="11"/>
      <c r="Y569" s="11"/>
      <c r="Z569" s="11"/>
    </row>
    <row r="570">
      <c r="A570" s="5"/>
      <c r="B570" s="4"/>
      <c r="D570" s="4"/>
      <c r="G570" s="4"/>
      <c r="H570" s="4"/>
      <c r="I570" s="5"/>
      <c r="J570" s="4"/>
      <c r="L570" s="4"/>
      <c r="O570" s="4"/>
      <c r="Q570" s="4"/>
      <c r="R570" s="4"/>
      <c r="S570" s="4"/>
      <c r="T570" s="4"/>
      <c r="V570" s="11"/>
      <c r="W570" s="11"/>
      <c r="X570" s="11"/>
      <c r="Y570" s="11"/>
      <c r="Z570" s="11"/>
    </row>
    <row r="571">
      <c r="A571" s="5"/>
      <c r="B571" s="4"/>
      <c r="D571" s="4"/>
      <c r="G571" s="4"/>
      <c r="H571" s="4"/>
      <c r="I571" s="5"/>
      <c r="J571" s="4"/>
      <c r="L571" s="4"/>
      <c r="O571" s="4"/>
      <c r="Q571" s="4"/>
      <c r="R571" s="4"/>
      <c r="S571" s="4"/>
      <c r="T571" s="4"/>
      <c r="V571" s="11"/>
      <c r="W571" s="11"/>
      <c r="X571" s="11"/>
      <c r="Y571" s="11"/>
      <c r="Z571" s="11"/>
    </row>
    <row r="572">
      <c r="A572" s="5"/>
      <c r="B572" s="4"/>
      <c r="D572" s="4"/>
      <c r="G572" s="4"/>
      <c r="H572" s="4"/>
      <c r="I572" s="5"/>
      <c r="J572" s="4"/>
      <c r="L572" s="4"/>
      <c r="O572" s="4"/>
      <c r="Q572" s="4"/>
      <c r="R572" s="4"/>
      <c r="S572" s="4"/>
      <c r="T572" s="4"/>
      <c r="V572" s="11"/>
      <c r="W572" s="11"/>
      <c r="X572" s="11"/>
      <c r="Y572" s="11"/>
      <c r="Z572" s="11"/>
    </row>
    <row r="573">
      <c r="A573" s="5"/>
      <c r="B573" s="4"/>
      <c r="D573" s="4"/>
      <c r="G573" s="4"/>
      <c r="H573" s="4"/>
      <c r="I573" s="5"/>
      <c r="J573" s="4"/>
      <c r="L573" s="4"/>
      <c r="O573" s="4"/>
      <c r="Q573" s="4"/>
      <c r="R573" s="4"/>
      <c r="S573" s="4"/>
      <c r="T573" s="4"/>
      <c r="V573" s="11"/>
      <c r="W573" s="11"/>
      <c r="X573" s="11"/>
      <c r="Y573" s="11"/>
      <c r="Z573" s="11"/>
    </row>
    <row r="574">
      <c r="A574" s="5"/>
      <c r="B574" s="4"/>
      <c r="D574" s="4"/>
      <c r="G574" s="4"/>
      <c r="H574" s="4"/>
      <c r="I574" s="5"/>
      <c r="J574" s="4"/>
      <c r="L574" s="4"/>
      <c r="O574" s="4"/>
      <c r="Q574" s="4"/>
      <c r="R574" s="4"/>
      <c r="S574" s="4"/>
      <c r="T574" s="4"/>
      <c r="V574" s="11"/>
      <c r="W574" s="11"/>
      <c r="X574" s="11"/>
      <c r="Y574" s="11"/>
      <c r="Z574" s="11"/>
    </row>
    <row r="575">
      <c r="A575" s="5"/>
      <c r="B575" s="4"/>
      <c r="D575" s="4"/>
      <c r="G575" s="4"/>
      <c r="H575" s="4"/>
      <c r="I575" s="5"/>
      <c r="J575" s="4"/>
      <c r="L575" s="4"/>
      <c r="O575" s="4"/>
      <c r="Q575" s="4"/>
      <c r="R575" s="4"/>
      <c r="S575" s="4"/>
      <c r="T575" s="4"/>
      <c r="V575" s="11"/>
      <c r="W575" s="11"/>
      <c r="X575" s="11"/>
      <c r="Y575" s="11"/>
      <c r="Z575" s="11"/>
    </row>
    <row r="576">
      <c r="A576" s="5"/>
      <c r="B576" s="4"/>
      <c r="D576" s="4"/>
      <c r="G576" s="4"/>
      <c r="H576" s="4"/>
      <c r="I576" s="5"/>
      <c r="J576" s="4"/>
      <c r="L576" s="4"/>
      <c r="O576" s="4"/>
      <c r="Q576" s="4"/>
      <c r="R576" s="4"/>
      <c r="S576" s="4"/>
      <c r="T576" s="4"/>
      <c r="V576" s="11"/>
      <c r="W576" s="11"/>
      <c r="X576" s="11"/>
      <c r="Y576" s="11"/>
      <c r="Z576" s="11"/>
    </row>
    <row r="577">
      <c r="A577" s="5"/>
      <c r="B577" s="4"/>
      <c r="D577" s="4"/>
      <c r="G577" s="4"/>
      <c r="H577" s="4"/>
      <c r="I577" s="5"/>
      <c r="J577" s="4"/>
      <c r="L577" s="4"/>
      <c r="O577" s="4"/>
      <c r="Q577" s="4"/>
      <c r="R577" s="4"/>
      <c r="S577" s="4"/>
      <c r="T577" s="4"/>
      <c r="V577" s="11"/>
      <c r="W577" s="11"/>
      <c r="X577" s="11"/>
      <c r="Y577" s="11"/>
      <c r="Z577" s="11"/>
    </row>
    <row r="578">
      <c r="A578" s="5"/>
      <c r="B578" s="4"/>
      <c r="D578" s="4"/>
      <c r="G578" s="4"/>
      <c r="H578" s="4"/>
      <c r="I578" s="5"/>
      <c r="J578" s="4"/>
      <c r="L578" s="4"/>
      <c r="O578" s="4"/>
      <c r="Q578" s="4"/>
      <c r="R578" s="4"/>
      <c r="S578" s="4"/>
      <c r="T578" s="4"/>
      <c r="V578" s="11"/>
      <c r="W578" s="11"/>
      <c r="X578" s="11"/>
      <c r="Y578" s="11"/>
      <c r="Z578" s="11"/>
    </row>
    <row r="579">
      <c r="A579" s="5"/>
      <c r="B579" s="4"/>
      <c r="D579" s="4"/>
      <c r="G579" s="4"/>
      <c r="H579" s="4"/>
      <c r="I579" s="5"/>
      <c r="J579" s="4"/>
      <c r="L579" s="4"/>
      <c r="O579" s="4"/>
      <c r="Q579" s="4"/>
      <c r="R579" s="4"/>
      <c r="S579" s="4"/>
      <c r="T579" s="4"/>
      <c r="V579" s="11"/>
      <c r="W579" s="11"/>
      <c r="X579" s="11"/>
      <c r="Y579" s="11"/>
      <c r="Z579" s="11"/>
    </row>
    <row r="580">
      <c r="A580" s="5"/>
      <c r="B580" s="4"/>
      <c r="D580" s="4"/>
      <c r="G580" s="4"/>
      <c r="H580" s="4"/>
      <c r="I580" s="5"/>
      <c r="J580" s="4"/>
      <c r="L580" s="4"/>
      <c r="O580" s="4"/>
      <c r="Q580" s="4"/>
      <c r="R580" s="4"/>
      <c r="S580" s="4"/>
      <c r="T580" s="4"/>
      <c r="V580" s="11"/>
      <c r="W580" s="11"/>
      <c r="X580" s="11"/>
      <c r="Y580" s="11"/>
      <c r="Z580" s="11"/>
    </row>
    <row r="581">
      <c r="A581" s="5"/>
      <c r="B581" s="4"/>
      <c r="D581" s="4"/>
      <c r="G581" s="4"/>
      <c r="H581" s="4"/>
      <c r="I581" s="5"/>
      <c r="J581" s="4"/>
      <c r="L581" s="4"/>
      <c r="O581" s="4"/>
      <c r="Q581" s="4"/>
      <c r="R581" s="4"/>
      <c r="S581" s="4"/>
      <c r="T581" s="4"/>
      <c r="V581" s="11"/>
      <c r="W581" s="11"/>
      <c r="X581" s="11"/>
      <c r="Y581" s="11"/>
      <c r="Z581" s="11"/>
    </row>
    <row r="582">
      <c r="A582" s="5"/>
      <c r="B582" s="4"/>
      <c r="D582" s="4"/>
      <c r="G582" s="4"/>
      <c r="H582" s="4"/>
      <c r="I582" s="5"/>
      <c r="J582" s="4"/>
      <c r="L582" s="4"/>
      <c r="O582" s="4"/>
      <c r="Q582" s="4"/>
      <c r="R582" s="4"/>
      <c r="S582" s="4"/>
      <c r="T582" s="4"/>
      <c r="V582" s="11"/>
      <c r="W582" s="11"/>
      <c r="X582" s="11"/>
      <c r="Y582" s="11"/>
      <c r="Z582" s="11"/>
    </row>
    <row r="583">
      <c r="A583" s="5"/>
      <c r="B583" s="4"/>
      <c r="D583" s="4"/>
      <c r="G583" s="4"/>
      <c r="H583" s="4"/>
      <c r="I583" s="5"/>
      <c r="J583" s="4"/>
      <c r="L583" s="4"/>
      <c r="O583" s="4"/>
      <c r="Q583" s="4"/>
      <c r="R583" s="4"/>
      <c r="S583" s="4"/>
      <c r="T583" s="4"/>
      <c r="V583" s="11"/>
      <c r="W583" s="11"/>
      <c r="X583" s="11"/>
      <c r="Y583" s="11"/>
      <c r="Z583" s="11"/>
    </row>
    <row r="584">
      <c r="A584" s="5"/>
      <c r="B584" s="4"/>
      <c r="D584" s="4"/>
      <c r="G584" s="4"/>
      <c r="H584" s="4"/>
      <c r="I584" s="5"/>
      <c r="J584" s="4"/>
      <c r="L584" s="4"/>
      <c r="O584" s="4"/>
      <c r="Q584" s="4"/>
      <c r="R584" s="4"/>
      <c r="S584" s="4"/>
      <c r="T584" s="4"/>
      <c r="V584" s="11"/>
      <c r="W584" s="11"/>
      <c r="X584" s="11"/>
      <c r="Y584" s="11"/>
      <c r="Z584" s="11"/>
    </row>
    <row r="585">
      <c r="A585" s="5"/>
      <c r="B585" s="4"/>
      <c r="D585" s="4"/>
      <c r="G585" s="4"/>
      <c r="H585" s="4"/>
      <c r="I585" s="5"/>
      <c r="J585" s="4"/>
      <c r="L585" s="4"/>
      <c r="O585" s="4"/>
      <c r="Q585" s="4"/>
      <c r="R585" s="4"/>
      <c r="S585" s="4"/>
      <c r="T585" s="4"/>
      <c r="V585" s="11"/>
      <c r="W585" s="11"/>
      <c r="X585" s="11"/>
      <c r="Y585" s="11"/>
      <c r="Z585" s="11"/>
    </row>
    <row r="586">
      <c r="A586" s="5"/>
      <c r="B586" s="4"/>
      <c r="D586" s="4"/>
      <c r="G586" s="4"/>
      <c r="H586" s="4"/>
      <c r="I586" s="5"/>
      <c r="J586" s="4"/>
      <c r="L586" s="4"/>
      <c r="O586" s="4"/>
      <c r="Q586" s="4"/>
      <c r="R586" s="4"/>
      <c r="S586" s="4"/>
      <c r="T586" s="4"/>
      <c r="V586" s="11"/>
      <c r="W586" s="11"/>
      <c r="X586" s="11"/>
      <c r="Y586" s="11"/>
      <c r="Z586" s="11"/>
    </row>
    <row r="587">
      <c r="A587" s="5"/>
      <c r="B587" s="4"/>
      <c r="D587" s="4"/>
      <c r="G587" s="4"/>
      <c r="H587" s="4"/>
      <c r="I587" s="5"/>
      <c r="J587" s="4"/>
      <c r="L587" s="4"/>
      <c r="O587" s="4"/>
      <c r="Q587" s="4"/>
      <c r="R587" s="4"/>
      <c r="S587" s="4"/>
      <c r="T587" s="4"/>
      <c r="V587" s="11"/>
      <c r="W587" s="11"/>
      <c r="X587" s="11"/>
      <c r="Y587" s="11"/>
      <c r="Z587" s="11"/>
    </row>
    <row r="588">
      <c r="A588" s="5"/>
      <c r="B588" s="4"/>
      <c r="D588" s="4"/>
      <c r="G588" s="4"/>
      <c r="H588" s="4"/>
      <c r="I588" s="5"/>
      <c r="J588" s="4"/>
      <c r="L588" s="4"/>
      <c r="O588" s="4"/>
      <c r="Q588" s="4"/>
      <c r="R588" s="4"/>
      <c r="S588" s="4"/>
      <c r="T588" s="4"/>
      <c r="V588" s="11"/>
      <c r="W588" s="11"/>
      <c r="X588" s="11"/>
      <c r="Y588" s="11"/>
      <c r="Z588" s="11"/>
    </row>
    <row r="589">
      <c r="A589" s="5"/>
      <c r="B589" s="4"/>
      <c r="D589" s="4"/>
      <c r="G589" s="4"/>
      <c r="H589" s="4"/>
      <c r="I589" s="5"/>
      <c r="J589" s="4"/>
      <c r="L589" s="4"/>
      <c r="O589" s="4"/>
      <c r="Q589" s="4"/>
      <c r="R589" s="4"/>
      <c r="S589" s="4"/>
      <c r="T589" s="4"/>
      <c r="V589" s="11"/>
      <c r="W589" s="11"/>
      <c r="X589" s="11"/>
      <c r="Y589" s="11"/>
      <c r="Z589" s="11"/>
    </row>
    <row r="590">
      <c r="A590" s="5"/>
      <c r="B590" s="4"/>
      <c r="D590" s="4"/>
      <c r="G590" s="4"/>
      <c r="H590" s="4"/>
      <c r="I590" s="5"/>
      <c r="J590" s="4"/>
      <c r="L590" s="4"/>
      <c r="O590" s="4"/>
      <c r="Q590" s="4"/>
      <c r="R590" s="4"/>
      <c r="S590" s="4"/>
      <c r="T590" s="4"/>
      <c r="V590" s="11"/>
      <c r="W590" s="11"/>
      <c r="X590" s="11"/>
      <c r="Y590" s="11"/>
      <c r="Z590" s="11"/>
    </row>
    <row r="591">
      <c r="A591" s="5"/>
      <c r="B591" s="4"/>
      <c r="D591" s="4"/>
      <c r="G591" s="4"/>
      <c r="H591" s="4"/>
      <c r="I591" s="5"/>
      <c r="J591" s="4"/>
      <c r="L591" s="4"/>
      <c r="O591" s="4"/>
      <c r="Q591" s="4"/>
      <c r="R591" s="4"/>
      <c r="S591" s="4"/>
      <c r="T591" s="4"/>
      <c r="V591" s="11"/>
      <c r="W591" s="11"/>
      <c r="X591" s="11"/>
      <c r="Y591" s="11"/>
      <c r="Z591" s="11"/>
    </row>
    <row r="592">
      <c r="A592" s="5"/>
      <c r="B592" s="4"/>
      <c r="D592" s="4"/>
      <c r="G592" s="4"/>
      <c r="H592" s="4"/>
      <c r="I592" s="5"/>
      <c r="J592" s="4"/>
      <c r="L592" s="4"/>
      <c r="O592" s="4"/>
      <c r="Q592" s="4"/>
      <c r="R592" s="4"/>
      <c r="S592" s="4"/>
      <c r="T592" s="4"/>
      <c r="V592" s="11"/>
      <c r="W592" s="11"/>
      <c r="X592" s="11"/>
      <c r="Y592" s="11"/>
      <c r="Z592" s="11"/>
    </row>
    <row r="593">
      <c r="A593" s="5"/>
      <c r="B593" s="4"/>
      <c r="D593" s="4"/>
      <c r="G593" s="4"/>
      <c r="H593" s="4"/>
      <c r="I593" s="5"/>
      <c r="J593" s="4"/>
      <c r="L593" s="4"/>
      <c r="O593" s="4"/>
      <c r="Q593" s="4"/>
      <c r="R593" s="4"/>
      <c r="S593" s="4"/>
      <c r="T593" s="4"/>
      <c r="V593" s="11"/>
      <c r="W593" s="11"/>
      <c r="X593" s="11"/>
      <c r="Y593" s="11"/>
      <c r="Z593" s="11"/>
    </row>
    <row r="594">
      <c r="A594" s="5"/>
      <c r="B594" s="4"/>
      <c r="D594" s="4"/>
      <c r="G594" s="4"/>
      <c r="H594" s="4"/>
      <c r="I594" s="5"/>
      <c r="J594" s="4"/>
      <c r="L594" s="4"/>
      <c r="O594" s="4"/>
      <c r="Q594" s="4"/>
      <c r="R594" s="4"/>
      <c r="S594" s="4"/>
      <c r="T594" s="4"/>
      <c r="V594" s="11"/>
      <c r="W594" s="11"/>
      <c r="X594" s="11"/>
      <c r="Y594" s="11"/>
      <c r="Z594" s="11"/>
    </row>
    <row r="595">
      <c r="A595" s="5"/>
      <c r="B595" s="4"/>
      <c r="D595" s="4"/>
      <c r="G595" s="4"/>
      <c r="H595" s="4"/>
      <c r="I595" s="5"/>
      <c r="J595" s="4"/>
      <c r="L595" s="4"/>
      <c r="O595" s="4"/>
      <c r="Q595" s="4"/>
      <c r="R595" s="4"/>
      <c r="S595" s="4"/>
      <c r="T595" s="4"/>
      <c r="V595" s="11"/>
      <c r="W595" s="11"/>
      <c r="X595" s="11"/>
      <c r="Y595" s="11"/>
      <c r="Z595" s="11"/>
    </row>
    <row r="596">
      <c r="A596" s="5"/>
      <c r="B596" s="4"/>
      <c r="D596" s="4"/>
      <c r="G596" s="4"/>
      <c r="H596" s="4"/>
      <c r="I596" s="5"/>
      <c r="J596" s="4"/>
      <c r="L596" s="4"/>
      <c r="O596" s="4"/>
      <c r="Q596" s="4"/>
      <c r="R596" s="4"/>
      <c r="S596" s="4"/>
      <c r="T596" s="4"/>
      <c r="V596" s="11"/>
      <c r="W596" s="11"/>
      <c r="X596" s="11"/>
      <c r="Y596" s="11"/>
      <c r="Z596" s="11"/>
    </row>
    <row r="597">
      <c r="A597" s="5"/>
      <c r="B597" s="4"/>
      <c r="D597" s="4"/>
      <c r="G597" s="4"/>
      <c r="H597" s="4"/>
      <c r="I597" s="5"/>
      <c r="J597" s="4"/>
      <c r="L597" s="4"/>
      <c r="O597" s="4"/>
      <c r="Q597" s="4"/>
      <c r="R597" s="4"/>
      <c r="S597" s="4"/>
      <c r="T597" s="4"/>
      <c r="V597" s="11"/>
      <c r="W597" s="11"/>
      <c r="X597" s="11"/>
      <c r="Y597" s="11"/>
      <c r="Z597" s="11"/>
    </row>
    <row r="598">
      <c r="A598" s="5"/>
      <c r="B598" s="4"/>
      <c r="D598" s="4"/>
      <c r="G598" s="4"/>
      <c r="H598" s="4"/>
      <c r="I598" s="5"/>
      <c r="J598" s="4"/>
      <c r="L598" s="4"/>
      <c r="O598" s="4"/>
      <c r="Q598" s="4"/>
      <c r="R598" s="4"/>
      <c r="S598" s="4"/>
      <c r="T598" s="4"/>
      <c r="V598" s="11"/>
      <c r="W598" s="11"/>
      <c r="X598" s="11"/>
      <c r="Y598" s="11"/>
      <c r="Z598" s="11"/>
    </row>
    <row r="599">
      <c r="A599" s="5"/>
      <c r="B599" s="4"/>
      <c r="D599" s="4"/>
      <c r="G599" s="4"/>
      <c r="H599" s="4"/>
      <c r="I599" s="5"/>
      <c r="J599" s="4"/>
      <c r="L599" s="4"/>
      <c r="O599" s="4"/>
      <c r="Q599" s="4"/>
      <c r="R599" s="4"/>
      <c r="S599" s="4"/>
      <c r="T599" s="4"/>
      <c r="V599" s="11"/>
      <c r="W599" s="11"/>
      <c r="X599" s="11"/>
      <c r="Y599" s="11"/>
      <c r="Z599" s="11"/>
    </row>
    <row r="600">
      <c r="A600" s="5"/>
      <c r="B600" s="4"/>
      <c r="D600" s="4"/>
      <c r="G600" s="4"/>
      <c r="H600" s="4"/>
      <c r="I600" s="5"/>
      <c r="J600" s="4"/>
      <c r="L600" s="4"/>
      <c r="O600" s="4"/>
      <c r="Q600" s="4"/>
      <c r="R600" s="4"/>
      <c r="S600" s="4"/>
      <c r="T600" s="4"/>
      <c r="V600" s="11"/>
      <c r="W600" s="11"/>
      <c r="X600" s="11"/>
      <c r="Y600" s="11"/>
      <c r="Z600" s="11"/>
    </row>
    <row r="601">
      <c r="A601" s="5"/>
      <c r="B601" s="4"/>
      <c r="D601" s="4"/>
      <c r="G601" s="4"/>
      <c r="H601" s="4"/>
      <c r="I601" s="5"/>
      <c r="J601" s="4"/>
      <c r="L601" s="4"/>
      <c r="O601" s="4"/>
      <c r="Q601" s="4"/>
      <c r="R601" s="4"/>
      <c r="S601" s="4"/>
      <c r="T601" s="4"/>
      <c r="V601" s="11"/>
      <c r="W601" s="11"/>
      <c r="X601" s="11"/>
      <c r="Y601" s="11"/>
      <c r="Z601" s="11"/>
    </row>
    <row r="602">
      <c r="A602" s="5"/>
      <c r="B602" s="4"/>
      <c r="D602" s="4"/>
      <c r="G602" s="4"/>
      <c r="H602" s="4"/>
      <c r="I602" s="5"/>
      <c r="J602" s="4"/>
      <c r="L602" s="4"/>
      <c r="O602" s="4"/>
      <c r="Q602" s="4"/>
      <c r="R602" s="4"/>
      <c r="S602" s="4"/>
      <c r="T602" s="4"/>
      <c r="V602" s="11"/>
      <c r="W602" s="11"/>
      <c r="X602" s="11"/>
      <c r="Y602" s="11"/>
      <c r="Z602" s="11"/>
    </row>
    <row r="603">
      <c r="A603" s="5"/>
      <c r="B603" s="4"/>
      <c r="D603" s="4"/>
      <c r="G603" s="4"/>
      <c r="H603" s="4"/>
      <c r="I603" s="5"/>
      <c r="J603" s="4"/>
      <c r="L603" s="4"/>
      <c r="O603" s="4"/>
      <c r="Q603" s="4"/>
      <c r="R603" s="4"/>
      <c r="S603" s="4"/>
      <c r="T603" s="4"/>
      <c r="V603" s="11"/>
      <c r="W603" s="11"/>
      <c r="X603" s="11"/>
      <c r="Y603" s="11"/>
      <c r="Z603" s="11"/>
    </row>
    <row r="604">
      <c r="A604" s="5"/>
      <c r="B604" s="4"/>
      <c r="D604" s="4"/>
      <c r="G604" s="4"/>
      <c r="H604" s="4"/>
      <c r="I604" s="5"/>
      <c r="J604" s="4"/>
      <c r="L604" s="4"/>
      <c r="O604" s="4"/>
      <c r="Q604" s="4"/>
      <c r="R604" s="4"/>
      <c r="S604" s="4"/>
      <c r="T604" s="4"/>
      <c r="V604" s="11"/>
      <c r="W604" s="11"/>
      <c r="X604" s="11"/>
      <c r="Y604" s="11"/>
      <c r="Z604" s="11"/>
    </row>
    <row r="605">
      <c r="A605" s="5"/>
      <c r="B605" s="4"/>
      <c r="D605" s="4"/>
      <c r="G605" s="4"/>
      <c r="H605" s="4"/>
      <c r="I605" s="5"/>
      <c r="J605" s="4"/>
      <c r="L605" s="4"/>
      <c r="O605" s="4"/>
      <c r="Q605" s="4"/>
      <c r="R605" s="4"/>
      <c r="S605" s="4"/>
      <c r="T605" s="4"/>
      <c r="V605" s="11"/>
      <c r="W605" s="11"/>
      <c r="X605" s="11"/>
      <c r="Y605" s="11"/>
      <c r="Z605" s="11"/>
    </row>
    <row r="606">
      <c r="A606" s="5"/>
      <c r="B606" s="4"/>
      <c r="D606" s="4"/>
      <c r="G606" s="4"/>
      <c r="H606" s="4"/>
      <c r="I606" s="5"/>
      <c r="J606" s="4"/>
      <c r="L606" s="4"/>
      <c r="O606" s="4"/>
      <c r="Q606" s="4"/>
      <c r="R606" s="4"/>
      <c r="S606" s="4"/>
      <c r="T606" s="4"/>
      <c r="V606" s="11"/>
      <c r="W606" s="11"/>
      <c r="X606" s="11"/>
      <c r="Y606" s="11"/>
      <c r="Z606" s="11"/>
    </row>
    <row r="607">
      <c r="A607" s="5"/>
      <c r="B607" s="4"/>
      <c r="D607" s="4"/>
      <c r="G607" s="4"/>
      <c r="H607" s="4"/>
      <c r="I607" s="5"/>
      <c r="J607" s="4"/>
      <c r="L607" s="4"/>
      <c r="O607" s="4"/>
      <c r="Q607" s="4"/>
      <c r="R607" s="4"/>
      <c r="S607" s="4"/>
      <c r="T607" s="4"/>
      <c r="V607" s="11"/>
      <c r="W607" s="11"/>
      <c r="X607" s="11"/>
      <c r="Y607" s="11"/>
      <c r="Z607" s="11"/>
    </row>
    <row r="608">
      <c r="A608" s="5"/>
      <c r="B608" s="4"/>
      <c r="D608" s="4"/>
      <c r="G608" s="4"/>
      <c r="H608" s="4"/>
      <c r="I608" s="5"/>
      <c r="J608" s="4"/>
      <c r="L608" s="4"/>
      <c r="O608" s="4"/>
      <c r="Q608" s="4"/>
      <c r="R608" s="4"/>
      <c r="S608" s="4"/>
      <c r="T608" s="4"/>
      <c r="V608" s="11"/>
      <c r="W608" s="11"/>
      <c r="X608" s="11"/>
      <c r="Y608" s="11"/>
      <c r="Z608" s="11"/>
    </row>
    <row r="609">
      <c r="A609" s="5"/>
      <c r="B609" s="4"/>
      <c r="D609" s="4"/>
      <c r="G609" s="4"/>
      <c r="H609" s="4"/>
      <c r="I609" s="5"/>
      <c r="J609" s="4"/>
      <c r="L609" s="4"/>
      <c r="O609" s="4"/>
      <c r="Q609" s="4"/>
      <c r="R609" s="4"/>
      <c r="S609" s="4"/>
      <c r="T609" s="4"/>
      <c r="V609" s="11"/>
      <c r="W609" s="11"/>
      <c r="X609" s="11"/>
      <c r="Y609" s="11"/>
      <c r="Z609" s="11"/>
    </row>
    <row r="610">
      <c r="A610" s="5"/>
      <c r="B610" s="4"/>
      <c r="D610" s="4"/>
      <c r="G610" s="4"/>
      <c r="H610" s="4"/>
      <c r="I610" s="5"/>
      <c r="J610" s="4"/>
      <c r="L610" s="4"/>
      <c r="O610" s="4"/>
      <c r="Q610" s="4"/>
      <c r="R610" s="4"/>
      <c r="S610" s="4"/>
      <c r="T610" s="4"/>
      <c r="V610" s="11"/>
      <c r="W610" s="11"/>
      <c r="X610" s="11"/>
      <c r="Y610" s="11"/>
      <c r="Z610" s="11"/>
    </row>
    <row r="611">
      <c r="A611" s="5"/>
      <c r="B611" s="4"/>
      <c r="D611" s="4"/>
      <c r="G611" s="4"/>
      <c r="H611" s="4"/>
      <c r="I611" s="5"/>
      <c r="J611" s="4"/>
      <c r="L611" s="4"/>
      <c r="O611" s="4"/>
      <c r="Q611" s="4"/>
      <c r="R611" s="4"/>
      <c r="S611" s="4"/>
      <c r="T611" s="4"/>
      <c r="V611" s="11"/>
      <c r="W611" s="11"/>
      <c r="X611" s="11"/>
      <c r="Y611" s="11"/>
      <c r="Z611" s="11"/>
    </row>
    <row r="612">
      <c r="A612" s="5"/>
      <c r="B612" s="4"/>
      <c r="D612" s="4"/>
      <c r="G612" s="4"/>
      <c r="H612" s="4"/>
      <c r="I612" s="5"/>
      <c r="J612" s="4"/>
      <c r="L612" s="4"/>
      <c r="O612" s="4"/>
      <c r="Q612" s="4"/>
      <c r="R612" s="4"/>
      <c r="S612" s="4"/>
      <c r="T612" s="4"/>
      <c r="V612" s="11"/>
      <c r="W612" s="11"/>
      <c r="X612" s="11"/>
      <c r="Y612" s="11"/>
      <c r="Z612" s="11"/>
    </row>
    <row r="613">
      <c r="A613" s="5"/>
      <c r="B613" s="4"/>
      <c r="D613" s="4"/>
      <c r="G613" s="4"/>
      <c r="H613" s="4"/>
      <c r="I613" s="5"/>
      <c r="J613" s="4"/>
      <c r="L613" s="4"/>
      <c r="O613" s="4"/>
      <c r="Q613" s="4"/>
      <c r="R613" s="4"/>
      <c r="S613" s="4"/>
      <c r="T613" s="4"/>
      <c r="V613" s="11"/>
      <c r="W613" s="11"/>
      <c r="X613" s="11"/>
      <c r="Y613" s="11"/>
      <c r="Z613" s="11"/>
    </row>
    <row r="614">
      <c r="A614" s="5"/>
      <c r="B614" s="4"/>
      <c r="D614" s="4"/>
      <c r="G614" s="4"/>
      <c r="H614" s="4"/>
      <c r="I614" s="5"/>
      <c r="J614" s="4"/>
      <c r="L614" s="4"/>
      <c r="O614" s="4"/>
      <c r="Q614" s="4"/>
      <c r="R614" s="4"/>
      <c r="S614" s="4"/>
      <c r="T614" s="4"/>
      <c r="V614" s="11"/>
      <c r="W614" s="11"/>
      <c r="X614" s="11"/>
      <c r="Y614" s="11"/>
      <c r="Z614" s="11"/>
    </row>
    <row r="615">
      <c r="A615" s="5"/>
      <c r="B615" s="4"/>
      <c r="D615" s="4"/>
      <c r="G615" s="4"/>
      <c r="H615" s="4"/>
      <c r="I615" s="5"/>
      <c r="J615" s="4"/>
      <c r="L615" s="4"/>
      <c r="O615" s="4"/>
      <c r="Q615" s="4"/>
      <c r="R615" s="4"/>
      <c r="S615" s="4"/>
      <c r="T615" s="4"/>
      <c r="V615" s="11"/>
      <c r="W615" s="11"/>
      <c r="X615" s="11"/>
      <c r="Y615" s="11"/>
      <c r="Z615" s="11"/>
    </row>
    <row r="616">
      <c r="A616" s="5"/>
      <c r="B616" s="4"/>
      <c r="D616" s="4"/>
      <c r="G616" s="4"/>
      <c r="H616" s="4"/>
      <c r="I616" s="5"/>
      <c r="J616" s="4"/>
      <c r="L616" s="4"/>
      <c r="O616" s="4"/>
      <c r="Q616" s="4"/>
      <c r="R616" s="4"/>
      <c r="S616" s="4"/>
      <c r="T616" s="4"/>
      <c r="V616" s="11"/>
      <c r="W616" s="11"/>
      <c r="X616" s="11"/>
      <c r="Y616" s="11"/>
      <c r="Z616" s="11"/>
    </row>
    <row r="617">
      <c r="A617" s="5"/>
      <c r="B617" s="4"/>
      <c r="D617" s="4"/>
      <c r="G617" s="4"/>
      <c r="H617" s="4"/>
      <c r="I617" s="5"/>
      <c r="J617" s="4"/>
      <c r="L617" s="4"/>
      <c r="O617" s="4"/>
      <c r="Q617" s="4"/>
      <c r="R617" s="4"/>
      <c r="S617" s="4"/>
      <c r="T617" s="4"/>
      <c r="V617" s="11"/>
      <c r="W617" s="11"/>
      <c r="X617" s="11"/>
      <c r="Y617" s="11"/>
      <c r="Z617" s="11"/>
    </row>
    <row r="618">
      <c r="A618" s="5"/>
      <c r="B618" s="4"/>
      <c r="D618" s="4"/>
      <c r="G618" s="4"/>
      <c r="H618" s="4"/>
      <c r="I618" s="5"/>
      <c r="J618" s="4"/>
      <c r="L618" s="4"/>
      <c r="O618" s="4"/>
      <c r="Q618" s="4"/>
      <c r="R618" s="4"/>
      <c r="S618" s="4"/>
      <c r="T618" s="4"/>
      <c r="V618" s="11"/>
      <c r="W618" s="11"/>
      <c r="X618" s="11"/>
      <c r="Y618" s="11"/>
      <c r="Z618" s="11"/>
    </row>
    <row r="619">
      <c r="A619" s="5"/>
      <c r="B619" s="4"/>
      <c r="D619" s="4"/>
      <c r="G619" s="4"/>
      <c r="H619" s="4"/>
      <c r="I619" s="5"/>
      <c r="J619" s="4"/>
      <c r="L619" s="4"/>
      <c r="O619" s="4"/>
      <c r="Q619" s="4"/>
      <c r="R619" s="4"/>
      <c r="S619" s="4"/>
      <c r="T619" s="4"/>
      <c r="V619" s="11"/>
      <c r="W619" s="11"/>
      <c r="X619" s="11"/>
      <c r="Y619" s="11"/>
      <c r="Z619" s="11"/>
    </row>
    <row r="620">
      <c r="A620" s="5"/>
      <c r="B620" s="4"/>
      <c r="D620" s="4"/>
      <c r="G620" s="4"/>
      <c r="H620" s="4"/>
      <c r="I620" s="5"/>
      <c r="J620" s="4"/>
      <c r="L620" s="4"/>
      <c r="O620" s="4"/>
      <c r="Q620" s="4"/>
      <c r="R620" s="4"/>
      <c r="S620" s="4"/>
      <c r="T620" s="4"/>
      <c r="V620" s="11"/>
      <c r="W620" s="11"/>
      <c r="X620" s="11"/>
      <c r="Y620" s="11"/>
      <c r="Z620" s="11"/>
    </row>
    <row r="621">
      <c r="A621" s="5"/>
      <c r="B621" s="4"/>
      <c r="D621" s="4"/>
      <c r="G621" s="4"/>
      <c r="H621" s="4"/>
      <c r="I621" s="5"/>
      <c r="J621" s="4"/>
      <c r="L621" s="4"/>
      <c r="O621" s="4"/>
      <c r="Q621" s="4"/>
      <c r="R621" s="4"/>
      <c r="S621" s="4"/>
      <c r="T621" s="4"/>
      <c r="V621" s="11"/>
      <c r="W621" s="11"/>
      <c r="X621" s="11"/>
      <c r="Y621" s="11"/>
      <c r="Z621" s="11"/>
    </row>
    <row r="622">
      <c r="A622" s="5"/>
      <c r="B622" s="4"/>
      <c r="D622" s="4"/>
      <c r="G622" s="4"/>
      <c r="H622" s="4"/>
      <c r="I622" s="5"/>
      <c r="J622" s="4"/>
      <c r="L622" s="4"/>
      <c r="O622" s="4"/>
      <c r="Q622" s="4"/>
      <c r="R622" s="4"/>
      <c r="S622" s="4"/>
      <c r="T622" s="4"/>
      <c r="V622" s="11"/>
      <c r="W622" s="11"/>
      <c r="X622" s="11"/>
      <c r="Y622" s="11"/>
      <c r="Z622" s="11"/>
    </row>
    <row r="623">
      <c r="A623" s="5"/>
      <c r="B623" s="4"/>
      <c r="D623" s="4"/>
      <c r="G623" s="4"/>
      <c r="H623" s="4"/>
      <c r="I623" s="5"/>
      <c r="J623" s="4"/>
      <c r="L623" s="4"/>
      <c r="O623" s="4"/>
      <c r="Q623" s="4"/>
      <c r="R623" s="4"/>
      <c r="S623" s="4"/>
      <c r="T623" s="4"/>
      <c r="V623" s="11"/>
      <c r="W623" s="11"/>
      <c r="X623" s="11"/>
      <c r="Y623" s="11"/>
      <c r="Z623" s="11"/>
    </row>
    <row r="624">
      <c r="A624" s="5"/>
      <c r="B624" s="4"/>
      <c r="D624" s="4"/>
      <c r="G624" s="4"/>
      <c r="H624" s="4"/>
      <c r="I624" s="5"/>
      <c r="J624" s="4"/>
      <c r="L624" s="4"/>
      <c r="O624" s="4"/>
      <c r="Q624" s="4"/>
      <c r="R624" s="4"/>
      <c r="S624" s="4"/>
      <c r="T624" s="4"/>
      <c r="V624" s="11"/>
      <c r="W624" s="11"/>
      <c r="X624" s="11"/>
      <c r="Y624" s="11"/>
      <c r="Z624" s="11"/>
    </row>
    <row r="625">
      <c r="A625" s="5"/>
      <c r="B625" s="4"/>
      <c r="D625" s="4"/>
      <c r="G625" s="4"/>
      <c r="H625" s="4"/>
      <c r="I625" s="5"/>
      <c r="J625" s="4"/>
      <c r="L625" s="4"/>
      <c r="O625" s="4"/>
      <c r="Q625" s="4"/>
      <c r="R625" s="4"/>
      <c r="S625" s="4"/>
      <c r="T625" s="4"/>
      <c r="V625" s="11"/>
      <c r="W625" s="11"/>
      <c r="X625" s="11"/>
      <c r="Y625" s="11"/>
      <c r="Z625" s="11"/>
    </row>
    <row r="626">
      <c r="A626" s="5"/>
      <c r="B626" s="4"/>
      <c r="D626" s="4"/>
      <c r="G626" s="4"/>
      <c r="H626" s="4"/>
      <c r="I626" s="5"/>
      <c r="J626" s="4"/>
      <c r="L626" s="4"/>
      <c r="O626" s="4"/>
      <c r="Q626" s="4"/>
      <c r="R626" s="4"/>
      <c r="S626" s="4"/>
      <c r="T626" s="4"/>
      <c r="V626" s="11"/>
      <c r="W626" s="11"/>
      <c r="X626" s="11"/>
      <c r="Y626" s="11"/>
      <c r="Z626" s="11"/>
    </row>
    <row r="627">
      <c r="A627" s="5"/>
      <c r="B627" s="4"/>
      <c r="D627" s="4"/>
      <c r="G627" s="4"/>
      <c r="H627" s="4"/>
      <c r="I627" s="5"/>
      <c r="J627" s="4"/>
      <c r="L627" s="4"/>
      <c r="O627" s="4"/>
      <c r="Q627" s="4"/>
      <c r="R627" s="4"/>
      <c r="S627" s="4"/>
      <c r="T627" s="4"/>
      <c r="V627" s="11"/>
      <c r="W627" s="11"/>
      <c r="X627" s="11"/>
      <c r="Y627" s="11"/>
      <c r="Z627" s="11"/>
    </row>
    <row r="628">
      <c r="A628" s="5"/>
      <c r="B628" s="4"/>
      <c r="D628" s="4"/>
      <c r="G628" s="4"/>
      <c r="H628" s="4"/>
      <c r="I628" s="5"/>
      <c r="J628" s="4"/>
      <c r="L628" s="4"/>
      <c r="O628" s="4"/>
      <c r="Q628" s="4"/>
      <c r="R628" s="4"/>
      <c r="S628" s="4"/>
      <c r="T628" s="4"/>
      <c r="V628" s="11"/>
      <c r="W628" s="11"/>
      <c r="X628" s="11"/>
      <c r="Y628" s="11"/>
      <c r="Z628" s="11"/>
    </row>
    <row r="629">
      <c r="A629" s="5"/>
      <c r="B629" s="4"/>
      <c r="D629" s="4"/>
      <c r="G629" s="4"/>
      <c r="H629" s="4"/>
      <c r="I629" s="5"/>
      <c r="J629" s="4"/>
      <c r="L629" s="4"/>
      <c r="O629" s="4"/>
      <c r="Q629" s="4"/>
      <c r="R629" s="4"/>
      <c r="S629" s="4"/>
      <c r="T629" s="4"/>
      <c r="V629" s="11"/>
      <c r="W629" s="11"/>
      <c r="X629" s="11"/>
      <c r="Y629" s="11"/>
      <c r="Z629" s="11"/>
    </row>
    <row r="630">
      <c r="A630" s="5"/>
      <c r="B630" s="4"/>
      <c r="D630" s="4"/>
      <c r="G630" s="4"/>
      <c r="H630" s="4"/>
      <c r="I630" s="5"/>
      <c r="J630" s="4"/>
      <c r="L630" s="4"/>
      <c r="O630" s="4"/>
      <c r="Q630" s="4"/>
      <c r="R630" s="4"/>
      <c r="S630" s="4"/>
      <c r="T630" s="4"/>
      <c r="V630" s="11"/>
      <c r="W630" s="11"/>
      <c r="X630" s="11"/>
      <c r="Y630" s="11"/>
      <c r="Z630" s="11"/>
    </row>
    <row r="631">
      <c r="A631" s="5"/>
      <c r="B631" s="4"/>
      <c r="D631" s="4"/>
      <c r="G631" s="4"/>
      <c r="H631" s="4"/>
      <c r="I631" s="5"/>
      <c r="J631" s="4"/>
      <c r="L631" s="4"/>
      <c r="O631" s="4"/>
      <c r="Q631" s="4"/>
      <c r="R631" s="4"/>
      <c r="S631" s="4"/>
      <c r="T631" s="4"/>
      <c r="V631" s="11"/>
      <c r="W631" s="11"/>
      <c r="X631" s="11"/>
      <c r="Y631" s="11"/>
      <c r="Z631" s="11"/>
    </row>
    <row r="632">
      <c r="A632" s="5"/>
      <c r="B632" s="4"/>
      <c r="D632" s="4"/>
      <c r="G632" s="4"/>
      <c r="H632" s="4"/>
      <c r="I632" s="5"/>
      <c r="J632" s="4"/>
      <c r="L632" s="4"/>
      <c r="O632" s="4"/>
      <c r="Q632" s="4"/>
      <c r="R632" s="4"/>
      <c r="S632" s="4"/>
      <c r="T632" s="4"/>
      <c r="V632" s="11"/>
      <c r="W632" s="11"/>
      <c r="X632" s="11"/>
      <c r="Y632" s="11"/>
      <c r="Z632" s="11"/>
    </row>
    <row r="633">
      <c r="A633" s="5"/>
      <c r="B633" s="4"/>
      <c r="D633" s="4"/>
      <c r="G633" s="4"/>
      <c r="H633" s="4"/>
      <c r="I633" s="5"/>
      <c r="J633" s="4"/>
      <c r="L633" s="4"/>
      <c r="O633" s="4"/>
      <c r="Q633" s="4"/>
      <c r="R633" s="4"/>
      <c r="S633" s="4"/>
      <c r="T633" s="4"/>
      <c r="V633" s="11"/>
      <c r="W633" s="11"/>
      <c r="X633" s="11"/>
      <c r="Y633" s="11"/>
      <c r="Z633" s="11"/>
    </row>
    <row r="634">
      <c r="A634" s="5"/>
      <c r="B634" s="4"/>
      <c r="D634" s="4"/>
      <c r="G634" s="4"/>
      <c r="H634" s="4"/>
      <c r="I634" s="5"/>
      <c r="J634" s="4"/>
      <c r="L634" s="4"/>
      <c r="O634" s="4"/>
      <c r="Q634" s="4"/>
      <c r="R634" s="4"/>
      <c r="S634" s="4"/>
      <c r="T634" s="4"/>
      <c r="V634" s="11"/>
      <c r="W634" s="11"/>
      <c r="X634" s="11"/>
      <c r="Y634" s="11"/>
      <c r="Z634" s="11"/>
    </row>
    <row r="635">
      <c r="A635" s="5"/>
      <c r="B635" s="4"/>
      <c r="D635" s="4"/>
      <c r="G635" s="4"/>
      <c r="H635" s="4"/>
      <c r="I635" s="5"/>
      <c r="J635" s="4"/>
      <c r="L635" s="4"/>
      <c r="O635" s="4"/>
      <c r="Q635" s="4"/>
      <c r="R635" s="4"/>
      <c r="S635" s="4"/>
      <c r="T635" s="4"/>
      <c r="V635" s="11"/>
      <c r="W635" s="11"/>
      <c r="X635" s="11"/>
      <c r="Y635" s="11"/>
      <c r="Z635" s="11"/>
    </row>
    <row r="636">
      <c r="A636" s="5"/>
      <c r="B636" s="4"/>
      <c r="D636" s="4"/>
      <c r="G636" s="4"/>
      <c r="H636" s="4"/>
      <c r="I636" s="5"/>
      <c r="J636" s="4"/>
      <c r="L636" s="4"/>
      <c r="O636" s="4"/>
      <c r="Q636" s="4"/>
      <c r="R636" s="4"/>
      <c r="S636" s="4"/>
      <c r="T636" s="4"/>
      <c r="V636" s="11"/>
      <c r="W636" s="11"/>
      <c r="X636" s="11"/>
      <c r="Y636" s="11"/>
      <c r="Z636" s="11"/>
    </row>
    <row r="637">
      <c r="A637" s="5"/>
      <c r="B637" s="4"/>
      <c r="D637" s="4"/>
      <c r="G637" s="4"/>
      <c r="H637" s="4"/>
      <c r="I637" s="5"/>
      <c r="J637" s="4"/>
      <c r="L637" s="4"/>
      <c r="O637" s="4"/>
      <c r="Q637" s="4"/>
      <c r="R637" s="4"/>
      <c r="S637" s="4"/>
      <c r="T637" s="4"/>
      <c r="V637" s="11"/>
      <c r="W637" s="11"/>
      <c r="X637" s="11"/>
      <c r="Y637" s="11"/>
      <c r="Z637" s="11"/>
    </row>
    <row r="638">
      <c r="A638" s="5"/>
      <c r="B638" s="4"/>
      <c r="D638" s="4"/>
      <c r="G638" s="4"/>
      <c r="H638" s="4"/>
      <c r="I638" s="5"/>
      <c r="J638" s="4"/>
      <c r="L638" s="4"/>
      <c r="O638" s="4"/>
      <c r="Q638" s="4"/>
      <c r="R638" s="4"/>
      <c r="S638" s="4"/>
      <c r="T638" s="4"/>
      <c r="V638" s="11"/>
      <c r="W638" s="11"/>
      <c r="X638" s="11"/>
      <c r="Y638" s="11"/>
      <c r="Z638" s="11"/>
    </row>
    <row r="639">
      <c r="A639" s="5"/>
      <c r="B639" s="4"/>
      <c r="D639" s="4"/>
      <c r="G639" s="4"/>
      <c r="H639" s="4"/>
      <c r="I639" s="5"/>
      <c r="J639" s="4"/>
      <c r="L639" s="4"/>
      <c r="O639" s="4"/>
      <c r="Q639" s="4"/>
      <c r="R639" s="4"/>
      <c r="S639" s="4"/>
      <c r="T639" s="4"/>
      <c r="V639" s="11"/>
      <c r="W639" s="11"/>
      <c r="X639" s="11"/>
      <c r="Y639" s="11"/>
      <c r="Z639" s="11"/>
    </row>
    <row r="640">
      <c r="A640" s="5"/>
      <c r="B640" s="4"/>
      <c r="D640" s="4"/>
      <c r="G640" s="4"/>
      <c r="H640" s="4"/>
      <c r="I640" s="5"/>
      <c r="J640" s="4"/>
      <c r="L640" s="4"/>
      <c r="O640" s="4"/>
      <c r="Q640" s="4"/>
      <c r="R640" s="4"/>
      <c r="S640" s="4"/>
      <c r="T640" s="4"/>
      <c r="V640" s="11"/>
      <c r="W640" s="11"/>
      <c r="X640" s="11"/>
      <c r="Y640" s="11"/>
      <c r="Z640" s="11"/>
    </row>
    <row r="641">
      <c r="A641" s="5"/>
      <c r="B641" s="4"/>
      <c r="D641" s="4"/>
      <c r="G641" s="4"/>
      <c r="H641" s="4"/>
      <c r="I641" s="5"/>
      <c r="J641" s="4"/>
      <c r="L641" s="4"/>
      <c r="O641" s="4"/>
      <c r="Q641" s="4"/>
      <c r="R641" s="4"/>
      <c r="S641" s="4"/>
      <c r="T641" s="4"/>
      <c r="V641" s="11"/>
      <c r="W641" s="11"/>
      <c r="X641" s="11"/>
      <c r="Y641" s="11"/>
      <c r="Z641" s="11"/>
    </row>
    <row r="642">
      <c r="A642" s="5"/>
      <c r="B642" s="4"/>
      <c r="D642" s="4"/>
      <c r="G642" s="4"/>
      <c r="H642" s="4"/>
      <c r="I642" s="5"/>
      <c r="J642" s="4"/>
      <c r="L642" s="4"/>
      <c r="O642" s="4"/>
      <c r="Q642" s="4"/>
      <c r="R642" s="4"/>
      <c r="S642" s="4"/>
      <c r="T642" s="4"/>
      <c r="V642" s="11"/>
      <c r="W642" s="11"/>
      <c r="X642" s="11"/>
      <c r="Y642" s="11"/>
      <c r="Z642" s="11"/>
    </row>
    <row r="643">
      <c r="A643" s="5"/>
      <c r="B643" s="4"/>
      <c r="D643" s="4"/>
      <c r="G643" s="4"/>
      <c r="H643" s="4"/>
      <c r="I643" s="5"/>
      <c r="J643" s="4"/>
      <c r="L643" s="4"/>
      <c r="O643" s="4"/>
      <c r="Q643" s="4"/>
      <c r="R643" s="4"/>
      <c r="S643" s="4"/>
      <c r="T643" s="4"/>
      <c r="V643" s="11"/>
      <c r="W643" s="11"/>
      <c r="X643" s="11"/>
      <c r="Y643" s="11"/>
      <c r="Z643" s="11"/>
    </row>
    <row r="644">
      <c r="A644" s="5"/>
      <c r="B644" s="4"/>
      <c r="D644" s="4"/>
      <c r="G644" s="4"/>
      <c r="H644" s="4"/>
      <c r="I644" s="5"/>
      <c r="J644" s="4"/>
      <c r="L644" s="4"/>
      <c r="O644" s="4"/>
      <c r="Q644" s="4"/>
      <c r="R644" s="4"/>
      <c r="S644" s="4"/>
      <c r="T644" s="4"/>
      <c r="V644" s="11"/>
      <c r="W644" s="11"/>
      <c r="X644" s="11"/>
      <c r="Y644" s="11"/>
      <c r="Z644" s="11"/>
    </row>
    <row r="645">
      <c r="A645" s="5"/>
      <c r="B645" s="4"/>
      <c r="D645" s="4"/>
      <c r="G645" s="4"/>
      <c r="H645" s="4"/>
      <c r="I645" s="5"/>
      <c r="J645" s="4"/>
      <c r="L645" s="4"/>
      <c r="O645" s="4"/>
      <c r="Q645" s="4"/>
      <c r="R645" s="4"/>
      <c r="S645" s="4"/>
      <c r="T645" s="4"/>
      <c r="V645" s="11"/>
      <c r="W645" s="11"/>
      <c r="X645" s="11"/>
      <c r="Y645" s="11"/>
      <c r="Z645" s="11"/>
    </row>
    <row r="646">
      <c r="A646" s="5"/>
      <c r="B646" s="4"/>
      <c r="D646" s="4"/>
      <c r="G646" s="4"/>
      <c r="H646" s="4"/>
      <c r="I646" s="5"/>
      <c r="J646" s="4"/>
      <c r="L646" s="4"/>
      <c r="O646" s="4"/>
      <c r="Q646" s="4"/>
      <c r="R646" s="4"/>
      <c r="S646" s="4"/>
      <c r="T646" s="4"/>
      <c r="V646" s="11"/>
      <c r="W646" s="11"/>
      <c r="X646" s="11"/>
      <c r="Y646" s="11"/>
      <c r="Z646" s="11"/>
    </row>
    <row r="647">
      <c r="A647" s="5"/>
      <c r="B647" s="4"/>
      <c r="D647" s="4"/>
      <c r="G647" s="4"/>
      <c r="H647" s="4"/>
      <c r="I647" s="5"/>
      <c r="J647" s="4"/>
      <c r="L647" s="4"/>
      <c r="O647" s="4"/>
      <c r="Q647" s="4"/>
      <c r="R647" s="4"/>
      <c r="S647" s="4"/>
      <c r="T647" s="4"/>
      <c r="V647" s="11"/>
      <c r="W647" s="11"/>
      <c r="X647" s="11"/>
      <c r="Y647" s="11"/>
      <c r="Z647" s="11"/>
    </row>
    <row r="648">
      <c r="A648" s="5"/>
      <c r="B648" s="4"/>
      <c r="D648" s="4"/>
      <c r="G648" s="4"/>
      <c r="H648" s="4"/>
      <c r="I648" s="5"/>
      <c r="J648" s="4"/>
      <c r="L648" s="4"/>
      <c r="O648" s="4"/>
      <c r="Q648" s="4"/>
      <c r="R648" s="4"/>
      <c r="S648" s="4"/>
      <c r="T648" s="4"/>
      <c r="V648" s="11"/>
      <c r="W648" s="11"/>
      <c r="X648" s="11"/>
      <c r="Y648" s="11"/>
      <c r="Z648" s="11"/>
    </row>
    <row r="649">
      <c r="A649" s="5"/>
      <c r="B649" s="4"/>
      <c r="D649" s="4"/>
      <c r="G649" s="4"/>
      <c r="H649" s="4"/>
      <c r="I649" s="5"/>
      <c r="J649" s="4"/>
      <c r="L649" s="4"/>
      <c r="O649" s="4"/>
      <c r="Q649" s="4"/>
      <c r="R649" s="4"/>
      <c r="S649" s="4"/>
      <c r="T649" s="4"/>
      <c r="V649" s="11"/>
      <c r="W649" s="11"/>
      <c r="X649" s="11"/>
      <c r="Y649" s="11"/>
      <c r="Z649" s="11"/>
    </row>
    <row r="650">
      <c r="A650" s="5"/>
      <c r="B650" s="4"/>
      <c r="D650" s="4"/>
      <c r="G650" s="4"/>
      <c r="H650" s="4"/>
      <c r="I650" s="5"/>
      <c r="J650" s="4"/>
      <c r="L650" s="4"/>
      <c r="O650" s="4"/>
      <c r="Q650" s="4"/>
      <c r="R650" s="4"/>
      <c r="S650" s="4"/>
      <c r="T650" s="4"/>
      <c r="V650" s="11"/>
      <c r="W650" s="11"/>
      <c r="X650" s="11"/>
      <c r="Y650" s="11"/>
      <c r="Z650" s="11"/>
    </row>
    <row r="651">
      <c r="A651" s="5"/>
      <c r="B651" s="4"/>
      <c r="D651" s="4"/>
      <c r="G651" s="4"/>
      <c r="H651" s="4"/>
      <c r="I651" s="5"/>
      <c r="J651" s="4"/>
      <c r="L651" s="4"/>
      <c r="O651" s="4"/>
      <c r="Q651" s="4"/>
      <c r="R651" s="4"/>
      <c r="S651" s="4"/>
      <c r="T651" s="4"/>
      <c r="V651" s="11"/>
      <c r="W651" s="11"/>
      <c r="X651" s="11"/>
      <c r="Y651" s="11"/>
      <c r="Z651" s="11"/>
    </row>
    <row r="652">
      <c r="A652" s="5"/>
      <c r="B652" s="4"/>
      <c r="D652" s="4"/>
      <c r="G652" s="4"/>
      <c r="H652" s="4"/>
      <c r="I652" s="5"/>
      <c r="J652" s="4"/>
      <c r="L652" s="4"/>
      <c r="O652" s="4"/>
      <c r="Q652" s="4"/>
      <c r="R652" s="4"/>
      <c r="S652" s="4"/>
      <c r="T652" s="4"/>
      <c r="V652" s="11"/>
      <c r="W652" s="11"/>
      <c r="X652" s="11"/>
      <c r="Y652" s="11"/>
      <c r="Z652" s="11"/>
    </row>
    <row r="653">
      <c r="A653" s="5"/>
      <c r="B653" s="4"/>
      <c r="D653" s="4"/>
      <c r="G653" s="4"/>
      <c r="H653" s="4"/>
      <c r="I653" s="5"/>
      <c r="J653" s="4"/>
      <c r="L653" s="4"/>
      <c r="O653" s="4"/>
      <c r="Q653" s="4"/>
      <c r="R653" s="4"/>
      <c r="S653" s="4"/>
      <c r="T653" s="4"/>
      <c r="V653" s="11"/>
      <c r="W653" s="11"/>
      <c r="X653" s="11"/>
      <c r="Y653" s="11"/>
      <c r="Z653" s="11"/>
    </row>
    <row r="654">
      <c r="A654" s="5"/>
      <c r="B654" s="4"/>
      <c r="D654" s="4"/>
      <c r="G654" s="4"/>
      <c r="H654" s="4"/>
      <c r="I654" s="5"/>
      <c r="J654" s="4"/>
      <c r="L654" s="4"/>
      <c r="O654" s="4"/>
      <c r="Q654" s="4"/>
      <c r="R654" s="4"/>
      <c r="S654" s="4"/>
      <c r="T654" s="4"/>
      <c r="V654" s="11"/>
      <c r="W654" s="11"/>
      <c r="X654" s="11"/>
      <c r="Y654" s="11"/>
      <c r="Z654" s="11"/>
    </row>
    <row r="655">
      <c r="A655" s="5"/>
      <c r="B655" s="4"/>
      <c r="D655" s="4"/>
      <c r="G655" s="4"/>
      <c r="H655" s="4"/>
      <c r="I655" s="5"/>
      <c r="J655" s="4"/>
      <c r="L655" s="4"/>
      <c r="O655" s="4"/>
      <c r="Q655" s="4"/>
      <c r="R655" s="4"/>
      <c r="S655" s="4"/>
      <c r="T655" s="4"/>
      <c r="V655" s="11"/>
      <c r="W655" s="11"/>
      <c r="X655" s="11"/>
      <c r="Y655" s="11"/>
      <c r="Z655" s="11"/>
    </row>
    <row r="656">
      <c r="A656" s="5"/>
      <c r="B656" s="4"/>
      <c r="D656" s="4"/>
      <c r="G656" s="4"/>
      <c r="H656" s="4"/>
      <c r="I656" s="5"/>
      <c r="J656" s="4"/>
      <c r="L656" s="4"/>
      <c r="O656" s="4"/>
      <c r="Q656" s="4"/>
      <c r="R656" s="4"/>
      <c r="S656" s="4"/>
      <c r="T656" s="4"/>
      <c r="V656" s="11"/>
      <c r="W656" s="11"/>
      <c r="X656" s="11"/>
      <c r="Y656" s="11"/>
      <c r="Z656" s="11"/>
    </row>
    <row r="657">
      <c r="A657" s="5"/>
      <c r="B657" s="4"/>
      <c r="D657" s="4"/>
      <c r="G657" s="4"/>
      <c r="H657" s="4"/>
      <c r="I657" s="5"/>
      <c r="J657" s="4"/>
      <c r="L657" s="4"/>
      <c r="O657" s="4"/>
      <c r="Q657" s="4"/>
      <c r="R657" s="4"/>
      <c r="S657" s="4"/>
      <c r="T657" s="4"/>
      <c r="V657" s="11"/>
      <c r="W657" s="11"/>
      <c r="X657" s="11"/>
      <c r="Y657" s="11"/>
      <c r="Z657" s="11"/>
    </row>
    <row r="658">
      <c r="A658" s="5"/>
      <c r="B658" s="4"/>
      <c r="D658" s="4"/>
      <c r="G658" s="4"/>
      <c r="H658" s="4"/>
      <c r="I658" s="5"/>
      <c r="J658" s="4"/>
      <c r="L658" s="4"/>
      <c r="O658" s="4"/>
      <c r="Q658" s="4"/>
      <c r="R658" s="4"/>
      <c r="S658" s="4"/>
      <c r="T658" s="4"/>
      <c r="V658" s="11"/>
      <c r="W658" s="11"/>
      <c r="X658" s="11"/>
      <c r="Y658" s="11"/>
      <c r="Z658" s="11"/>
    </row>
    <row r="659">
      <c r="A659" s="5"/>
      <c r="B659" s="4"/>
      <c r="D659" s="4"/>
      <c r="G659" s="4"/>
      <c r="H659" s="4"/>
      <c r="I659" s="5"/>
      <c r="J659" s="4"/>
      <c r="L659" s="4"/>
      <c r="O659" s="4"/>
      <c r="Q659" s="4"/>
      <c r="R659" s="4"/>
      <c r="S659" s="4"/>
      <c r="T659" s="4"/>
      <c r="V659" s="11"/>
      <c r="W659" s="11"/>
      <c r="X659" s="11"/>
      <c r="Y659" s="11"/>
      <c r="Z659" s="11"/>
    </row>
    <row r="660">
      <c r="A660" s="5"/>
      <c r="B660" s="4"/>
      <c r="D660" s="4"/>
      <c r="G660" s="4"/>
      <c r="H660" s="4"/>
      <c r="I660" s="5"/>
      <c r="J660" s="4"/>
      <c r="L660" s="4"/>
      <c r="O660" s="4"/>
      <c r="Q660" s="4"/>
      <c r="R660" s="4"/>
      <c r="S660" s="4"/>
      <c r="T660" s="4"/>
      <c r="V660" s="11"/>
      <c r="W660" s="11"/>
      <c r="X660" s="11"/>
      <c r="Y660" s="11"/>
      <c r="Z660" s="11"/>
    </row>
    <row r="661">
      <c r="A661" s="5"/>
      <c r="B661" s="4"/>
      <c r="D661" s="4"/>
      <c r="G661" s="4"/>
      <c r="H661" s="4"/>
      <c r="I661" s="5"/>
      <c r="J661" s="4"/>
      <c r="L661" s="4"/>
      <c r="O661" s="4"/>
      <c r="Q661" s="4"/>
      <c r="R661" s="4"/>
      <c r="S661" s="4"/>
      <c r="T661" s="4"/>
      <c r="V661" s="11"/>
      <c r="W661" s="11"/>
      <c r="X661" s="11"/>
      <c r="Y661" s="11"/>
      <c r="Z661" s="11"/>
    </row>
    <row r="662">
      <c r="A662" s="5"/>
      <c r="B662" s="4"/>
      <c r="D662" s="4"/>
      <c r="G662" s="4"/>
      <c r="H662" s="4"/>
      <c r="I662" s="5"/>
      <c r="J662" s="4"/>
      <c r="L662" s="4"/>
      <c r="O662" s="4"/>
      <c r="Q662" s="4"/>
      <c r="R662" s="4"/>
      <c r="S662" s="4"/>
      <c r="T662" s="4"/>
      <c r="V662" s="11"/>
      <c r="W662" s="11"/>
      <c r="X662" s="11"/>
      <c r="Y662" s="11"/>
      <c r="Z662" s="11"/>
    </row>
    <row r="663">
      <c r="A663" s="5"/>
      <c r="B663" s="4"/>
      <c r="D663" s="4"/>
      <c r="G663" s="4"/>
      <c r="H663" s="4"/>
      <c r="I663" s="5"/>
      <c r="J663" s="4"/>
      <c r="L663" s="4"/>
      <c r="O663" s="4"/>
      <c r="Q663" s="4"/>
      <c r="R663" s="4"/>
      <c r="S663" s="4"/>
      <c r="T663" s="4"/>
      <c r="V663" s="11"/>
      <c r="W663" s="11"/>
      <c r="X663" s="11"/>
      <c r="Y663" s="11"/>
      <c r="Z663" s="11"/>
    </row>
    <row r="664">
      <c r="A664" s="5"/>
      <c r="B664" s="4"/>
      <c r="D664" s="4"/>
      <c r="G664" s="4"/>
      <c r="H664" s="4"/>
      <c r="I664" s="5"/>
      <c r="J664" s="4"/>
      <c r="L664" s="4"/>
      <c r="O664" s="4"/>
      <c r="Q664" s="4"/>
      <c r="R664" s="4"/>
      <c r="S664" s="4"/>
      <c r="T664" s="4"/>
      <c r="V664" s="11"/>
      <c r="W664" s="11"/>
      <c r="X664" s="11"/>
      <c r="Y664" s="11"/>
      <c r="Z664" s="11"/>
    </row>
    <row r="665">
      <c r="A665" s="5"/>
      <c r="B665" s="4"/>
      <c r="D665" s="4"/>
      <c r="G665" s="4"/>
      <c r="H665" s="4"/>
      <c r="I665" s="5"/>
      <c r="J665" s="4"/>
      <c r="L665" s="4"/>
      <c r="O665" s="4"/>
      <c r="Q665" s="4"/>
      <c r="R665" s="4"/>
      <c r="S665" s="4"/>
      <c r="T665" s="4"/>
      <c r="V665" s="11"/>
      <c r="W665" s="11"/>
      <c r="X665" s="11"/>
      <c r="Y665" s="11"/>
      <c r="Z665" s="11"/>
    </row>
    <row r="666">
      <c r="A666" s="5"/>
      <c r="B666" s="4"/>
      <c r="D666" s="4"/>
      <c r="G666" s="4"/>
      <c r="H666" s="4"/>
      <c r="I666" s="5"/>
      <c r="J666" s="4"/>
      <c r="L666" s="4"/>
      <c r="O666" s="4"/>
      <c r="Q666" s="4"/>
      <c r="R666" s="4"/>
      <c r="S666" s="4"/>
      <c r="T666" s="4"/>
      <c r="V666" s="11"/>
      <c r="W666" s="11"/>
      <c r="X666" s="11"/>
      <c r="Y666" s="11"/>
      <c r="Z666" s="11"/>
    </row>
    <row r="667">
      <c r="A667" s="5"/>
      <c r="B667" s="4"/>
      <c r="D667" s="4"/>
      <c r="G667" s="4"/>
      <c r="H667" s="4"/>
      <c r="I667" s="5"/>
      <c r="J667" s="4"/>
      <c r="L667" s="4"/>
      <c r="O667" s="4"/>
      <c r="Q667" s="4"/>
      <c r="R667" s="4"/>
      <c r="S667" s="4"/>
      <c r="T667" s="4"/>
      <c r="V667" s="11"/>
      <c r="W667" s="11"/>
      <c r="X667" s="11"/>
      <c r="Y667" s="11"/>
      <c r="Z667" s="11"/>
    </row>
    <row r="668">
      <c r="A668" s="5"/>
      <c r="B668" s="4"/>
      <c r="D668" s="4"/>
      <c r="G668" s="4"/>
      <c r="H668" s="4"/>
      <c r="I668" s="5"/>
      <c r="J668" s="4"/>
      <c r="L668" s="4"/>
      <c r="O668" s="4"/>
      <c r="Q668" s="4"/>
      <c r="R668" s="4"/>
      <c r="S668" s="4"/>
      <c r="T668" s="4"/>
      <c r="V668" s="11"/>
      <c r="W668" s="11"/>
      <c r="X668" s="11"/>
      <c r="Y668" s="11"/>
      <c r="Z668" s="11"/>
    </row>
    <row r="669">
      <c r="A669" s="5"/>
      <c r="B669" s="4"/>
      <c r="D669" s="4"/>
      <c r="G669" s="4"/>
      <c r="H669" s="4"/>
      <c r="I669" s="5"/>
      <c r="J669" s="4"/>
      <c r="L669" s="4"/>
      <c r="O669" s="4"/>
      <c r="Q669" s="4"/>
      <c r="R669" s="4"/>
      <c r="S669" s="4"/>
      <c r="T669" s="4"/>
      <c r="V669" s="11"/>
      <c r="W669" s="11"/>
      <c r="X669" s="11"/>
      <c r="Y669" s="11"/>
      <c r="Z669" s="11"/>
    </row>
    <row r="670">
      <c r="A670" s="5"/>
      <c r="B670" s="4"/>
      <c r="D670" s="4"/>
      <c r="G670" s="4"/>
      <c r="H670" s="4"/>
      <c r="I670" s="5"/>
      <c r="J670" s="4"/>
      <c r="L670" s="4"/>
      <c r="O670" s="4"/>
      <c r="Q670" s="4"/>
      <c r="R670" s="4"/>
      <c r="S670" s="4"/>
      <c r="T670" s="4"/>
      <c r="V670" s="11"/>
      <c r="W670" s="11"/>
      <c r="X670" s="11"/>
      <c r="Y670" s="11"/>
      <c r="Z670" s="11"/>
    </row>
    <row r="671">
      <c r="A671" s="5"/>
      <c r="B671" s="4"/>
      <c r="D671" s="4"/>
      <c r="G671" s="4"/>
      <c r="H671" s="4"/>
      <c r="I671" s="5"/>
      <c r="J671" s="4"/>
      <c r="L671" s="4"/>
      <c r="O671" s="4"/>
      <c r="Q671" s="4"/>
      <c r="R671" s="4"/>
      <c r="S671" s="4"/>
      <c r="T671" s="4"/>
      <c r="V671" s="11"/>
      <c r="W671" s="11"/>
      <c r="X671" s="11"/>
      <c r="Y671" s="11"/>
      <c r="Z671" s="11"/>
    </row>
    <row r="672">
      <c r="A672" s="5"/>
      <c r="B672" s="4"/>
      <c r="D672" s="4"/>
      <c r="G672" s="4"/>
      <c r="H672" s="4"/>
      <c r="I672" s="5"/>
      <c r="J672" s="4"/>
      <c r="L672" s="4"/>
      <c r="O672" s="4"/>
      <c r="Q672" s="4"/>
      <c r="R672" s="4"/>
      <c r="S672" s="4"/>
      <c r="T672" s="4"/>
      <c r="V672" s="11"/>
      <c r="W672" s="11"/>
      <c r="X672" s="11"/>
      <c r="Y672" s="11"/>
      <c r="Z672" s="11"/>
    </row>
    <row r="673">
      <c r="A673" s="5"/>
      <c r="B673" s="4"/>
      <c r="D673" s="4"/>
      <c r="G673" s="4"/>
      <c r="H673" s="4"/>
      <c r="I673" s="5"/>
      <c r="J673" s="4"/>
      <c r="L673" s="4"/>
      <c r="O673" s="4"/>
      <c r="Q673" s="4"/>
      <c r="R673" s="4"/>
      <c r="S673" s="4"/>
      <c r="T673" s="4"/>
      <c r="V673" s="11"/>
      <c r="W673" s="11"/>
      <c r="X673" s="11"/>
      <c r="Y673" s="11"/>
      <c r="Z673" s="11"/>
    </row>
    <row r="674">
      <c r="A674" s="5"/>
      <c r="B674" s="4"/>
      <c r="D674" s="4"/>
      <c r="G674" s="4"/>
      <c r="H674" s="4"/>
      <c r="I674" s="5"/>
      <c r="J674" s="4"/>
      <c r="L674" s="4"/>
      <c r="O674" s="4"/>
      <c r="Q674" s="4"/>
      <c r="R674" s="4"/>
      <c r="S674" s="4"/>
      <c r="T674" s="4"/>
      <c r="V674" s="11"/>
      <c r="W674" s="11"/>
      <c r="X674" s="11"/>
      <c r="Y674" s="11"/>
      <c r="Z674" s="11"/>
    </row>
    <row r="675">
      <c r="A675" s="5"/>
      <c r="B675" s="4"/>
      <c r="D675" s="4"/>
      <c r="G675" s="4"/>
      <c r="H675" s="4"/>
      <c r="I675" s="5"/>
      <c r="J675" s="4"/>
      <c r="L675" s="4"/>
      <c r="O675" s="4"/>
      <c r="Q675" s="4"/>
      <c r="R675" s="4"/>
      <c r="S675" s="4"/>
      <c r="T675" s="4"/>
      <c r="V675" s="11"/>
      <c r="W675" s="11"/>
      <c r="X675" s="11"/>
      <c r="Y675" s="11"/>
      <c r="Z675" s="11"/>
    </row>
    <row r="676">
      <c r="A676" s="5"/>
      <c r="B676" s="4"/>
      <c r="D676" s="4"/>
      <c r="G676" s="4"/>
      <c r="H676" s="4"/>
      <c r="I676" s="5"/>
      <c r="J676" s="4"/>
      <c r="L676" s="4"/>
      <c r="O676" s="4"/>
      <c r="Q676" s="4"/>
      <c r="R676" s="4"/>
      <c r="S676" s="4"/>
      <c r="T676" s="4"/>
      <c r="V676" s="11"/>
      <c r="W676" s="11"/>
      <c r="X676" s="11"/>
      <c r="Y676" s="11"/>
      <c r="Z676" s="11"/>
    </row>
    <row r="677">
      <c r="A677" s="5"/>
      <c r="B677" s="4"/>
      <c r="D677" s="4"/>
      <c r="G677" s="4"/>
      <c r="H677" s="4"/>
      <c r="I677" s="5"/>
      <c r="J677" s="4"/>
      <c r="L677" s="4"/>
      <c r="O677" s="4"/>
      <c r="Q677" s="4"/>
      <c r="R677" s="4"/>
      <c r="S677" s="4"/>
      <c r="T677" s="4"/>
      <c r="V677" s="11"/>
      <c r="W677" s="11"/>
      <c r="X677" s="11"/>
      <c r="Y677" s="11"/>
      <c r="Z677" s="11"/>
    </row>
    <row r="678">
      <c r="A678" s="5"/>
      <c r="B678" s="4"/>
      <c r="D678" s="4"/>
      <c r="G678" s="4"/>
      <c r="H678" s="4"/>
      <c r="I678" s="5"/>
      <c r="J678" s="4"/>
      <c r="L678" s="4"/>
      <c r="O678" s="4"/>
      <c r="Q678" s="4"/>
      <c r="R678" s="4"/>
      <c r="S678" s="4"/>
      <c r="T678" s="4"/>
      <c r="V678" s="11"/>
      <c r="W678" s="11"/>
      <c r="X678" s="11"/>
      <c r="Y678" s="11"/>
      <c r="Z678" s="11"/>
    </row>
    <row r="679">
      <c r="A679" s="5"/>
      <c r="B679" s="4"/>
      <c r="D679" s="4"/>
      <c r="G679" s="4"/>
      <c r="H679" s="4"/>
      <c r="I679" s="5"/>
      <c r="J679" s="4"/>
      <c r="L679" s="4"/>
      <c r="O679" s="4"/>
      <c r="Q679" s="4"/>
      <c r="R679" s="4"/>
      <c r="S679" s="4"/>
      <c r="T679" s="4"/>
      <c r="V679" s="11"/>
      <c r="W679" s="11"/>
      <c r="X679" s="11"/>
      <c r="Y679" s="11"/>
      <c r="Z679" s="11"/>
    </row>
    <row r="680">
      <c r="A680" s="5"/>
      <c r="B680" s="4"/>
      <c r="D680" s="4"/>
      <c r="G680" s="4"/>
      <c r="H680" s="4"/>
      <c r="I680" s="5"/>
      <c r="J680" s="4"/>
      <c r="L680" s="4"/>
      <c r="O680" s="4"/>
      <c r="Q680" s="4"/>
      <c r="R680" s="4"/>
      <c r="S680" s="4"/>
      <c r="T680" s="4"/>
      <c r="V680" s="11"/>
      <c r="W680" s="11"/>
      <c r="X680" s="11"/>
      <c r="Y680" s="11"/>
      <c r="Z680" s="11"/>
    </row>
    <row r="681">
      <c r="A681" s="5"/>
      <c r="B681" s="4"/>
      <c r="D681" s="4"/>
      <c r="G681" s="4"/>
      <c r="H681" s="4"/>
      <c r="I681" s="5"/>
      <c r="J681" s="4"/>
      <c r="L681" s="4"/>
      <c r="O681" s="4"/>
      <c r="Q681" s="4"/>
      <c r="R681" s="4"/>
      <c r="S681" s="4"/>
      <c r="T681" s="4"/>
      <c r="V681" s="11"/>
      <c r="W681" s="11"/>
      <c r="X681" s="11"/>
      <c r="Y681" s="11"/>
      <c r="Z681" s="11"/>
    </row>
    <row r="682">
      <c r="A682" s="5"/>
      <c r="B682" s="4"/>
      <c r="D682" s="4"/>
      <c r="G682" s="4"/>
      <c r="H682" s="4"/>
      <c r="I682" s="5"/>
      <c r="J682" s="4"/>
      <c r="L682" s="4"/>
      <c r="O682" s="4"/>
      <c r="Q682" s="4"/>
      <c r="R682" s="4"/>
      <c r="S682" s="4"/>
      <c r="T682" s="4"/>
      <c r="V682" s="11"/>
      <c r="W682" s="11"/>
      <c r="X682" s="11"/>
      <c r="Y682" s="11"/>
      <c r="Z682" s="11"/>
    </row>
    <row r="683">
      <c r="A683" s="5"/>
      <c r="B683" s="4"/>
      <c r="D683" s="4"/>
      <c r="G683" s="4"/>
      <c r="H683" s="4"/>
      <c r="I683" s="5"/>
      <c r="J683" s="4"/>
      <c r="L683" s="4"/>
      <c r="O683" s="4"/>
      <c r="Q683" s="4"/>
      <c r="R683" s="4"/>
      <c r="S683" s="4"/>
      <c r="T683" s="4"/>
      <c r="V683" s="11"/>
      <c r="W683" s="11"/>
      <c r="X683" s="11"/>
      <c r="Y683" s="11"/>
      <c r="Z683" s="11"/>
    </row>
    <row r="684">
      <c r="A684" s="5"/>
      <c r="B684" s="4"/>
      <c r="D684" s="4"/>
      <c r="G684" s="4"/>
      <c r="H684" s="4"/>
      <c r="I684" s="5"/>
      <c r="J684" s="4"/>
      <c r="L684" s="4"/>
      <c r="O684" s="4"/>
      <c r="Q684" s="4"/>
      <c r="R684" s="4"/>
      <c r="S684" s="4"/>
      <c r="T684" s="4"/>
      <c r="V684" s="11"/>
      <c r="W684" s="11"/>
      <c r="X684" s="11"/>
      <c r="Y684" s="11"/>
      <c r="Z684" s="11"/>
    </row>
    <row r="685">
      <c r="A685" s="5"/>
      <c r="B685" s="4"/>
      <c r="D685" s="4"/>
      <c r="G685" s="4"/>
      <c r="H685" s="4"/>
      <c r="I685" s="5"/>
      <c r="J685" s="4"/>
      <c r="L685" s="4"/>
      <c r="O685" s="4"/>
      <c r="Q685" s="4"/>
      <c r="R685" s="4"/>
      <c r="S685" s="4"/>
      <c r="T685" s="4"/>
      <c r="V685" s="11"/>
      <c r="W685" s="11"/>
      <c r="X685" s="11"/>
      <c r="Y685" s="11"/>
      <c r="Z685" s="11"/>
    </row>
    <row r="686">
      <c r="A686" s="5"/>
      <c r="B686" s="4"/>
      <c r="D686" s="4"/>
      <c r="G686" s="4"/>
      <c r="H686" s="4"/>
      <c r="I686" s="5"/>
      <c r="J686" s="4"/>
      <c r="L686" s="4"/>
      <c r="O686" s="4"/>
      <c r="Q686" s="4"/>
      <c r="R686" s="4"/>
      <c r="S686" s="4"/>
      <c r="T686" s="4"/>
      <c r="V686" s="11"/>
      <c r="W686" s="11"/>
      <c r="X686" s="11"/>
      <c r="Y686" s="11"/>
      <c r="Z686" s="11"/>
    </row>
    <row r="687">
      <c r="A687" s="5"/>
      <c r="B687" s="4"/>
      <c r="D687" s="4"/>
      <c r="G687" s="4"/>
      <c r="H687" s="4"/>
      <c r="I687" s="5"/>
      <c r="J687" s="4"/>
      <c r="L687" s="4"/>
      <c r="O687" s="4"/>
      <c r="Q687" s="4"/>
      <c r="R687" s="4"/>
      <c r="S687" s="4"/>
      <c r="T687" s="4"/>
      <c r="V687" s="11"/>
      <c r="W687" s="11"/>
      <c r="X687" s="11"/>
      <c r="Y687" s="11"/>
      <c r="Z687" s="11"/>
    </row>
    <row r="688">
      <c r="A688" s="5"/>
      <c r="B688" s="4"/>
      <c r="D688" s="4"/>
      <c r="G688" s="4"/>
      <c r="H688" s="4"/>
      <c r="I688" s="5"/>
      <c r="J688" s="4"/>
      <c r="L688" s="4"/>
      <c r="O688" s="4"/>
      <c r="Q688" s="4"/>
      <c r="R688" s="4"/>
      <c r="S688" s="4"/>
      <c r="T688" s="4"/>
      <c r="V688" s="11"/>
      <c r="W688" s="11"/>
      <c r="X688" s="11"/>
      <c r="Y688" s="11"/>
      <c r="Z688" s="11"/>
    </row>
    <row r="689">
      <c r="A689" s="5"/>
      <c r="B689" s="4"/>
      <c r="D689" s="4"/>
      <c r="G689" s="4"/>
      <c r="H689" s="4"/>
      <c r="I689" s="5"/>
      <c r="J689" s="4"/>
      <c r="L689" s="4"/>
      <c r="O689" s="4"/>
      <c r="Q689" s="4"/>
      <c r="R689" s="4"/>
      <c r="S689" s="4"/>
      <c r="T689" s="4"/>
      <c r="V689" s="11"/>
      <c r="W689" s="11"/>
      <c r="X689" s="11"/>
      <c r="Y689" s="11"/>
      <c r="Z689" s="11"/>
    </row>
    <row r="690">
      <c r="A690" s="5"/>
      <c r="B690" s="4"/>
      <c r="D690" s="4"/>
      <c r="G690" s="4"/>
      <c r="H690" s="4"/>
      <c r="I690" s="5"/>
      <c r="J690" s="4"/>
      <c r="L690" s="4"/>
      <c r="O690" s="4"/>
      <c r="Q690" s="4"/>
      <c r="R690" s="4"/>
      <c r="S690" s="4"/>
      <c r="T690" s="4"/>
      <c r="V690" s="11"/>
      <c r="W690" s="11"/>
      <c r="X690" s="11"/>
      <c r="Y690" s="11"/>
      <c r="Z690" s="11"/>
    </row>
    <row r="691">
      <c r="A691" s="5"/>
      <c r="B691" s="4"/>
      <c r="D691" s="4"/>
      <c r="G691" s="4"/>
      <c r="H691" s="4"/>
      <c r="I691" s="5"/>
      <c r="J691" s="4"/>
      <c r="L691" s="4"/>
      <c r="O691" s="4"/>
      <c r="Q691" s="4"/>
      <c r="R691" s="4"/>
      <c r="S691" s="4"/>
      <c r="T691" s="4"/>
      <c r="V691" s="11"/>
      <c r="W691" s="11"/>
      <c r="X691" s="11"/>
      <c r="Y691" s="11"/>
      <c r="Z691" s="11"/>
    </row>
    <row r="692">
      <c r="A692" s="5"/>
      <c r="B692" s="4"/>
      <c r="D692" s="4"/>
      <c r="G692" s="4"/>
      <c r="H692" s="4"/>
      <c r="I692" s="5"/>
      <c r="J692" s="4"/>
      <c r="L692" s="4"/>
      <c r="O692" s="4"/>
      <c r="Q692" s="4"/>
      <c r="R692" s="4"/>
      <c r="S692" s="4"/>
      <c r="T692" s="4"/>
      <c r="V692" s="11"/>
      <c r="W692" s="11"/>
      <c r="X692" s="11"/>
      <c r="Y692" s="11"/>
      <c r="Z692" s="11"/>
    </row>
    <row r="693">
      <c r="A693" s="5"/>
      <c r="B693" s="4"/>
      <c r="D693" s="4"/>
      <c r="G693" s="4"/>
      <c r="H693" s="4"/>
      <c r="I693" s="5"/>
      <c r="J693" s="4"/>
      <c r="L693" s="4"/>
      <c r="O693" s="4"/>
      <c r="Q693" s="4"/>
      <c r="R693" s="4"/>
      <c r="S693" s="4"/>
      <c r="T693" s="4"/>
      <c r="V693" s="11"/>
      <c r="W693" s="11"/>
      <c r="X693" s="11"/>
      <c r="Y693" s="11"/>
      <c r="Z693" s="11"/>
    </row>
    <row r="694">
      <c r="A694" s="5"/>
      <c r="B694" s="4"/>
      <c r="D694" s="4"/>
      <c r="G694" s="4"/>
      <c r="H694" s="4"/>
      <c r="I694" s="5"/>
      <c r="J694" s="4"/>
      <c r="L694" s="4"/>
      <c r="O694" s="4"/>
      <c r="Q694" s="4"/>
      <c r="R694" s="4"/>
      <c r="S694" s="4"/>
      <c r="T694" s="4"/>
      <c r="V694" s="11"/>
      <c r="W694" s="11"/>
      <c r="X694" s="11"/>
      <c r="Y694" s="11"/>
      <c r="Z694" s="11"/>
    </row>
    <row r="695">
      <c r="A695" s="5"/>
      <c r="B695" s="4"/>
      <c r="D695" s="4"/>
      <c r="G695" s="4"/>
      <c r="H695" s="4"/>
      <c r="I695" s="5"/>
      <c r="J695" s="4"/>
      <c r="L695" s="4"/>
      <c r="O695" s="4"/>
      <c r="Q695" s="4"/>
      <c r="R695" s="4"/>
      <c r="S695" s="4"/>
      <c r="T695" s="4"/>
      <c r="V695" s="11"/>
      <c r="W695" s="11"/>
      <c r="X695" s="11"/>
      <c r="Y695" s="11"/>
      <c r="Z695" s="11"/>
    </row>
    <row r="696">
      <c r="A696" s="5"/>
      <c r="B696" s="4"/>
      <c r="D696" s="4"/>
      <c r="G696" s="4"/>
      <c r="H696" s="4"/>
      <c r="I696" s="5"/>
      <c r="J696" s="4"/>
      <c r="L696" s="4"/>
      <c r="O696" s="4"/>
      <c r="Q696" s="4"/>
      <c r="R696" s="4"/>
      <c r="S696" s="4"/>
      <c r="T696" s="4"/>
      <c r="V696" s="11"/>
      <c r="W696" s="11"/>
      <c r="X696" s="11"/>
      <c r="Y696" s="11"/>
      <c r="Z696" s="11"/>
    </row>
    <row r="697">
      <c r="A697" s="5"/>
      <c r="B697" s="4"/>
      <c r="D697" s="4"/>
      <c r="G697" s="4"/>
      <c r="H697" s="4"/>
      <c r="I697" s="5"/>
      <c r="J697" s="4"/>
      <c r="L697" s="4"/>
      <c r="O697" s="4"/>
      <c r="Q697" s="4"/>
      <c r="R697" s="4"/>
      <c r="S697" s="4"/>
      <c r="T697" s="4"/>
      <c r="V697" s="11"/>
      <c r="W697" s="11"/>
      <c r="X697" s="11"/>
      <c r="Y697" s="11"/>
      <c r="Z697" s="11"/>
    </row>
    <row r="698">
      <c r="A698" s="5"/>
      <c r="B698" s="4"/>
      <c r="D698" s="4"/>
      <c r="G698" s="4"/>
      <c r="H698" s="4"/>
      <c r="I698" s="5"/>
      <c r="J698" s="4"/>
      <c r="L698" s="4"/>
      <c r="O698" s="4"/>
      <c r="Q698" s="4"/>
      <c r="R698" s="4"/>
      <c r="S698" s="4"/>
      <c r="T698" s="4"/>
      <c r="V698" s="11"/>
      <c r="W698" s="11"/>
      <c r="X698" s="11"/>
      <c r="Y698" s="11"/>
      <c r="Z698" s="11"/>
    </row>
    <row r="699">
      <c r="A699" s="5"/>
      <c r="B699" s="4"/>
      <c r="D699" s="4"/>
      <c r="G699" s="4"/>
      <c r="H699" s="4"/>
      <c r="I699" s="5"/>
      <c r="J699" s="4"/>
      <c r="L699" s="4"/>
      <c r="O699" s="4"/>
      <c r="Q699" s="4"/>
      <c r="R699" s="4"/>
      <c r="S699" s="4"/>
      <c r="T699" s="4"/>
      <c r="V699" s="11"/>
      <c r="W699" s="11"/>
      <c r="X699" s="11"/>
      <c r="Y699" s="11"/>
      <c r="Z699" s="11"/>
    </row>
    <row r="700">
      <c r="A700" s="5"/>
      <c r="B700" s="4"/>
      <c r="D700" s="4"/>
      <c r="G700" s="4"/>
      <c r="H700" s="4"/>
      <c r="I700" s="5"/>
      <c r="J700" s="4"/>
      <c r="L700" s="4"/>
      <c r="O700" s="4"/>
      <c r="Q700" s="4"/>
      <c r="R700" s="4"/>
      <c r="S700" s="4"/>
      <c r="T700" s="4"/>
      <c r="V700" s="11"/>
      <c r="W700" s="11"/>
      <c r="X700" s="11"/>
      <c r="Y700" s="11"/>
      <c r="Z700" s="11"/>
    </row>
    <row r="701">
      <c r="A701" s="5"/>
      <c r="B701" s="4"/>
      <c r="D701" s="4"/>
      <c r="G701" s="4"/>
      <c r="H701" s="4"/>
      <c r="I701" s="5"/>
      <c r="J701" s="4"/>
      <c r="L701" s="4"/>
      <c r="O701" s="4"/>
      <c r="Q701" s="4"/>
      <c r="R701" s="4"/>
      <c r="S701" s="4"/>
      <c r="T701" s="4"/>
      <c r="V701" s="11"/>
      <c r="W701" s="11"/>
      <c r="X701" s="11"/>
      <c r="Y701" s="11"/>
      <c r="Z701" s="11"/>
    </row>
    <row r="702">
      <c r="A702" s="5"/>
      <c r="B702" s="4"/>
      <c r="D702" s="4"/>
      <c r="G702" s="4"/>
      <c r="H702" s="4"/>
      <c r="I702" s="5"/>
      <c r="J702" s="4"/>
      <c r="L702" s="4"/>
      <c r="O702" s="4"/>
      <c r="Q702" s="4"/>
      <c r="R702" s="4"/>
      <c r="S702" s="4"/>
      <c r="T702" s="4"/>
      <c r="V702" s="11"/>
      <c r="W702" s="11"/>
      <c r="X702" s="11"/>
      <c r="Y702" s="11"/>
      <c r="Z702" s="11"/>
    </row>
    <row r="703">
      <c r="A703" s="5"/>
      <c r="B703" s="4"/>
      <c r="D703" s="4"/>
      <c r="G703" s="4"/>
      <c r="H703" s="4"/>
      <c r="I703" s="5"/>
      <c r="J703" s="4"/>
      <c r="L703" s="4"/>
      <c r="O703" s="4"/>
      <c r="Q703" s="4"/>
      <c r="R703" s="4"/>
      <c r="S703" s="4"/>
      <c r="T703" s="4"/>
      <c r="V703" s="11"/>
      <c r="W703" s="11"/>
      <c r="X703" s="11"/>
      <c r="Y703" s="11"/>
      <c r="Z703" s="11"/>
    </row>
    <row r="704">
      <c r="A704" s="5"/>
      <c r="B704" s="4"/>
      <c r="D704" s="4"/>
      <c r="G704" s="4"/>
      <c r="H704" s="4"/>
      <c r="I704" s="5"/>
      <c r="J704" s="4"/>
      <c r="L704" s="4"/>
      <c r="O704" s="4"/>
      <c r="Q704" s="4"/>
      <c r="R704" s="4"/>
      <c r="S704" s="4"/>
      <c r="T704" s="4"/>
      <c r="V704" s="11"/>
      <c r="W704" s="11"/>
      <c r="X704" s="11"/>
      <c r="Y704" s="11"/>
      <c r="Z704" s="11"/>
    </row>
    <row r="705">
      <c r="A705" s="5"/>
      <c r="B705" s="4"/>
      <c r="D705" s="4"/>
      <c r="G705" s="4"/>
      <c r="H705" s="4"/>
      <c r="I705" s="5"/>
      <c r="J705" s="4"/>
      <c r="L705" s="4"/>
      <c r="O705" s="4"/>
      <c r="Q705" s="4"/>
      <c r="R705" s="4"/>
      <c r="S705" s="4"/>
      <c r="T705" s="4"/>
      <c r="V705" s="11"/>
      <c r="W705" s="11"/>
      <c r="X705" s="11"/>
      <c r="Y705" s="11"/>
      <c r="Z705" s="11"/>
    </row>
    <row r="706">
      <c r="A706" s="5"/>
      <c r="B706" s="4"/>
      <c r="D706" s="4"/>
      <c r="G706" s="4"/>
      <c r="H706" s="4"/>
      <c r="I706" s="5"/>
      <c r="J706" s="4"/>
      <c r="L706" s="4"/>
      <c r="O706" s="4"/>
      <c r="Q706" s="4"/>
      <c r="R706" s="4"/>
      <c r="S706" s="4"/>
      <c r="T706" s="4"/>
      <c r="V706" s="11"/>
      <c r="W706" s="11"/>
      <c r="X706" s="11"/>
      <c r="Y706" s="11"/>
      <c r="Z706" s="11"/>
    </row>
    <row r="707">
      <c r="A707" s="5"/>
      <c r="B707" s="4"/>
      <c r="D707" s="4"/>
      <c r="G707" s="4"/>
      <c r="H707" s="4"/>
      <c r="I707" s="5"/>
      <c r="J707" s="4"/>
      <c r="L707" s="4"/>
      <c r="O707" s="4"/>
      <c r="Q707" s="4"/>
      <c r="R707" s="4"/>
      <c r="S707" s="4"/>
      <c r="T707" s="4"/>
      <c r="V707" s="11"/>
      <c r="W707" s="11"/>
      <c r="X707" s="11"/>
      <c r="Y707" s="11"/>
      <c r="Z707" s="11"/>
    </row>
    <row r="708">
      <c r="A708" s="5"/>
      <c r="B708" s="4"/>
      <c r="D708" s="4"/>
      <c r="G708" s="4"/>
      <c r="H708" s="4"/>
      <c r="I708" s="5"/>
      <c r="J708" s="4"/>
      <c r="L708" s="4"/>
      <c r="O708" s="4"/>
      <c r="Q708" s="4"/>
      <c r="R708" s="4"/>
      <c r="S708" s="4"/>
      <c r="T708" s="4"/>
      <c r="V708" s="11"/>
      <c r="W708" s="11"/>
      <c r="X708" s="11"/>
      <c r="Y708" s="11"/>
      <c r="Z708" s="11"/>
    </row>
    <row r="709">
      <c r="A709" s="5"/>
      <c r="B709" s="4"/>
      <c r="D709" s="4"/>
      <c r="G709" s="4"/>
      <c r="H709" s="4"/>
      <c r="I709" s="5"/>
      <c r="J709" s="4"/>
      <c r="L709" s="4"/>
      <c r="O709" s="4"/>
      <c r="Q709" s="4"/>
      <c r="R709" s="4"/>
      <c r="S709" s="4"/>
      <c r="T709" s="4"/>
      <c r="V709" s="11"/>
      <c r="W709" s="11"/>
      <c r="X709" s="11"/>
      <c r="Y709" s="11"/>
      <c r="Z709" s="11"/>
    </row>
    <row r="710">
      <c r="A710" s="5"/>
      <c r="B710" s="4"/>
      <c r="D710" s="4"/>
      <c r="G710" s="4"/>
      <c r="H710" s="4"/>
      <c r="I710" s="5"/>
      <c r="J710" s="4"/>
      <c r="L710" s="4"/>
      <c r="O710" s="4"/>
      <c r="Q710" s="4"/>
      <c r="R710" s="4"/>
      <c r="S710" s="4"/>
      <c r="T710" s="4"/>
      <c r="V710" s="11"/>
      <c r="W710" s="11"/>
      <c r="X710" s="11"/>
      <c r="Y710" s="11"/>
      <c r="Z710" s="11"/>
    </row>
    <row r="711">
      <c r="A711" s="5"/>
      <c r="B711" s="4"/>
      <c r="D711" s="4"/>
      <c r="G711" s="4"/>
      <c r="H711" s="4"/>
      <c r="I711" s="5"/>
      <c r="J711" s="4"/>
      <c r="L711" s="4"/>
      <c r="O711" s="4"/>
      <c r="Q711" s="4"/>
      <c r="R711" s="4"/>
      <c r="S711" s="4"/>
      <c r="T711" s="4"/>
      <c r="V711" s="11"/>
      <c r="W711" s="11"/>
      <c r="X711" s="11"/>
      <c r="Y711" s="11"/>
      <c r="Z711" s="11"/>
    </row>
    <row r="712">
      <c r="A712" s="5"/>
      <c r="B712" s="4"/>
      <c r="D712" s="4"/>
      <c r="G712" s="4"/>
      <c r="H712" s="4"/>
      <c r="I712" s="5"/>
      <c r="J712" s="4"/>
      <c r="L712" s="4"/>
      <c r="O712" s="4"/>
      <c r="Q712" s="4"/>
      <c r="R712" s="4"/>
      <c r="S712" s="4"/>
      <c r="T712" s="4"/>
      <c r="V712" s="11"/>
      <c r="W712" s="11"/>
      <c r="X712" s="11"/>
      <c r="Y712" s="11"/>
      <c r="Z712" s="11"/>
    </row>
    <row r="713">
      <c r="A713" s="5"/>
      <c r="B713" s="4"/>
      <c r="D713" s="4"/>
      <c r="G713" s="4"/>
      <c r="H713" s="4"/>
      <c r="I713" s="5"/>
      <c r="J713" s="4"/>
      <c r="L713" s="4"/>
      <c r="O713" s="4"/>
      <c r="Q713" s="4"/>
      <c r="R713" s="4"/>
      <c r="S713" s="4"/>
      <c r="T713" s="4"/>
      <c r="V713" s="11"/>
      <c r="W713" s="11"/>
      <c r="X713" s="11"/>
      <c r="Y713" s="11"/>
      <c r="Z713" s="11"/>
    </row>
    <row r="714">
      <c r="A714" s="5"/>
      <c r="B714" s="4"/>
      <c r="D714" s="4"/>
      <c r="G714" s="4"/>
      <c r="H714" s="4"/>
      <c r="I714" s="5"/>
      <c r="J714" s="4"/>
      <c r="L714" s="4"/>
      <c r="O714" s="4"/>
      <c r="Q714" s="4"/>
      <c r="R714" s="4"/>
      <c r="S714" s="4"/>
      <c r="T714" s="4"/>
      <c r="V714" s="11"/>
      <c r="W714" s="11"/>
      <c r="X714" s="11"/>
      <c r="Y714" s="11"/>
      <c r="Z714" s="11"/>
    </row>
    <row r="715">
      <c r="A715" s="5"/>
      <c r="B715" s="4"/>
      <c r="D715" s="4"/>
      <c r="G715" s="4"/>
      <c r="H715" s="4"/>
      <c r="I715" s="5"/>
      <c r="J715" s="4"/>
      <c r="L715" s="4"/>
      <c r="O715" s="4"/>
      <c r="Q715" s="4"/>
      <c r="R715" s="4"/>
      <c r="S715" s="4"/>
      <c r="T715" s="4"/>
      <c r="V715" s="11"/>
      <c r="W715" s="11"/>
      <c r="X715" s="11"/>
      <c r="Y715" s="11"/>
      <c r="Z715" s="11"/>
    </row>
    <row r="716">
      <c r="A716" s="5"/>
      <c r="B716" s="4"/>
      <c r="D716" s="4"/>
      <c r="G716" s="4"/>
      <c r="H716" s="4"/>
      <c r="I716" s="5"/>
      <c r="J716" s="4"/>
      <c r="L716" s="4"/>
      <c r="O716" s="4"/>
      <c r="Q716" s="4"/>
      <c r="R716" s="4"/>
      <c r="S716" s="4"/>
      <c r="T716" s="4"/>
      <c r="V716" s="11"/>
      <c r="W716" s="11"/>
      <c r="X716" s="11"/>
      <c r="Y716" s="11"/>
      <c r="Z716" s="11"/>
    </row>
    <row r="717">
      <c r="A717" s="5"/>
      <c r="B717" s="4"/>
      <c r="D717" s="4"/>
      <c r="G717" s="4"/>
      <c r="H717" s="4"/>
      <c r="I717" s="5"/>
      <c r="J717" s="4"/>
      <c r="L717" s="4"/>
      <c r="O717" s="4"/>
      <c r="Q717" s="4"/>
      <c r="R717" s="4"/>
      <c r="S717" s="4"/>
      <c r="T717" s="4"/>
      <c r="V717" s="11"/>
      <c r="W717" s="11"/>
      <c r="X717" s="11"/>
      <c r="Y717" s="11"/>
      <c r="Z717" s="11"/>
    </row>
    <row r="718">
      <c r="A718" s="5"/>
      <c r="B718" s="4"/>
      <c r="D718" s="4"/>
      <c r="G718" s="4"/>
      <c r="H718" s="4"/>
      <c r="I718" s="5"/>
      <c r="J718" s="4"/>
      <c r="L718" s="4"/>
      <c r="O718" s="4"/>
      <c r="Q718" s="4"/>
      <c r="R718" s="4"/>
      <c r="S718" s="4"/>
      <c r="T718" s="4"/>
      <c r="V718" s="11"/>
      <c r="W718" s="11"/>
      <c r="X718" s="11"/>
      <c r="Y718" s="11"/>
      <c r="Z718" s="11"/>
    </row>
    <row r="719">
      <c r="A719" s="5"/>
      <c r="B719" s="4"/>
      <c r="D719" s="4"/>
      <c r="G719" s="4"/>
      <c r="H719" s="4"/>
      <c r="I719" s="5"/>
      <c r="J719" s="4"/>
      <c r="L719" s="4"/>
      <c r="O719" s="4"/>
      <c r="Q719" s="4"/>
      <c r="R719" s="4"/>
      <c r="S719" s="4"/>
      <c r="T719" s="4"/>
      <c r="V719" s="11"/>
      <c r="W719" s="11"/>
      <c r="X719" s="11"/>
      <c r="Y719" s="11"/>
      <c r="Z719" s="11"/>
    </row>
    <row r="720">
      <c r="A720" s="5"/>
      <c r="B720" s="4"/>
      <c r="D720" s="4"/>
      <c r="G720" s="4"/>
      <c r="H720" s="4"/>
      <c r="I720" s="5"/>
      <c r="J720" s="4"/>
      <c r="L720" s="4"/>
      <c r="O720" s="4"/>
      <c r="Q720" s="4"/>
      <c r="R720" s="4"/>
      <c r="S720" s="4"/>
      <c r="T720" s="4"/>
      <c r="V720" s="11"/>
      <c r="W720" s="11"/>
      <c r="X720" s="11"/>
      <c r="Y720" s="11"/>
      <c r="Z720" s="11"/>
    </row>
    <row r="721">
      <c r="A721" s="5"/>
      <c r="B721" s="4"/>
      <c r="D721" s="4"/>
      <c r="G721" s="4"/>
      <c r="H721" s="4"/>
      <c r="I721" s="5"/>
      <c r="J721" s="4"/>
      <c r="L721" s="4"/>
      <c r="O721" s="4"/>
      <c r="Q721" s="4"/>
      <c r="R721" s="4"/>
      <c r="S721" s="4"/>
      <c r="T721" s="4"/>
      <c r="V721" s="11"/>
      <c r="W721" s="11"/>
      <c r="X721" s="11"/>
      <c r="Y721" s="11"/>
      <c r="Z721" s="11"/>
    </row>
    <row r="722">
      <c r="A722" s="5"/>
      <c r="B722" s="4"/>
      <c r="D722" s="4"/>
      <c r="G722" s="4"/>
      <c r="H722" s="4"/>
      <c r="I722" s="5"/>
      <c r="J722" s="4"/>
      <c r="L722" s="4"/>
      <c r="O722" s="4"/>
      <c r="Q722" s="4"/>
      <c r="R722" s="4"/>
      <c r="S722" s="4"/>
      <c r="T722" s="4"/>
      <c r="V722" s="11"/>
      <c r="W722" s="11"/>
      <c r="X722" s="11"/>
      <c r="Y722" s="11"/>
      <c r="Z722" s="11"/>
    </row>
    <row r="723">
      <c r="A723" s="5"/>
      <c r="B723" s="4"/>
      <c r="D723" s="4"/>
      <c r="G723" s="4"/>
      <c r="H723" s="4"/>
      <c r="I723" s="5"/>
      <c r="J723" s="4"/>
      <c r="L723" s="4"/>
      <c r="O723" s="4"/>
      <c r="Q723" s="4"/>
      <c r="R723" s="4"/>
      <c r="S723" s="4"/>
      <c r="T723" s="4"/>
      <c r="V723" s="11"/>
      <c r="W723" s="11"/>
      <c r="X723" s="11"/>
      <c r="Y723" s="11"/>
      <c r="Z723" s="11"/>
    </row>
    <row r="724">
      <c r="A724" s="5"/>
      <c r="B724" s="4"/>
      <c r="D724" s="4"/>
      <c r="G724" s="4"/>
      <c r="H724" s="4"/>
      <c r="I724" s="5"/>
      <c r="J724" s="4"/>
      <c r="L724" s="4"/>
      <c r="O724" s="4"/>
      <c r="Q724" s="4"/>
      <c r="R724" s="4"/>
      <c r="S724" s="4"/>
      <c r="T724" s="4"/>
      <c r="V724" s="11"/>
      <c r="W724" s="11"/>
      <c r="X724" s="11"/>
      <c r="Y724" s="11"/>
      <c r="Z724" s="11"/>
    </row>
    <row r="725">
      <c r="A725" s="5"/>
      <c r="B725" s="4"/>
      <c r="D725" s="4"/>
      <c r="G725" s="4"/>
      <c r="H725" s="4"/>
      <c r="I725" s="5"/>
      <c r="J725" s="4"/>
      <c r="L725" s="4"/>
      <c r="O725" s="4"/>
      <c r="Q725" s="4"/>
      <c r="R725" s="4"/>
      <c r="S725" s="4"/>
      <c r="T725" s="4"/>
      <c r="V725" s="11"/>
      <c r="W725" s="11"/>
      <c r="X725" s="11"/>
      <c r="Y725" s="11"/>
      <c r="Z725" s="11"/>
    </row>
    <row r="726">
      <c r="A726" s="5"/>
      <c r="B726" s="4"/>
      <c r="D726" s="4"/>
      <c r="G726" s="4"/>
      <c r="H726" s="4"/>
      <c r="I726" s="5"/>
      <c r="J726" s="4"/>
      <c r="L726" s="4"/>
      <c r="O726" s="4"/>
      <c r="Q726" s="4"/>
      <c r="R726" s="4"/>
      <c r="S726" s="4"/>
      <c r="T726" s="4"/>
      <c r="V726" s="11"/>
      <c r="W726" s="11"/>
      <c r="X726" s="11"/>
      <c r="Y726" s="11"/>
      <c r="Z726" s="11"/>
    </row>
    <row r="727">
      <c r="A727" s="5"/>
      <c r="B727" s="4"/>
      <c r="D727" s="4"/>
      <c r="G727" s="4"/>
      <c r="H727" s="4"/>
      <c r="I727" s="5"/>
      <c r="J727" s="4"/>
      <c r="L727" s="4"/>
      <c r="O727" s="4"/>
      <c r="Q727" s="4"/>
      <c r="R727" s="4"/>
      <c r="S727" s="4"/>
      <c r="T727" s="4"/>
      <c r="V727" s="11"/>
      <c r="W727" s="11"/>
      <c r="X727" s="11"/>
      <c r="Y727" s="11"/>
      <c r="Z727" s="11"/>
    </row>
    <row r="728">
      <c r="A728" s="5"/>
      <c r="B728" s="4"/>
      <c r="D728" s="4"/>
      <c r="G728" s="4"/>
      <c r="H728" s="4"/>
      <c r="I728" s="5"/>
      <c r="J728" s="4"/>
      <c r="L728" s="4"/>
      <c r="O728" s="4"/>
      <c r="Q728" s="4"/>
      <c r="R728" s="4"/>
      <c r="S728" s="4"/>
      <c r="T728" s="4"/>
      <c r="V728" s="11"/>
      <c r="W728" s="11"/>
      <c r="X728" s="11"/>
      <c r="Y728" s="11"/>
      <c r="Z728" s="11"/>
    </row>
    <row r="729">
      <c r="A729" s="5"/>
      <c r="B729" s="4"/>
      <c r="D729" s="4"/>
      <c r="G729" s="4"/>
      <c r="H729" s="4"/>
      <c r="I729" s="5"/>
      <c r="J729" s="4"/>
      <c r="L729" s="4"/>
      <c r="O729" s="4"/>
      <c r="Q729" s="4"/>
      <c r="R729" s="4"/>
      <c r="S729" s="4"/>
      <c r="T729" s="4"/>
      <c r="V729" s="11"/>
      <c r="W729" s="11"/>
      <c r="X729" s="11"/>
      <c r="Y729" s="11"/>
      <c r="Z729" s="11"/>
    </row>
    <row r="730">
      <c r="A730" s="5"/>
      <c r="B730" s="4"/>
      <c r="D730" s="4"/>
      <c r="G730" s="4"/>
      <c r="H730" s="4"/>
      <c r="I730" s="5"/>
      <c r="J730" s="4"/>
      <c r="L730" s="4"/>
      <c r="O730" s="4"/>
      <c r="Q730" s="4"/>
      <c r="R730" s="4"/>
      <c r="S730" s="4"/>
      <c r="T730" s="4"/>
      <c r="V730" s="11"/>
      <c r="W730" s="11"/>
      <c r="X730" s="11"/>
      <c r="Y730" s="11"/>
      <c r="Z730" s="11"/>
    </row>
    <row r="731">
      <c r="A731" s="5"/>
      <c r="B731" s="4"/>
      <c r="D731" s="4"/>
      <c r="G731" s="4"/>
      <c r="H731" s="4"/>
      <c r="I731" s="5"/>
      <c r="J731" s="4"/>
      <c r="L731" s="4"/>
      <c r="O731" s="4"/>
      <c r="Q731" s="4"/>
      <c r="R731" s="4"/>
      <c r="S731" s="4"/>
      <c r="T731" s="4"/>
      <c r="V731" s="11"/>
      <c r="W731" s="11"/>
      <c r="X731" s="11"/>
      <c r="Y731" s="11"/>
      <c r="Z731" s="11"/>
    </row>
    <row r="732">
      <c r="A732" s="5"/>
      <c r="B732" s="4"/>
      <c r="D732" s="4"/>
      <c r="G732" s="4"/>
      <c r="H732" s="4"/>
      <c r="I732" s="5"/>
      <c r="J732" s="4"/>
      <c r="L732" s="4"/>
      <c r="O732" s="4"/>
      <c r="Q732" s="4"/>
      <c r="R732" s="4"/>
      <c r="S732" s="4"/>
      <c r="T732" s="4"/>
      <c r="V732" s="11"/>
      <c r="W732" s="11"/>
      <c r="X732" s="11"/>
      <c r="Y732" s="11"/>
      <c r="Z732" s="11"/>
    </row>
    <row r="733">
      <c r="A733" s="5"/>
      <c r="B733" s="4"/>
      <c r="D733" s="4"/>
      <c r="G733" s="4"/>
      <c r="H733" s="4"/>
      <c r="I733" s="5"/>
      <c r="J733" s="4"/>
      <c r="L733" s="4"/>
      <c r="O733" s="4"/>
      <c r="Q733" s="4"/>
      <c r="R733" s="4"/>
      <c r="S733" s="4"/>
      <c r="T733" s="4"/>
      <c r="V733" s="11"/>
      <c r="W733" s="11"/>
      <c r="X733" s="11"/>
      <c r="Y733" s="11"/>
      <c r="Z733" s="11"/>
    </row>
    <row r="734">
      <c r="A734" s="5"/>
      <c r="B734" s="4"/>
      <c r="D734" s="4"/>
      <c r="G734" s="4"/>
      <c r="H734" s="4"/>
      <c r="I734" s="5"/>
      <c r="J734" s="4"/>
      <c r="L734" s="4"/>
      <c r="O734" s="4"/>
      <c r="Q734" s="4"/>
      <c r="R734" s="4"/>
      <c r="S734" s="4"/>
      <c r="T734" s="4"/>
      <c r="V734" s="11"/>
      <c r="W734" s="11"/>
      <c r="X734" s="11"/>
      <c r="Y734" s="11"/>
      <c r="Z734" s="11"/>
    </row>
    <row r="735">
      <c r="A735" s="5"/>
      <c r="B735" s="4"/>
      <c r="D735" s="4"/>
      <c r="G735" s="4"/>
      <c r="H735" s="4"/>
      <c r="I735" s="5"/>
      <c r="J735" s="4"/>
      <c r="L735" s="4"/>
      <c r="O735" s="4"/>
      <c r="Q735" s="4"/>
      <c r="R735" s="4"/>
      <c r="S735" s="4"/>
      <c r="T735" s="4"/>
      <c r="V735" s="11"/>
      <c r="W735" s="11"/>
      <c r="X735" s="11"/>
      <c r="Y735" s="11"/>
      <c r="Z735" s="11"/>
    </row>
    <row r="736">
      <c r="A736" s="5"/>
      <c r="B736" s="4"/>
      <c r="D736" s="4"/>
      <c r="G736" s="4"/>
      <c r="H736" s="4"/>
      <c r="I736" s="5"/>
      <c r="J736" s="4"/>
      <c r="L736" s="4"/>
      <c r="O736" s="4"/>
      <c r="Q736" s="4"/>
      <c r="R736" s="4"/>
      <c r="S736" s="4"/>
      <c r="T736" s="4"/>
      <c r="V736" s="11"/>
      <c r="W736" s="11"/>
      <c r="X736" s="11"/>
      <c r="Y736" s="11"/>
      <c r="Z736" s="11"/>
    </row>
    <row r="737">
      <c r="A737" s="5"/>
      <c r="B737" s="4"/>
      <c r="D737" s="4"/>
      <c r="G737" s="4"/>
      <c r="H737" s="4"/>
      <c r="I737" s="5"/>
      <c r="J737" s="4"/>
      <c r="L737" s="4"/>
      <c r="O737" s="4"/>
      <c r="Q737" s="4"/>
      <c r="R737" s="4"/>
      <c r="S737" s="4"/>
      <c r="T737" s="4"/>
      <c r="V737" s="11"/>
      <c r="W737" s="11"/>
      <c r="X737" s="11"/>
      <c r="Y737" s="11"/>
      <c r="Z737" s="11"/>
    </row>
    <row r="738">
      <c r="A738" s="5"/>
      <c r="B738" s="4"/>
      <c r="D738" s="4"/>
      <c r="G738" s="4"/>
      <c r="H738" s="4"/>
      <c r="I738" s="5"/>
      <c r="J738" s="4"/>
      <c r="L738" s="4"/>
      <c r="O738" s="4"/>
      <c r="Q738" s="4"/>
      <c r="R738" s="4"/>
      <c r="S738" s="4"/>
      <c r="T738" s="4"/>
      <c r="V738" s="11"/>
      <c r="W738" s="11"/>
      <c r="X738" s="11"/>
      <c r="Y738" s="11"/>
      <c r="Z738" s="11"/>
    </row>
    <row r="739">
      <c r="A739" s="5"/>
      <c r="B739" s="4"/>
      <c r="D739" s="4"/>
      <c r="G739" s="4"/>
      <c r="H739" s="4"/>
      <c r="I739" s="5"/>
      <c r="J739" s="4"/>
      <c r="L739" s="4"/>
      <c r="O739" s="4"/>
      <c r="Q739" s="4"/>
      <c r="R739" s="4"/>
      <c r="S739" s="4"/>
      <c r="T739" s="4"/>
      <c r="V739" s="11"/>
      <c r="W739" s="11"/>
      <c r="X739" s="11"/>
      <c r="Y739" s="11"/>
      <c r="Z739" s="11"/>
    </row>
    <row r="740">
      <c r="A740" s="5"/>
      <c r="B740" s="4"/>
      <c r="D740" s="4"/>
      <c r="G740" s="4"/>
      <c r="H740" s="4"/>
      <c r="I740" s="5"/>
      <c r="J740" s="4"/>
      <c r="L740" s="4"/>
      <c r="O740" s="4"/>
      <c r="Q740" s="4"/>
      <c r="R740" s="4"/>
      <c r="S740" s="4"/>
      <c r="T740" s="4"/>
      <c r="V740" s="11"/>
      <c r="W740" s="11"/>
      <c r="X740" s="11"/>
      <c r="Y740" s="11"/>
      <c r="Z740" s="11"/>
    </row>
    <row r="741">
      <c r="A741" s="5"/>
      <c r="B741" s="4"/>
      <c r="D741" s="4"/>
      <c r="G741" s="4"/>
      <c r="H741" s="4"/>
      <c r="I741" s="5"/>
      <c r="J741" s="4"/>
      <c r="L741" s="4"/>
      <c r="O741" s="4"/>
      <c r="Q741" s="4"/>
      <c r="R741" s="4"/>
      <c r="S741" s="4"/>
      <c r="T741" s="4"/>
      <c r="V741" s="11"/>
      <c r="W741" s="11"/>
      <c r="X741" s="11"/>
      <c r="Y741" s="11"/>
      <c r="Z741" s="11"/>
    </row>
    <row r="742">
      <c r="A742" s="5"/>
      <c r="B742" s="4"/>
      <c r="D742" s="4"/>
      <c r="G742" s="4"/>
      <c r="H742" s="4"/>
      <c r="I742" s="5"/>
      <c r="J742" s="4"/>
      <c r="L742" s="4"/>
      <c r="O742" s="4"/>
      <c r="Q742" s="4"/>
      <c r="R742" s="4"/>
      <c r="S742" s="4"/>
      <c r="T742" s="4"/>
      <c r="V742" s="11"/>
      <c r="W742" s="11"/>
      <c r="X742" s="11"/>
      <c r="Y742" s="11"/>
      <c r="Z742" s="11"/>
    </row>
    <row r="743">
      <c r="A743" s="5"/>
      <c r="B743" s="4"/>
      <c r="D743" s="4"/>
      <c r="G743" s="4"/>
      <c r="H743" s="4"/>
      <c r="I743" s="5"/>
      <c r="J743" s="4"/>
      <c r="L743" s="4"/>
      <c r="O743" s="4"/>
      <c r="Q743" s="4"/>
      <c r="R743" s="4"/>
      <c r="S743" s="4"/>
      <c r="T743" s="4"/>
      <c r="V743" s="11"/>
      <c r="W743" s="11"/>
      <c r="X743" s="11"/>
      <c r="Y743" s="11"/>
      <c r="Z743" s="11"/>
    </row>
    <row r="744">
      <c r="A744" s="5"/>
      <c r="B744" s="4"/>
      <c r="D744" s="4"/>
      <c r="G744" s="4"/>
      <c r="H744" s="4"/>
      <c r="I744" s="5"/>
      <c r="J744" s="4"/>
      <c r="L744" s="4"/>
      <c r="O744" s="4"/>
      <c r="Q744" s="4"/>
      <c r="R744" s="4"/>
      <c r="S744" s="4"/>
      <c r="T744" s="4"/>
      <c r="V744" s="11"/>
      <c r="W744" s="11"/>
      <c r="X744" s="11"/>
      <c r="Y744" s="11"/>
      <c r="Z744" s="11"/>
    </row>
    <row r="745">
      <c r="A745" s="5"/>
      <c r="B745" s="4"/>
      <c r="D745" s="4"/>
      <c r="G745" s="4"/>
      <c r="H745" s="4"/>
      <c r="I745" s="5"/>
      <c r="J745" s="4"/>
      <c r="L745" s="4"/>
      <c r="O745" s="4"/>
      <c r="Q745" s="4"/>
      <c r="R745" s="4"/>
      <c r="S745" s="4"/>
      <c r="T745" s="4"/>
      <c r="V745" s="11"/>
      <c r="W745" s="11"/>
      <c r="X745" s="11"/>
      <c r="Y745" s="11"/>
      <c r="Z745" s="11"/>
    </row>
    <row r="746">
      <c r="A746" s="5"/>
      <c r="B746" s="4"/>
      <c r="D746" s="4"/>
      <c r="G746" s="4"/>
      <c r="H746" s="4"/>
      <c r="I746" s="5"/>
      <c r="J746" s="4"/>
      <c r="L746" s="4"/>
      <c r="O746" s="4"/>
      <c r="Q746" s="4"/>
      <c r="R746" s="4"/>
      <c r="S746" s="4"/>
      <c r="T746" s="4"/>
      <c r="V746" s="11"/>
      <c r="W746" s="11"/>
      <c r="X746" s="11"/>
      <c r="Y746" s="11"/>
      <c r="Z746" s="11"/>
    </row>
    <row r="747">
      <c r="A747" s="5"/>
      <c r="B747" s="4"/>
      <c r="D747" s="4"/>
      <c r="G747" s="4"/>
      <c r="H747" s="4"/>
      <c r="I747" s="5"/>
      <c r="J747" s="4"/>
      <c r="L747" s="4"/>
      <c r="O747" s="4"/>
      <c r="Q747" s="4"/>
      <c r="R747" s="4"/>
      <c r="S747" s="4"/>
      <c r="T747" s="4"/>
      <c r="V747" s="11"/>
      <c r="W747" s="11"/>
      <c r="X747" s="11"/>
      <c r="Y747" s="11"/>
      <c r="Z747" s="11"/>
    </row>
    <row r="748">
      <c r="A748" s="5"/>
      <c r="B748" s="4"/>
      <c r="D748" s="4"/>
      <c r="G748" s="4"/>
      <c r="H748" s="4"/>
      <c r="I748" s="5"/>
      <c r="J748" s="4"/>
      <c r="L748" s="4"/>
      <c r="O748" s="4"/>
      <c r="Q748" s="4"/>
      <c r="R748" s="4"/>
      <c r="S748" s="4"/>
      <c r="T748" s="4"/>
      <c r="V748" s="11"/>
      <c r="W748" s="11"/>
      <c r="X748" s="11"/>
      <c r="Y748" s="11"/>
      <c r="Z748" s="11"/>
    </row>
    <row r="749">
      <c r="A749" s="5"/>
      <c r="B749" s="4"/>
      <c r="D749" s="4"/>
      <c r="G749" s="4"/>
      <c r="H749" s="4"/>
      <c r="I749" s="5"/>
      <c r="J749" s="4"/>
      <c r="L749" s="4"/>
      <c r="O749" s="4"/>
      <c r="Q749" s="4"/>
      <c r="R749" s="4"/>
      <c r="S749" s="4"/>
      <c r="T749" s="4"/>
      <c r="V749" s="11"/>
      <c r="W749" s="11"/>
      <c r="X749" s="11"/>
      <c r="Y749" s="11"/>
      <c r="Z749" s="11"/>
    </row>
    <row r="750">
      <c r="A750" s="5"/>
      <c r="B750" s="4"/>
      <c r="D750" s="4"/>
      <c r="G750" s="4"/>
      <c r="H750" s="4"/>
      <c r="I750" s="5"/>
      <c r="J750" s="4"/>
      <c r="L750" s="4"/>
      <c r="O750" s="4"/>
      <c r="Q750" s="4"/>
      <c r="R750" s="4"/>
      <c r="S750" s="4"/>
      <c r="T750" s="4"/>
      <c r="V750" s="11"/>
      <c r="W750" s="11"/>
      <c r="X750" s="11"/>
      <c r="Y750" s="11"/>
      <c r="Z750" s="11"/>
    </row>
    <row r="751">
      <c r="A751" s="5"/>
      <c r="B751" s="4"/>
      <c r="D751" s="4"/>
      <c r="G751" s="4"/>
      <c r="H751" s="4"/>
      <c r="I751" s="5"/>
      <c r="J751" s="4"/>
      <c r="L751" s="4"/>
      <c r="O751" s="4"/>
      <c r="Q751" s="4"/>
      <c r="R751" s="4"/>
      <c r="S751" s="4"/>
      <c r="T751" s="4"/>
      <c r="V751" s="11"/>
      <c r="W751" s="11"/>
      <c r="X751" s="11"/>
      <c r="Y751" s="11"/>
      <c r="Z751" s="11"/>
    </row>
    <row r="752">
      <c r="A752" s="5"/>
      <c r="B752" s="4"/>
      <c r="D752" s="4"/>
      <c r="G752" s="4"/>
      <c r="H752" s="4"/>
      <c r="I752" s="5"/>
      <c r="J752" s="4"/>
      <c r="L752" s="4"/>
      <c r="O752" s="4"/>
      <c r="Q752" s="4"/>
      <c r="R752" s="4"/>
      <c r="S752" s="4"/>
      <c r="T752" s="4"/>
      <c r="V752" s="11"/>
      <c r="W752" s="11"/>
      <c r="X752" s="11"/>
      <c r="Y752" s="11"/>
      <c r="Z752" s="11"/>
    </row>
    <row r="753">
      <c r="A753" s="5"/>
      <c r="B753" s="4"/>
      <c r="D753" s="4"/>
      <c r="G753" s="4"/>
      <c r="H753" s="4"/>
      <c r="I753" s="5"/>
      <c r="J753" s="4"/>
      <c r="L753" s="4"/>
      <c r="O753" s="4"/>
      <c r="Q753" s="4"/>
      <c r="R753" s="4"/>
      <c r="S753" s="4"/>
      <c r="T753" s="4"/>
      <c r="V753" s="11"/>
      <c r="W753" s="11"/>
      <c r="X753" s="11"/>
      <c r="Y753" s="11"/>
      <c r="Z753" s="11"/>
    </row>
    <row r="754">
      <c r="A754" s="5"/>
      <c r="B754" s="4"/>
      <c r="D754" s="4"/>
      <c r="G754" s="4"/>
      <c r="H754" s="4"/>
      <c r="I754" s="5"/>
      <c r="J754" s="4"/>
      <c r="L754" s="4"/>
      <c r="O754" s="4"/>
      <c r="Q754" s="4"/>
      <c r="R754" s="4"/>
      <c r="S754" s="4"/>
      <c r="T754" s="4"/>
      <c r="V754" s="11"/>
      <c r="W754" s="11"/>
      <c r="X754" s="11"/>
      <c r="Y754" s="11"/>
      <c r="Z754" s="11"/>
    </row>
    <row r="755">
      <c r="A755" s="5"/>
      <c r="B755" s="4"/>
      <c r="D755" s="4"/>
      <c r="G755" s="4"/>
      <c r="H755" s="4"/>
      <c r="I755" s="5"/>
      <c r="J755" s="4"/>
      <c r="L755" s="4"/>
      <c r="O755" s="4"/>
      <c r="Q755" s="4"/>
      <c r="R755" s="4"/>
      <c r="S755" s="4"/>
      <c r="T755" s="4"/>
      <c r="V755" s="11"/>
      <c r="W755" s="11"/>
      <c r="X755" s="11"/>
      <c r="Y755" s="11"/>
      <c r="Z755" s="11"/>
    </row>
    <row r="756">
      <c r="A756" s="5"/>
      <c r="B756" s="4"/>
      <c r="D756" s="4"/>
      <c r="G756" s="4"/>
      <c r="H756" s="4"/>
      <c r="I756" s="5"/>
      <c r="J756" s="4"/>
      <c r="L756" s="4"/>
      <c r="O756" s="4"/>
      <c r="Q756" s="4"/>
      <c r="R756" s="4"/>
      <c r="S756" s="4"/>
      <c r="T756" s="4"/>
      <c r="V756" s="11"/>
      <c r="W756" s="11"/>
      <c r="X756" s="11"/>
      <c r="Y756" s="11"/>
      <c r="Z756" s="11"/>
    </row>
    <row r="757">
      <c r="A757" s="5"/>
      <c r="B757" s="4"/>
      <c r="D757" s="4"/>
      <c r="G757" s="4"/>
      <c r="H757" s="4"/>
      <c r="I757" s="5"/>
      <c r="J757" s="4"/>
      <c r="L757" s="4"/>
      <c r="O757" s="4"/>
      <c r="Q757" s="4"/>
      <c r="R757" s="4"/>
      <c r="S757" s="4"/>
      <c r="T757" s="4"/>
      <c r="V757" s="11"/>
      <c r="W757" s="11"/>
      <c r="X757" s="11"/>
      <c r="Y757" s="11"/>
      <c r="Z757" s="11"/>
    </row>
    <row r="758">
      <c r="A758" s="5"/>
      <c r="B758" s="4"/>
      <c r="D758" s="4"/>
      <c r="G758" s="4"/>
      <c r="H758" s="4"/>
      <c r="I758" s="5"/>
      <c r="J758" s="4"/>
      <c r="L758" s="4"/>
      <c r="O758" s="4"/>
      <c r="Q758" s="4"/>
      <c r="R758" s="4"/>
      <c r="S758" s="4"/>
      <c r="T758" s="4"/>
      <c r="V758" s="11"/>
      <c r="W758" s="11"/>
      <c r="X758" s="11"/>
      <c r="Y758" s="11"/>
      <c r="Z758" s="11"/>
    </row>
    <row r="759">
      <c r="A759" s="5"/>
      <c r="B759" s="4"/>
      <c r="D759" s="4"/>
      <c r="G759" s="4"/>
      <c r="H759" s="4"/>
      <c r="I759" s="5"/>
      <c r="J759" s="4"/>
      <c r="L759" s="4"/>
      <c r="O759" s="4"/>
      <c r="Q759" s="4"/>
      <c r="R759" s="4"/>
      <c r="S759" s="4"/>
      <c r="T759" s="4"/>
      <c r="V759" s="11"/>
      <c r="W759" s="11"/>
      <c r="X759" s="11"/>
      <c r="Y759" s="11"/>
      <c r="Z759" s="11"/>
    </row>
    <row r="760">
      <c r="A760" s="5"/>
      <c r="B760" s="4"/>
      <c r="D760" s="4"/>
      <c r="G760" s="4"/>
      <c r="H760" s="4"/>
      <c r="I760" s="5"/>
      <c r="J760" s="4"/>
      <c r="L760" s="4"/>
      <c r="O760" s="4"/>
      <c r="Q760" s="4"/>
      <c r="R760" s="4"/>
      <c r="S760" s="4"/>
      <c r="T760" s="4"/>
      <c r="V760" s="11"/>
      <c r="W760" s="11"/>
      <c r="X760" s="11"/>
      <c r="Y760" s="11"/>
      <c r="Z760" s="11"/>
    </row>
    <row r="761">
      <c r="A761" s="5"/>
      <c r="B761" s="4"/>
      <c r="D761" s="4"/>
      <c r="G761" s="4"/>
      <c r="H761" s="4"/>
      <c r="I761" s="5"/>
      <c r="J761" s="4"/>
      <c r="L761" s="4"/>
      <c r="O761" s="4"/>
      <c r="Q761" s="4"/>
      <c r="R761" s="4"/>
      <c r="S761" s="4"/>
      <c r="T761" s="4"/>
      <c r="V761" s="11"/>
      <c r="W761" s="11"/>
      <c r="X761" s="11"/>
      <c r="Y761" s="11"/>
      <c r="Z761" s="11"/>
    </row>
    <row r="762">
      <c r="A762" s="5"/>
      <c r="B762" s="4"/>
      <c r="D762" s="4"/>
      <c r="G762" s="4"/>
      <c r="H762" s="4"/>
      <c r="I762" s="5"/>
      <c r="J762" s="4"/>
      <c r="L762" s="4"/>
      <c r="O762" s="4"/>
      <c r="Q762" s="4"/>
      <c r="R762" s="4"/>
      <c r="S762" s="4"/>
      <c r="T762" s="4"/>
      <c r="V762" s="11"/>
      <c r="W762" s="11"/>
      <c r="X762" s="11"/>
      <c r="Y762" s="11"/>
      <c r="Z762" s="11"/>
    </row>
    <row r="763">
      <c r="A763" s="5"/>
      <c r="B763" s="4"/>
      <c r="D763" s="4"/>
      <c r="G763" s="4"/>
      <c r="H763" s="4"/>
      <c r="I763" s="5"/>
      <c r="J763" s="4"/>
      <c r="L763" s="4"/>
      <c r="O763" s="4"/>
      <c r="Q763" s="4"/>
      <c r="R763" s="4"/>
      <c r="S763" s="4"/>
      <c r="T763" s="4"/>
      <c r="V763" s="11"/>
      <c r="W763" s="11"/>
      <c r="X763" s="11"/>
      <c r="Y763" s="11"/>
      <c r="Z763" s="11"/>
    </row>
    <row r="764">
      <c r="A764" s="5"/>
      <c r="B764" s="4"/>
      <c r="D764" s="4"/>
      <c r="G764" s="4"/>
      <c r="H764" s="4"/>
      <c r="I764" s="5"/>
      <c r="J764" s="4"/>
      <c r="L764" s="4"/>
      <c r="O764" s="4"/>
      <c r="Q764" s="4"/>
      <c r="R764" s="4"/>
      <c r="S764" s="4"/>
      <c r="T764" s="4"/>
      <c r="V764" s="11"/>
      <c r="W764" s="11"/>
      <c r="X764" s="11"/>
      <c r="Y764" s="11"/>
      <c r="Z764" s="11"/>
    </row>
    <row r="765">
      <c r="A765" s="5"/>
      <c r="B765" s="4"/>
      <c r="D765" s="4"/>
      <c r="G765" s="4"/>
      <c r="H765" s="4"/>
      <c r="I765" s="5"/>
      <c r="J765" s="4"/>
      <c r="L765" s="4"/>
      <c r="O765" s="4"/>
      <c r="Q765" s="4"/>
      <c r="R765" s="4"/>
      <c r="S765" s="4"/>
      <c r="T765" s="4"/>
      <c r="V765" s="11"/>
      <c r="W765" s="11"/>
      <c r="X765" s="11"/>
      <c r="Y765" s="11"/>
      <c r="Z765" s="11"/>
    </row>
    <row r="766">
      <c r="A766" s="5"/>
      <c r="B766" s="4"/>
      <c r="D766" s="4"/>
      <c r="G766" s="4"/>
      <c r="H766" s="4"/>
      <c r="I766" s="5"/>
      <c r="J766" s="4"/>
      <c r="L766" s="4"/>
      <c r="O766" s="4"/>
      <c r="Q766" s="4"/>
      <c r="R766" s="4"/>
      <c r="S766" s="4"/>
      <c r="T766" s="4"/>
      <c r="V766" s="11"/>
      <c r="W766" s="11"/>
      <c r="X766" s="11"/>
      <c r="Y766" s="11"/>
      <c r="Z766" s="11"/>
    </row>
    <row r="767">
      <c r="A767" s="5"/>
      <c r="B767" s="4"/>
      <c r="D767" s="4"/>
      <c r="G767" s="4"/>
      <c r="H767" s="4"/>
      <c r="I767" s="5"/>
      <c r="J767" s="4"/>
      <c r="L767" s="4"/>
      <c r="O767" s="4"/>
      <c r="Q767" s="4"/>
      <c r="R767" s="4"/>
      <c r="S767" s="4"/>
      <c r="T767" s="4"/>
      <c r="V767" s="11"/>
      <c r="W767" s="11"/>
      <c r="X767" s="11"/>
      <c r="Y767" s="11"/>
      <c r="Z767" s="11"/>
    </row>
    <row r="768">
      <c r="A768" s="5"/>
      <c r="B768" s="4"/>
      <c r="D768" s="4"/>
      <c r="G768" s="4"/>
      <c r="H768" s="4"/>
      <c r="I768" s="5"/>
      <c r="J768" s="4"/>
      <c r="L768" s="4"/>
      <c r="O768" s="4"/>
      <c r="Q768" s="4"/>
      <c r="R768" s="4"/>
      <c r="S768" s="4"/>
      <c r="T768" s="4"/>
      <c r="V768" s="11"/>
      <c r="W768" s="11"/>
      <c r="X768" s="11"/>
      <c r="Y768" s="11"/>
      <c r="Z768" s="11"/>
    </row>
    <row r="769">
      <c r="A769" s="5"/>
      <c r="B769" s="4"/>
      <c r="D769" s="4"/>
      <c r="G769" s="4"/>
      <c r="H769" s="4"/>
      <c r="I769" s="5"/>
      <c r="J769" s="4"/>
      <c r="L769" s="4"/>
      <c r="O769" s="4"/>
      <c r="Q769" s="4"/>
      <c r="R769" s="4"/>
      <c r="S769" s="4"/>
      <c r="T769" s="4"/>
      <c r="V769" s="11"/>
      <c r="W769" s="11"/>
      <c r="X769" s="11"/>
      <c r="Y769" s="11"/>
      <c r="Z769" s="11"/>
    </row>
    <row r="770">
      <c r="A770" s="5"/>
      <c r="B770" s="4"/>
      <c r="D770" s="4"/>
      <c r="G770" s="4"/>
      <c r="H770" s="4"/>
      <c r="I770" s="5"/>
      <c r="J770" s="4"/>
      <c r="L770" s="4"/>
      <c r="O770" s="4"/>
      <c r="Q770" s="4"/>
      <c r="R770" s="4"/>
      <c r="S770" s="4"/>
      <c r="T770" s="4"/>
      <c r="V770" s="11"/>
      <c r="W770" s="11"/>
      <c r="X770" s="11"/>
      <c r="Y770" s="11"/>
      <c r="Z770" s="11"/>
    </row>
    <row r="771">
      <c r="A771" s="5"/>
      <c r="B771" s="4"/>
      <c r="D771" s="4"/>
      <c r="G771" s="4"/>
      <c r="H771" s="4"/>
      <c r="I771" s="5"/>
      <c r="J771" s="4"/>
      <c r="L771" s="4"/>
      <c r="O771" s="4"/>
      <c r="Q771" s="4"/>
      <c r="R771" s="4"/>
      <c r="S771" s="4"/>
      <c r="T771" s="4"/>
      <c r="V771" s="11"/>
      <c r="W771" s="11"/>
      <c r="X771" s="11"/>
      <c r="Y771" s="11"/>
      <c r="Z771" s="11"/>
    </row>
    <row r="772">
      <c r="A772" s="5"/>
      <c r="B772" s="4"/>
      <c r="D772" s="4"/>
      <c r="G772" s="4"/>
      <c r="H772" s="4"/>
      <c r="I772" s="5"/>
      <c r="J772" s="4"/>
      <c r="L772" s="4"/>
      <c r="O772" s="4"/>
      <c r="Q772" s="4"/>
      <c r="R772" s="4"/>
      <c r="S772" s="4"/>
      <c r="T772" s="4"/>
      <c r="V772" s="11"/>
      <c r="W772" s="11"/>
      <c r="X772" s="11"/>
      <c r="Y772" s="11"/>
      <c r="Z772" s="11"/>
    </row>
    <row r="773">
      <c r="A773" s="5"/>
      <c r="B773" s="4"/>
      <c r="D773" s="4"/>
      <c r="G773" s="4"/>
      <c r="H773" s="4"/>
      <c r="I773" s="5"/>
      <c r="J773" s="4"/>
      <c r="L773" s="4"/>
      <c r="O773" s="4"/>
      <c r="Q773" s="4"/>
      <c r="R773" s="4"/>
      <c r="S773" s="4"/>
      <c r="T773" s="4"/>
      <c r="V773" s="11"/>
      <c r="W773" s="11"/>
      <c r="X773" s="11"/>
      <c r="Y773" s="11"/>
      <c r="Z773" s="11"/>
    </row>
    <row r="774">
      <c r="A774" s="5"/>
      <c r="B774" s="4"/>
      <c r="D774" s="4"/>
      <c r="G774" s="4"/>
      <c r="H774" s="4"/>
      <c r="I774" s="5"/>
      <c r="J774" s="4"/>
      <c r="L774" s="4"/>
      <c r="O774" s="4"/>
      <c r="Q774" s="4"/>
      <c r="R774" s="4"/>
      <c r="S774" s="4"/>
      <c r="T774" s="4"/>
      <c r="V774" s="11"/>
      <c r="W774" s="11"/>
      <c r="X774" s="11"/>
      <c r="Y774" s="11"/>
      <c r="Z774" s="11"/>
    </row>
    <row r="775">
      <c r="A775" s="5"/>
      <c r="B775" s="4"/>
      <c r="D775" s="4"/>
      <c r="G775" s="4"/>
      <c r="H775" s="4"/>
      <c r="I775" s="5"/>
      <c r="J775" s="4"/>
      <c r="L775" s="4"/>
      <c r="O775" s="4"/>
      <c r="Q775" s="4"/>
      <c r="R775" s="4"/>
      <c r="S775" s="4"/>
      <c r="T775" s="4"/>
      <c r="V775" s="11"/>
      <c r="W775" s="11"/>
      <c r="X775" s="11"/>
      <c r="Y775" s="11"/>
      <c r="Z775" s="11"/>
    </row>
    <row r="776">
      <c r="A776" s="5"/>
      <c r="B776" s="4"/>
      <c r="D776" s="4"/>
      <c r="G776" s="4"/>
      <c r="H776" s="4"/>
      <c r="I776" s="5"/>
      <c r="J776" s="4"/>
      <c r="L776" s="4"/>
      <c r="O776" s="4"/>
      <c r="Q776" s="4"/>
      <c r="R776" s="4"/>
      <c r="S776" s="4"/>
      <c r="T776" s="4"/>
      <c r="V776" s="11"/>
      <c r="W776" s="11"/>
      <c r="X776" s="11"/>
      <c r="Y776" s="11"/>
      <c r="Z776" s="11"/>
    </row>
    <row r="777">
      <c r="A777" s="5"/>
      <c r="B777" s="4"/>
      <c r="D777" s="4"/>
      <c r="G777" s="4"/>
      <c r="H777" s="4"/>
      <c r="I777" s="5"/>
      <c r="J777" s="4"/>
      <c r="L777" s="4"/>
      <c r="O777" s="4"/>
      <c r="Q777" s="4"/>
      <c r="R777" s="4"/>
      <c r="S777" s="4"/>
      <c r="T777" s="4"/>
      <c r="V777" s="11"/>
      <c r="W777" s="11"/>
      <c r="X777" s="11"/>
      <c r="Y777" s="11"/>
      <c r="Z777" s="11"/>
    </row>
    <row r="778">
      <c r="A778" s="5"/>
      <c r="B778" s="4"/>
      <c r="D778" s="4"/>
      <c r="G778" s="4"/>
      <c r="H778" s="4"/>
      <c r="I778" s="5"/>
      <c r="J778" s="4"/>
      <c r="L778" s="4"/>
      <c r="O778" s="4"/>
      <c r="Q778" s="4"/>
      <c r="R778" s="4"/>
      <c r="S778" s="4"/>
      <c r="T778" s="4"/>
      <c r="V778" s="11"/>
      <c r="W778" s="11"/>
      <c r="X778" s="11"/>
      <c r="Y778" s="11"/>
      <c r="Z778" s="11"/>
    </row>
    <row r="779">
      <c r="A779" s="5"/>
      <c r="B779" s="4"/>
      <c r="D779" s="4"/>
      <c r="G779" s="4"/>
      <c r="H779" s="4"/>
      <c r="I779" s="5"/>
      <c r="J779" s="4"/>
      <c r="L779" s="4"/>
      <c r="O779" s="4"/>
      <c r="Q779" s="4"/>
      <c r="R779" s="4"/>
      <c r="S779" s="4"/>
      <c r="T779" s="4"/>
      <c r="V779" s="11"/>
      <c r="W779" s="11"/>
      <c r="X779" s="11"/>
      <c r="Y779" s="11"/>
      <c r="Z779" s="11"/>
    </row>
    <row r="780">
      <c r="A780" s="5"/>
      <c r="B780" s="4"/>
      <c r="D780" s="4"/>
      <c r="G780" s="4"/>
      <c r="H780" s="4"/>
      <c r="I780" s="5"/>
      <c r="J780" s="4"/>
      <c r="L780" s="4"/>
      <c r="O780" s="4"/>
      <c r="Q780" s="4"/>
      <c r="R780" s="4"/>
      <c r="S780" s="4"/>
      <c r="T780" s="4"/>
      <c r="V780" s="11"/>
      <c r="W780" s="11"/>
      <c r="X780" s="11"/>
      <c r="Y780" s="11"/>
      <c r="Z780" s="11"/>
    </row>
    <row r="781">
      <c r="A781" s="5"/>
      <c r="B781" s="4"/>
      <c r="D781" s="4"/>
      <c r="G781" s="4"/>
      <c r="H781" s="4"/>
      <c r="I781" s="5"/>
      <c r="J781" s="4"/>
      <c r="L781" s="4"/>
      <c r="O781" s="4"/>
      <c r="Q781" s="4"/>
      <c r="R781" s="4"/>
      <c r="S781" s="4"/>
      <c r="T781" s="4"/>
      <c r="V781" s="11"/>
      <c r="W781" s="11"/>
      <c r="X781" s="11"/>
      <c r="Y781" s="11"/>
      <c r="Z781" s="11"/>
    </row>
    <row r="782">
      <c r="A782" s="5"/>
      <c r="B782" s="4"/>
      <c r="D782" s="4"/>
      <c r="G782" s="4"/>
      <c r="H782" s="4"/>
      <c r="I782" s="5"/>
      <c r="J782" s="4"/>
      <c r="L782" s="4"/>
      <c r="O782" s="4"/>
      <c r="Q782" s="4"/>
      <c r="R782" s="4"/>
      <c r="S782" s="4"/>
      <c r="T782" s="4"/>
      <c r="V782" s="11"/>
      <c r="W782" s="11"/>
      <c r="X782" s="11"/>
      <c r="Y782" s="11"/>
      <c r="Z782" s="11"/>
    </row>
    <row r="783">
      <c r="A783" s="5"/>
      <c r="B783" s="4"/>
      <c r="D783" s="4"/>
      <c r="G783" s="4"/>
      <c r="H783" s="4"/>
      <c r="I783" s="5"/>
      <c r="J783" s="4"/>
      <c r="L783" s="4"/>
      <c r="O783" s="4"/>
      <c r="Q783" s="4"/>
      <c r="R783" s="4"/>
      <c r="S783" s="4"/>
      <c r="T783" s="4"/>
      <c r="V783" s="11"/>
      <c r="W783" s="11"/>
      <c r="X783" s="11"/>
      <c r="Y783" s="11"/>
      <c r="Z783" s="11"/>
    </row>
    <row r="784">
      <c r="A784" s="5"/>
      <c r="B784" s="4"/>
      <c r="D784" s="4"/>
      <c r="G784" s="4"/>
      <c r="H784" s="4"/>
      <c r="I784" s="5"/>
      <c r="J784" s="4"/>
      <c r="L784" s="4"/>
      <c r="O784" s="4"/>
      <c r="Q784" s="4"/>
      <c r="R784" s="4"/>
      <c r="S784" s="4"/>
      <c r="T784" s="4"/>
      <c r="V784" s="11"/>
      <c r="W784" s="11"/>
      <c r="X784" s="11"/>
      <c r="Y784" s="11"/>
      <c r="Z784" s="11"/>
    </row>
    <row r="785">
      <c r="A785" s="5"/>
      <c r="B785" s="4"/>
      <c r="D785" s="4"/>
      <c r="G785" s="4"/>
      <c r="H785" s="4"/>
      <c r="I785" s="5"/>
      <c r="J785" s="4"/>
      <c r="L785" s="4"/>
      <c r="O785" s="4"/>
      <c r="Q785" s="4"/>
      <c r="R785" s="4"/>
      <c r="S785" s="4"/>
      <c r="T785" s="4"/>
      <c r="V785" s="11"/>
      <c r="W785" s="11"/>
      <c r="X785" s="11"/>
      <c r="Y785" s="11"/>
      <c r="Z785" s="11"/>
    </row>
    <row r="786">
      <c r="A786" s="5"/>
      <c r="B786" s="4"/>
      <c r="D786" s="4"/>
      <c r="G786" s="4"/>
      <c r="H786" s="4"/>
      <c r="I786" s="5"/>
      <c r="J786" s="4"/>
      <c r="L786" s="4"/>
      <c r="O786" s="4"/>
      <c r="Q786" s="4"/>
      <c r="R786" s="4"/>
      <c r="S786" s="4"/>
      <c r="T786" s="4"/>
      <c r="V786" s="11"/>
      <c r="W786" s="11"/>
      <c r="X786" s="11"/>
      <c r="Y786" s="11"/>
      <c r="Z786" s="11"/>
    </row>
    <row r="787">
      <c r="A787" s="5"/>
      <c r="B787" s="4"/>
      <c r="D787" s="4"/>
      <c r="G787" s="4"/>
      <c r="H787" s="4"/>
      <c r="I787" s="5"/>
      <c r="J787" s="4"/>
      <c r="L787" s="4"/>
      <c r="O787" s="4"/>
      <c r="Q787" s="4"/>
      <c r="R787" s="4"/>
      <c r="S787" s="4"/>
      <c r="T787" s="4"/>
      <c r="V787" s="11"/>
      <c r="W787" s="11"/>
      <c r="X787" s="11"/>
      <c r="Y787" s="11"/>
      <c r="Z787" s="11"/>
    </row>
    <row r="788">
      <c r="A788" s="5"/>
      <c r="B788" s="4"/>
      <c r="D788" s="4"/>
      <c r="G788" s="4"/>
      <c r="H788" s="4"/>
      <c r="I788" s="5"/>
      <c r="J788" s="4"/>
      <c r="L788" s="4"/>
      <c r="O788" s="4"/>
      <c r="Q788" s="4"/>
      <c r="R788" s="4"/>
      <c r="S788" s="4"/>
      <c r="T788" s="4"/>
      <c r="V788" s="11"/>
      <c r="W788" s="11"/>
      <c r="X788" s="11"/>
      <c r="Y788" s="11"/>
      <c r="Z788" s="11"/>
    </row>
    <row r="789">
      <c r="A789" s="5"/>
      <c r="B789" s="4"/>
      <c r="D789" s="4"/>
      <c r="G789" s="4"/>
      <c r="H789" s="4"/>
      <c r="I789" s="5"/>
      <c r="J789" s="4"/>
      <c r="L789" s="4"/>
      <c r="O789" s="4"/>
      <c r="Q789" s="4"/>
      <c r="R789" s="4"/>
      <c r="S789" s="4"/>
      <c r="T789" s="4"/>
      <c r="V789" s="11"/>
      <c r="W789" s="11"/>
      <c r="X789" s="11"/>
      <c r="Y789" s="11"/>
      <c r="Z789" s="11"/>
    </row>
    <row r="790">
      <c r="A790" s="5"/>
      <c r="B790" s="4"/>
      <c r="D790" s="4"/>
      <c r="G790" s="4"/>
      <c r="H790" s="4"/>
      <c r="I790" s="5"/>
      <c r="J790" s="4"/>
      <c r="L790" s="4"/>
      <c r="O790" s="4"/>
      <c r="Q790" s="4"/>
      <c r="R790" s="4"/>
      <c r="S790" s="4"/>
      <c r="T790" s="4"/>
      <c r="V790" s="11"/>
      <c r="W790" s="11"/>
      <c r="X790" s="11"/>
      <c r="Y790" s="11"/>
      <c r="Z790" s="11"/>
    </row>
    <row r="791">
      <c r="A791" s="5"/>
      <c r="B791" s="4"/>
      <c r="D791" s="4"/>
      <c r="G791" s="4"/>
      <c r="H791" s="4"/>
      <c r="I791" s="5"/>
      <c r="J791" s="4"/>
      <c r="L791" s="4"/>
      <c r="O791" s="4"/>
      <c r="Q791" s="4"/>
      <c r="R791" s="4"/>
      <c r="S791" s="4"/>
      <c r="T791" s="4"/>
      <c r="V791" s="11"/>
      <c r="W791" s="11"/>
      <c r="X791" s="11"/>
      <c r="Y791" s="11"/>
      <c r="Z791" s="11"/>
    </row>
    <row r="792">
      <c r="A792" s="5"/>
      <c r="B792" s="4"/>
      <c r="D792" s="4"/>
      <c r="G792" s="4"/>
      <c r="H792" s="4"/>
      <c r="I792" s="5"/>
      <c r="J792" s="4"/>
      <c r="L792" s="4"/>
      <c r="O792" s="4"/>
      <c r="Q792" s="4"/>
      <c r="R792" s="4"/>
      <c r="S792" s="4"/>
      <c r="T792" s="4"/>
      <c r="V792" s="11"/>
      <c r="W792" s="11"/>
      <c r="X792" s="11"/>
      <c r="Y792" s="11"/>
      <c r="Z792" s="11"/>
    </row>
    <row r="793">
      <c r="A793" s="5"/>
      <c r="B793" s="4"/>
      <c r="D793" s="4"/>
      <c r="G793" s="4"/>
      <c r="H793" s="4"/>
      <c r="I793" s="5"/>
      <c r="J793" s="4"/>
      <c r="L793" s="4"/>
      <c r="O793" s="4"/>
      <c r="Q793" s="4"/>
      <c r="R793" s="4"/>
      <c r="S793" s="4"/>
      <c r="T793" s="4"/>
      <c r="V793" s="11"/>
      <c r="W793" s="11"/>
      <c r="X793" s="11"/>
      <c r="Y793" s="11"/>
      <c r="Z793" s="11"/>
    </row>
    <row r="794">
      <c r="A794" s="5"/>
      <c r="B794" s="4"/>
      <c r="D794" s="4"/>
      <c r="G794" s="4"/>
      <c r="H794" s="4"/>
      <c r="I794" s="5"/>
      <c r="J794" s="4"/>
      <c r="L794" s="4"/>
      <c r="O794" s="4"/>
      <c r="Q794" s="4"/>
      <c r="R794" s="4"/>
      <c r="S794" s="4"/>
      <c r="T794" s="4"/>
      <c r="V794" s="11"/>
      <c r="W794" s="11"/>
      <c r="X794" s="11"/>
      <c r="Y794" s="11"/>
      <c r="Z794" s="11"/>
    </row>
    <row r="795">
      <c r="A795" s="5"/>
      <c r="B795" s="4"/>
      <c r="D795" s="4"/>
      <c r="G795" s="4"/>
      <c r="H795" s="4"/>
      <c r="I795" s="5"/>
      <c r="J795" s="4"/>
      <c r="L795" s="4"/>
      <c r="O795" s="4"/>
      <c r="Q795" s="4"/>
      <c r="R795" s="4"/>
      <c r="S795" s="4"/>
      <c r="T795" s="4"/>
      <c r="V795" s="11"/>
      <c r="W795" s="11"/>
      <c r="X795" s="11"/>
      <c r="Y795" s="11"/>
      <c r="Z795" s="11"/>
    </row>
    <row r="796">
      <c r="A796" s="5"/>
      <c r="B796" s="4"/>
      <c r="D796" s="4"/>
      <c r="G796" s="4"/>
      <c r="H796" s="4"/>
      <c r="I796" s="5"/>
      <c r="J796" s="4"/>
      <c r="L796" s="4"/>
      <c r="O796" s="4"/>
      <c r="Q796" s="4"/>
      <c r="R796" s="4"/>
      <c r="S796" s="4"/>
      <c r="T796" s="4"/>
      <c r="V796" s="11"/>
      <c r="W796" s="11"/>
      <c r="X796" s="11"/>
      <c r="Y796" s="11"/>
      <c r="Z796" s="11"/>
    </row>
    <row r="797">
      <c r="A797" s="5"/>
      <c r="B797" s="4"/>
      <c r="D797" s="4"/>
      <c r="G797" s="4"/>
      <c r="H797" s="4"/>
      <c r="I797" s="5"/>
      <c r="J797" s="4"/>
      <c r="L797" s="4"/>
      <c r="O797" s="4"/>
      <c r="Q797" s="4"/>
      <c r="R797" s="4"/>
      <c r="S797" s="4"/>
      <c r="T797" s="4"/>
      <c r="V797" s="11"/>
      <c r="W797" s="11"/>
      <c r="X797" s="11"/>
      <c r="Y797" s="11"/>
      <c r="Z797" s="11"/>
    </row>
    <row r="798">
      <c r="A798" s="5"/>
      <c r="B798" s="4"/>
      <c r="D798" s="4"/>
      <c r="G798" s="4"/>
      <c r="H798" s="4"/>
      <c r="I798" s="5"/>
      <c r="J798" s="4"/>
      <c r="L798" s="4"/>
      <c r="O798" s="4"/>
      <c r="Q798" s="4"/>
      <c r="R798" s="4"/>
      <c r="S798" s="4"/>
      <c r="T798" s="4"/>
      <c r="V798" s="11"/>
      <c r="W798" s="11"/>
      <c r="X798" s="11"/>
      <c r="Y798" s="11"/>
      <c r="Z798" s="11"/>
    </row>
    <row r="799">
      <c r="A799" s="5"/>
      <c r="B799" s="4"/>
      <c r="D799" s="4"/>
      <c r="G799" s="4"/>
      <c r="H799" s="4"/>
      <c r="I799" s="5"/>
      <c r="J799" s="4"/>
      <c r="L799" s="4"/>
      <c r="O799" s="4"/>
      <c r="Q799" s="4"/>
      <c r="R799" s="4"/>
      <c r="S799" s="4"/>
      <c r="T799" s="4"/>
      <c r="V799" s="11"/>
      <c r="W799" s="11"/>
      <c r="X799" s="11"/>
      <c r="Y799" s="11"/>
      <c r="Z799" s="11"/>
    </row>
    <row r="800">
      <c r="A800" s="5"/>
      <c r="B800" s="4"/>
      <c r="D800" s="4"/>
      <c r="G800" s="4"/>
      <c r="H800" s="4"/>
      <c r="I800" s="5"/>
      <c r="J800" s="4"/>
      <c r="L800" s="4"/>
      <c r="O800" s="4"/>
      <c r="Q800" s="4"/>
      <c r="R800" s="4"/>
      <c r="S800" s="4"/>
      <c r="T800" s="4"/>
      <c r="V800" s="11"/>
      <c r="W800" s="11"/>
      <c r="X800" s="11"/>
      <c r="Y800" s="11"/>
      <c r="Z800" s="11"/>
    </row>
    <row r="801">
      <c r="A801" s="5"/>
      <c r="B801" s="4"/>
      <c r="D801" s="4"/>
      <c r="G801" s="4"/>
      <c r="H801" s="4"/>
      <c r="I801" s="5"/>
      <c r="J801" s="4"/>
      <c r="L801" s="4"/>
      <c r="O801" s="4"/>
      <c r="Q801" s="4"/>
      <c r="R801" s="4"/>
      <c r="S801" s="4"/>
      <c r="T801" s="4"/>
      <c r="V801" s="11"/>
      <c r="W801" s="11"/>
      <c r="X801" s="11"/>
      <c r="Y801" s="11"/>
      <c r="Z801" s="11"/>
    </row>
    <row r="802">
      <c r="A802" s="5"/>
      <c r="B802" s="4"/>
      <c r="D802" s="4"/>
      <c r="G802" s="4"/>
      <c r="H802" s="4"/>
      <c r="I802" s="5"/>
      <c r="J802" s="4"/>
      <c r="L802" s="4"/>
      <c r="O802" s="4"/>
      <c r="Q802" s="4"/>
      <c r="R802" s="4"/>
      <c r="S802" s="4"/>
      <c r="T802" s="4"/>
      <c r="V802" s="11"/>
      <c r="W802" s="11"/>
      <c r="X802" s="11"/>
      <c r="Y802" s="11"/>
      <c r="Z802" s="11"/>
    </row>
    <row r="803">
      <c r="A803" s="5"/>
      <c r="B803" s="4"/>
      <c r="D803" s="4"/>
      <c r="G803" s="4"/>
      <c r="H803" s="4"/>
      <c r="I803" s="5"/>
      <c r="J803" s="4"/>
      <c r="L803" s="4"/>
      <c r="O803" s="4"/>
      <c r="Q803" s="4"/>
      <c r="R803" s="4"/>
      <c r="S803" s="4"/>
      <c r="T803" s="4"/>
      <c r="V803" s="11"/>
      <c r="W803" s="11"/>
      <c r="X803" s="11"/>
      <c r="Y803" s="11"/>
      <c r="Z803" s="11"/>
    </row>
    <row r="804">
      <c r="A804" s="5"/>
      <c r="B804" s="4"/>
      <c r="D804" s="4"/>
      <c r="G804" s="4"/>
      <c r="H804" s="4"/>
      <c r="I804" s="5"/>
      <c r="J804" s="4"/>
      <c r="L804" s="4"/>
      <c r="O804" s="4"/>
      <c r="Q804" s="4"/>
      <c r="R804" s="4"/>
      <c r="S804" s="4"/>
      <c r="T804" s="4"/>
      <c r="V804" s="11"/>
      <c r="W804" s="11"/>
      <c r="X804" s="11"/>
      <c r="Y804" s="11"/>
      <c r="Z804" s="11"/>
    </row>
    <row r="805">
      <c r="A805" s="5"/>
      <c r="B805" s="4"/>
      <c r="D805" s="4"/>
      <c r="G805" s="4"/>
      <c r="H805" s="4"/>
      <c r="I805" s="5"/>
      <c r="J805" s="4"/>
      <c r="L805" s="4"/>
      <c r="O805" s="4"/>
      <c r="Q805" s="4"/>
      <c r="R805" s="4"/>
      <c r="S805" s="4"/>
      <c r="T805" s="4"/>
      <c r="V805" s="11"/>
      <c r="W805" s="11"/>
      <c r="X805" s="11"/>
      <c r="Y805" s="11"/>
      <c r="Z805" s="11"/>
    </row>
    <row r="806">
      <c r="A806" s="5"/>
      <c r="B806" s="4"/>
      <c r="D806" s="4"/>
      <c r="G806" s="4"/>
      <c r="H806" s="4"/>
      <c r="I806" s="5"/>
      <c r="J806" s="4"/>
      <c r="L806" s="4"/>
      <c r="O806" s="4"/>
      <c r="Q806" s="4"/>
      <c r="R806" s="4"/>
      <c r="S806" s="4"/>
      <c r="T806" s="4"/>
      <c r="V806" s="11"/>
      <c r="W806" s="11"/>
      <c r="X806" s="11"/>
      <c r="Y806" s="11"/>
      <c r="Z806" s="11"/>
    </row>
    <row r="807">
      <c r="A807" s="5"/>
      <c r="B807" s="4"/>
      <c r="D807" s="4"/>
      <c r="G807" s="4"/>
      <c r="H807" s="4"/>
      <c r="I807" s="5"/>
      <c r="J807" s="4"/>
      <c r="L807" s="4"/>
      <c r="O807" s="4"/>
      <c r="Q807" s="4"/>
      <c r="R807" s="4"/>
      <c r="S807" s="4"/>
      <c r="T807" s="4"/>
      <c r="V807" s="11"/>
      <c r="W807" s="11"/>
      <c r="X807" s="11"/>
      <c r="Y807" s="11"/>
      <c r="Z807" s="11"/>
    </row>
    <row r="808">
      <c r="A808" s="5"/>
      <c r="B808" s="4"/>
      <c r="D808" s="4"/>
      <c r="G808" s="4"/>
      <c r="H808" s="4"/>
      <c r="I808" s="5"/>
      <c r="J808" s="4"/>
      <c r="L808" s="4"/>
      <c r="O808" s="4"/>
      <c r="Q808" s="4"/>
      <c r="R808" s="4"/>
      <c r="S808" s="4"/>
      <c r="T808" s="4"/>
      <c r="V808" s="11"/>
      <c r="W808" s="11"/>
      <c r="X808" s="11"/>
      <c r="Y808" s="11"/>
      <c r="Z808" s="11"/>
    </row>
    <row r="809">
      <c r="A809" s="5"/>
      <c r="B809" s="4"/>
      <c r="D809" s="4"/>
      <c r="G809" s="4"/>
      <c r="H809" s="4"/>
      <c r="I809" s="5"/>
      <c r="J809" s="4"/>
      <c r="L809" s="4"/>
      <c r="O809" s="4"/>
      <c r="Q809" s="4"/>
      <c r="R809" s="4"/>
      <c r="S809" s="4"/>
      <c r="T809" s="4"/>
      <c r="V809" s="11"/>
      <c r="W809" s="11"/>
      <c r="X809" s="11"/>
      <c r="Y809" s="11"/>
      <c r="Z809" s="11"/>
    </row>
    <row r="810">
      <c r="A810" s="5"/>
      <c r="B810" s="4"/>
      <c r="D810" s="4"/>
      <c r="G810" s="4"/>
      <c r="H810" s="4"/>
      <c r="I810" s="5"/>
      <c r="J810" s="4"/>
      <c r="L810" s="4"/>
      <c r="O810" s="4"/>
      <c r="Q810" s="4"/>
      <c r="R810" s="4"/>
      <c r="S810" s="4"/>
      <c r="T810" s="4"/>
      <c r="V810" s="11"/>
      <c r="W810" s="11"/>
      <c r="X810" s="11"/>
      <c r="Y810" s="11"/>
      <c r="Z810" s="11"/>
    </row>
    <row r="811">
      <c r="A811" s="5"/>
      <c r="B811" s="4"/>
      <c r="D811" s="4"/>
      <c r="G811" s="4"/>
      <c r="H811" s="4"/>
      <c r="I811" s="5"/>
      <c r="J811" s="4"/>
      <c r="L811" s="4"/>
      <c r="O811" s="4"/>
      <c r="Q811" s="4"/>
      <c r="R811" s="4"/>
      <c r="S811" s="4"/>
      <c r="T811" s="4"/>
      <c r="V811" s="11"/>
      <c r="W811" s="11"/>
      <c r="X811" s="11"/>
      <c r="Y811" s="11"/>
      <c r="Z811" s="11"/>
    </row>
    <row r="812">
      <c r="A812" s="5"/>
      <c r="B812" s="4"/>
      <c r="D812" s="4"/>
      <c r="G812" s="4"/>
      <c r="H812" s="4"/>
      <c r="I812" s="5"/>
      <c r="J812" s="4"/>
      <c r="L812" s="4"/>
      <c r="O812" s="4"/>
      <c r="Q812" s="4"/>
      <c r="R812" s="4"/>
      <c r="S812" s="4"/>
      <c r="T812" s="4"/>
      <c r="V812" s="11"/>
      <c r="W812" s="11"/>
      <c r="X812" s="11"/>
      <c r="Y812" s="11"/>
      <c r="Z812" s="11"/>
    </row>
    <row r="813">
      <c r="A813" s="5"/>
      <c r="B813" s="4"/>
      <c r="D813" s="4"/>
      <c r="G813" s="4"/>
      <c r="H813" s="4"/>
      <c r="I813" s="5"/>
      <c r="J813" s="4"/>
      <c r="L813" s="4"/>
      <c r="O813" s="4"/>
      <c r="Q813" s="4"/>
      <c r="R813" s="4"/>
      <c r="S813" s="4"/>
      <c r="T813" s="4"/>
      <c r="V813" s="11"/>
      <c r="W813" s="11"/>
      <c r="X813" s="11"/>
      <c r="Y813" s="11"/>
      <c r="Z813" s="11"/>
    </row>
    <row r="814">
      <c r="A814" s="5"/>
      <c r="B814" s="4"/>
      <c r="D814" s="4"/>
      <c r="G814" s="4"/>
      <c r="H814" s="4"/>
      <c r="I814" s="5"/>
      <c r="J814" s="4"/>
      <c r="L814" s="4"/>
      <c r="O814" s="4"/>
      <c r="Q814" s="4"/>
      <c r="R814" s="4"/>
      <c r="S814" s="4"/>
      <c r="T814" s="4"/>
      <c r="V814" s="11"/>
      <c r="W814" s="11"/>
      <c r="X814" s="11"/>
      <c r="Y814" s="11"/>
      <c r="Z814" s="11"/>
    </row>
    <row r="815">
      <c r="A815" s="5"/>
      <c r="B815" s="4"/>
      <c r="D815" s="4"/>
      <c r="G815" s="4"/>
      <c r="H815" s="4"/>
      <c r="I815" s="5"/>
      <c r="J815" s="4"/>
      <c r="L815" s="4"/>
      <c r="O815" s="4"/>
      <c r="Q815" s="4"/>
      <c r="R815" s="4"/>
      <c r="S815" s="4"/>
      <c r="T815" s="4"/>
      <c r="V815" s="11"/>
      <c r="W815" s="11"/>
      <c r="X815" s="11"/>
      <c r="Y815" s="11"/>
      <c r="Z815" s="11"/>
    </row>
    <row r="816">
      <c r="A816" s="5"/>
      <c r="B816" s="4"/>
      <c r="D816" s="4"/>
      <c r="G816" s="4"/>
      <c r="H816" s="4"/>
      <c r="I816" s="5"/>
      <c r="J816" s="4"/>
      <c r="L816" s="4"/>
      <c r="O816" s="4"/>
      <c r="Q816" s="4"/>
      <c r="R816" s="4"/>
      <c r="S816" s="4"/>
      <c r="T816" s="4"/>
      <c r="V816" s="11"/>
      <c r="W816" s="11"/>
      <c r="X816" s="11"/>
      <c r="Y816" s="11"/>
      <c r="Z816" s="11"/>
    </row>
    <row r="817">
      <c r="A817" s="5"/>
      <c r="B817" s="4"/>
      <c r="D817" s="4"/>
      <c r="G817" s="4"/>
      <c r="H817" s="4"/>
      <c r="I817" s="5"/>
      <c r="J817" s="4"/>
      <c r="L817" s="4"/>
      <c r="O817" s="4"/>
      <c r="Q817" s="4"/>
      <c r="R817" s="4"/>
      <c r="S817" s="4"/>
      <c r="T817" s="4"/>
      <c r="V817" s="11"/>
      <c r="W817" s="11"/>
      <c r="X817" s="11"/>
      <c r="Y817" s="11"/>
      <c r="Z817" s="11"/>
    </row>
    <row r="818">
      <c r="A818" s="5"/>
      <c r="B818" s="4"/>
      <c r="D818" s="4"/>
      <c r="G818" s="4"/>
      <c r="H818" s="4"/>
      <c r="I818" s="5"/>
      <c r="J818" s="4"/>
      <c r="L818" s="4"/>
      <c r="O818" s="4"/>
      <c r="Q818" s="4"/>
      <c r="R818" s="4"/>
      <c r="S818" s="4"/>
      <c r="T818" s="4"/>
      <c r="V818" s="11"/>
      <c r="W818" s="11"/>
      <c r="X818" s="11"/>
      <c r="Y818" s="11"/>
      <c r="Z818" s="11"/>
    </row>
    <row r="819">
      <c r="A819" s="5"/>
      <c r="B819" s="4"/>
      <c r="D819" s="4"/>
      <c r="G819" s="4"/>
      <c r="H819" s="4"/>
      <c r="I819" s="5"/>
      <c r="J819" s="4"/>
      <c r="L819" s="4"/>
      <c r="O819" s="4"/>
      <c r="Q819" s="4"/>
      <c r="R819" s="4"/>
      <c r="S819" s="4"/>
      <c r="T819" s="4"/>
      <c r="V819" s="11"/>
      <c r="W819" s="11"/>
      <c r="X819" s="11"/>
      <c r="Y819" s="11"/>
      <c r="Z819" s="11"/>
    </row>
    <row r="820">
      <c r="A820" s="5"/>
      <c r="B820" s="4"/>
      <c r="D820" s="4"/>
      <c r="G820" s="4"/>
      <c r="H820" s="4"/>
      <c r="I820" s="5"/>
      <c r="J820" s="4"/>
      <c r="L820" s="4"/>
      <c r="O820" s="4"/>
      <c r="Q820" s="4"/>
      <c r="R820" s="4"/>
      <c r="S820" s="4"/>
      <c r="T820" s="4"/>
      <c r="V820" s="11"/>
      <c r="W820" s="11"/>
      <c r="X820" s="11"/>
      <c r="Y820" s="11"/>
      <c r="Z820" s="11"/>
    </row>
    <row r="821">
      <c r="A821" s="5"/>
      <c r="B821" s="4"/>
      <c r="D821" s="4"/>
      <c r="G821" s="4"/>
      <c r="H821" s="4"/>
      <c r="I821" s="5"/>
      <c r="J821" s="4"/>
      <c r="L821" s="4"/>
      <c r="O821" s="4"/>
      <c r="Q821" s="4"/>
      <c r="R821" s="4"/>
      <c r="S821" s="4"/>
      <c r="T821" s="4"/>
      <c r="V821" s="11"/>
      <c r="W821" s="11"/>
      <c r="X821" s="11"/>
      <c r="Y821" s="11"/>
      <c r="Z821" s="11"/>
    </row>
    <row r="822">
      <c r="A822" s="5"/>
      <c r="B822" s="4"/>
      <c r="D822" s="4"/>
      <c r="G822" s="4"/>
      <c r="H822" s="4"/>
      <c r="I822" s="5"/>
      <c r="J822" s="4"/>
      <c r="L822" s="4"/>
      <c r="O822" s="4"/>
      <c r="Q822" s="4"/>
      <c r="R822" s="4"/>
      <c r="S822" s="4"/>
      <c r="T822" s="4"/>
      <c r="V822" s="11"/>
      <c r="W822" s="11"/>
      <c r="X822" s="11"/>
      <c r="Y822" s="11"/>
      <c r="Z822" s="11"/>
    </row>
    <row r="823">
      <c r="A823" s="5"/>
      <c r="B823" s="4"/>
      <c r="D823" s="4"/>
      <c r="G823" s="4"/>
      <c r="H823" s="4"/>
      <c r="I823" s="5"/>
      <c r="J823" s="4"/>
      <c r="L823" s="4"/>
      <c r="O823" s="4"/>
      <c r="Q823" s="4"/>
      <c r="R823" s="4"/>
      <c r="S823" s="4"/>
      <c r="T823" s="4"/>
      <c r="V823" s="11"/>
      <c r="W823" s="11"/>
      <c r="X823" s="11"/>
      <c r="Y823" s="11"/>
      <c r="Z823" s="11"/>
    </row>
    <row r="824">
      <c r="A824" s="5"/>
      <c r="B824" s="4"/>
      <c r="D824" s="4"/>
      <c r="G824" s="4"/>
      <c r="H824" s="4"/>
      <c r="I824" s="5"/>
      <c r="J824" s="4"/>
      <c r="L824" s="4"/>
      <c r="O824" s="4"/>
      <c r="Q824" s="4"/>
      <c r="R824" s="4"/>
      <c r="S824" s="4"/>
      <c r="T824" s="4"/>
      <c r="V824" s="11"/>
      <c r="W824" s="11"/>
      <c r="X824" s="11"/>
      <c r="Y824" s="11"/>
      <c r="Z824" s="11"/>
    </row>
    <row r="825">
      <c r="A825" s="5"/>
      <c r="B825" s="4"/>
      <c r="D825" s="4"/>
      <c r="G825" s="4"/>
      <c r="H825" s="4"/>
      <c r="I825" s="5"/>
      <c r="J825" s="4"/>
      <c r="L825" s="4"/>
      <c r="O825" s="4"/>
      <c r="Q825" s="4"/>
      <c r="R825" s="4"/>
      <c r="S825" s="4"/>
      <c r="T825" s="4"/>
      <c r="V825" s="11"/>
      <c r="W825" s="11"/>
      <c r="X825" s="11"/>
      <c r="Y825" s="11"/>
      <c r="Z825" s="11"/>
    </row>
    <row r="826">
      <c r="A826" s="5"/>
      <c r="B826" s="4"/>
      <c r="D826" s="4"/>
      <c r="G826" s="4"/>
      <c r="H826" s="4"/>
      <c r="I826" s="5"/>
      <c r="J826" s="4"/>
      <c r="L826" s="4"/>
      <c r="O826" s="4"/>
      <c r="Q826" s="4"/>
      <c r="R826" s="4"/>
      <c r="S826" s="4"/>
      <c r="T826" s="4"/>
      <c r="V826" s="11"/>
      <c r="W826" s="11"/>
      <c r="X826" s="11"/>
      <c r="Y826" s="11"/>
      <c r="Z826" s="11"/>
    </row>
    <row r="827">
      <c r="A827" s="5"/>
      <c r="B827" s="4"/>
      <c r="D827" s="4"/>
      <c r="G827" s="4"/>
      <c r="H827" s="4"/>
      <c r="I827" s="5"/>
      <c r="J827" s="4"/>
      <c r="L827" s="4"/>
      <c r="O827" s="4"/>
      <c r="Q827" s="4"/>
      <c r="R827" s="4"/>
      <c r="S827" s="4"/>
      <c r="T827" s="4"/>
      <c r="V827" s="11"/>
      <c r="W827" s="11"/>
      <c r="X827" s="11"/>
      <c r="Y827" s="11"/>
      <c r="Z827" s="11"/>
    </row>
    <row r="828">
      <c r="A828" s="5"/>
      <c r="B828" s="4"/>
      <c r="D828" s="4"/>
      <c r="G828" s="4"/>
      <c r="H828" s="4"/>
      <c r="I828" s="5"/>
      <c r="J828" s="4"/>
      <c r="L828" s="4"/>
      <c r="O828" s="4"/>
      <c r="Q828" s="4"/>
      <c r="R828" s="4"/>
      <c r="S828" s="4"/>
      <c r="T828" s="4"/>
      <c r="V828" s="11"/>
      <c r="W828" s="11"/>
      <c r="X828" s="11"/>
      <c r="Y828" s="11"/>
      <c r="Z828" s="11"/>
    </row>
    <row r="829">
      <c r="A829" s="5"/>
      <c r="B829" s="4"/>
      <c r="D829" s="4"/>
      <c r="G829" s="4"/>
      <c r="H829" s="4"/>
      <c r="I829" s="5"/>
      <c r="J829" s="4"/>
      <c r="L829" s="4"/>
      <c r="O829" s="4"/>
      <c r="Q829" s="4"/>
      <c r="R829" s="4"/>
      <c r="S829" s="4"/>
      <c r="T829" s="4"/>
      <c r="V829" s="11"/>
      <c r="W829" s="11"/>
      <c r="X829" s="11"/>
      <c r="Y829" s="11"/>
      <c r="Z829" s="11"/>
    </row>
    <row r="830">
      <c r="A830" s="5"/>
      <c r="B830" s="4"/>
      <c r="D830" s="4"/>
      <c r="G830" s="4"/>
      <c r="H830" s="4"/>
      <c r="I830" s="5"/>
      <c r="J830" s="4"/>
      <c r="L830" s="4"/>
      <c r="O830" s="4"/>
      <c r="Q830" s="4"/>
      <c r="R830" s="4"/>
      <c r="S830" s="4"/>
      <c r="T830" s="4"/>
      <c r="V830" s="11"/>
      <c r="W830" s="11"/>
      <c r="X830" s="11"/>
      <c r="Y830" s="11"/>
      <c r="Z830" s="11"/>
    </row>
    <row r="831">
      <c r="A831" s="5"/>
      <c r="B831" s="4"/>
      <c r="D831" s="4"/>
      <c r="G831" s="4"/>
      <c r="H831" s="4"/>
      <c r="I831" s="5"/>
      <c r="J831" s="4"/>
      <c r="L831" s="4"/>
      <c r="O831" s="4"/>
      <c r="Q831" s="4"/>
      <c r="R831" s="4"/>
      <c r="S831" s="4"/>
      <c r="T831" s="4"/>
      <c r="V831" s="11"/>
      <c r="W831" s="11"/>
      <c r="X831" s="11"/>
      <c r="Y831" s="11"/>
      <c r="Z831" s="11"/>
    </row>
    <row r="832">
      <c r="A832" s="5"/>
      <c r="B832" s="4"/>
      <c r="D832" s="4"/>
      <c r="G832" s="4"/>
      <c r="H832" s="4"/>
      <c r="I832" s="5"/>
      <c r="J832" s="4"/>
      <c r="L832" s="4"/>
      <c r="O832" s="4"/>
      <c r="Q832" s="4"/>
      <c r="R832" s="4"/>
      <c r="S832" s="4"/>
      <c r="T832" s="4"/>
      <c r="V832" s="11"/>
      <c r="W832" s="11"/>
      <c r="X832" s="11"/>
      <c r="Y832" s="11"/>
      <c r="Z832" s="11"/>
    </row>
    <row r="833">
      <c r="A833" s="5"/>
      <c r="B833" s="4"/>
      <c r="D833" s="4"/>
      <c r="G833" s="4"/>
      <c r="H833" s="4"/>
      <c r="I833" s="5"/>
      <c r="J833" s="4"/>
      <c r="L833" s="4"/>
      <c r="O833" s="4"/>
      <c r="Q833" s="4"/>
      <c r="R833" s="4"/>
      <c r="S833" s="4"/>
      <c r="T833" s="4"/>
      <c r="V833" s="11"/>
      <c r="W833" s="11"/>
      <c r="X833" s="11"/>
      <c r="Y833" s="11"/>
      <c r="Z833" s="11"/>
    </row>
    <row r="834">
      <c r="A834" s="5"/>
      <c r="B834" s="4"/>
      <c r="D834" s="4"/>
      <c r="G834" s="4"/>
      <c r="H834" s="4"/>
      <c r="I834" s="5"/>
      <c r="J834" s="4"/>
      <c r="L834" s="4"/>
      <c r="O834" s="4"/>
      <c r="Q834" s="4"/>
      <c r="R834" s="4"/>
      <c r="S834" s="4"/>
      <c r="T834" s="4"/>
      <c r="V834" s="11"/>
      <c r="W834" s="11"/>
      <c r="X834" s="11"/>
      <c r="Y834" s="11"/>
      <c r="Z834" s="11"/>
    </row>
    <row r="835">
      <c r="A835" s="5"/>
      <c r="B835" s="4"/>
      <c r="D835" s="4"/>
      <c r="G835" s="4"/>
      <c r="H835" s="4"/>
      <c r="I835" s="5"/>
      <c r="J835" s="4"/>
      <c r="L835" s="4"/>
      <c r="O835" s="4"/>
      <c r="Q835" s="4"/>
      <c r="R835" s="4"/>
      <c r="S835" s="4"/>
      <c r="T835" s="4"/>
      <c r="V835" s="11"/>
      <c r="W835" s="11"/>
      <c r="X835" s="11"/>
      <c r="Y835" s="11"/>
      <c r="Z835" s="11"/>
    </row>
    <row r="836">
      <c r="A836" s="5"/>
      <c r="B836" s="4"/>
      <c r="D836" s="4"/>
      <c r="G836" s="4"/>
      <c r="H836" s="4"/>
      <c r="I836" s="5"/>
      <c r="J836" s="4"/>
      <c r="L836" s="4"/>
      <c r="O836" s="4"/>
      <c r="Q836" s="4"/>
      <c r="R836" s="4"/>
      <c r="S836" s="4"/>
      <c r="T836" s="4"/>
      <c r="V836" s="11"/>
      <c r="W836" s="11"/>
      <c r="X836" s="11"/>
      <c r="Y836" s="11"/>
      <c r="Z836" s="11"/>
    </row>
    <row r="837">
      <c r="A837" s="5"/>
      <c r="B837" s="4"/>
      <c r="D837" s="4"/>
      <c r="G837" s="4"/>
      <c r="H837" s="4"/>
      <c r="I837" s="5"/>
      <c r="J837" s="4"/>
      <c r="L837" s="4"/>
      <c r="O837" s="4"/>
      <c r="Q837" s="4"/>
      <c r="R837" s="4"/>
      <c r="S837" s="4"/>
      <c r="T837" s="4"/>
      <c r="V837" s="11"/>
      <c r="W837" s="11"/>
      <c r="X837" s="11"/>
      <c r="Y837" s="11"/>
      <c r="Z837" s="11"/>
    </row>
    <row r="838">
      <c r="A838" s="5"/>
      <c r="B838" s="4"/>
      <c r="D838" s="4"/>
      <c r="G838" s="4"/>
      <c r="H838" s="4"/>
      <c r="I838" s="5"/>
      <c r="J838" s="4"/>
      <c r="L838" s="4"/>
      <c r="O838" s="4"/>
      <c r="Q838" s="4"/>
      <c r="R838" s="4"/>
      <c r="S838" s="4"/>
      <c r="T838" s="4"/>
      <c r="V838" s="11"/>
      <c r="W838" s="11"/>
      <c r="X838" s="11"/>
      <c r="Y838" s="11"/>
      <c r="Z838" s="11"/>
    </row>
    <row r="839">
      <c r="A839" s="5"/>
      <c r="B839" s="4"/>
      <c r="D839" s="4"/>
      <c r="G839" s="4"/>
      <c r="H839" s="4"/>
      <c r="I839" s="5"/>
      <c r="J839" s="4"/>
      <c r="L839" s="4"/>
      <c r="O839" s="4"/>
      <c r="Q839" s="4"/>
      <c r="R839" s="4"/>
      <c r="S839" s="4"/>
      <c r="T839" s="4"/>
      <c r="V839" s="11"/>
      <c r="W839" s="11"/>
      <c r="X839" s="11"/>
      <c r="Y839" s="11"/>
      <c r="Z839" s="11"/>
    </row>
    <row r="840">
      <c r="A840" s="5"/>
      <c r="B840" s="4"/>
      <c r="D840" s="4"/>
      <c r="G840" s="4"/>
      <c r="H840" s="4"/>
      <c r="I840" s="5"/>
      <c r="J840" s="4"/>
      <c r="L840" s="4"/>
      <c r="O840" s="4"/>
      <c r="Q840" s="4"/>
      <c r="R840" s="4"/>
      <c r="S840" s="4"/>
      <c r="T840" s="4"/>
      <c r="V840" s="11"/>
      <c r="W840" s="11"/>
      <c r="X840" s="11"/>
      <c r="Y840" s="11"/>
      <c r="Z840" s="11"/>
    </row>
    <row r="841">
      <c r="A841" s="5"/>
      <c r="B841" s="4"/>
      <c r="D841" s="4"/>
      <c r="G841" s="4"/>
      <c r="H841" s="4"/>
      <c r="I841" s="5"/>
      <c r="J841" s="4"/>
      <c r="L841" s="4"/>
      <c r="O841" s="4"/>
      <c r="Q841" s="4"/>
      <c r="R841" s="4"/>
      <c r="S841" s="4"/>
      <c r="T841" s="4"/>
      <c r="V841" s="11"/>
      <c r="W841" s="11"/>
      <c r="X841" s="11"/>
      <c r="Y841" s="11"/>
      <c r="Z841" s="11"/>
    </row>
    <row r="842">
      <c r="A842" s="5"/>
      <c r="B842" s="4"/>
      <c r="D842" s="4"/>
      <c r="G842" s="4"/>
      <c r="H842" s="4"/>
      <c r="I842" s="5"/>
      <c r="J842" s="4"/>
      <c r="L842" s="4"/>
      <c r="O842" s="4"/>
      <c r="Q842" s="4"/>
      <c r="R842" s="4"/>
      <c r="S842" s="4"/>
      <c r="T842" s="4"/>
      <c r="V842" s="11"/>
      <c r="W842" s="11"/>
      <c r="X842" s="11"/>
      <c r="Y842" s="11"/>
      <c r="Z842" s="11"/>
    </row>
    <row r="843">
      <c r="A843" s="5"/>
      <c r="B843" s="4"/>
      <c r="D843" s="4"/>
      <c r="G843" s="4"/>
      <c r="H843" s="4"/>
      <c r="I843" s="5"/>
      <c r="J843" s="4"/>
      <c r="L843" s="4"/>
      <c r="O843" s="4"/>
      <c r="Q843" s="4"/>
      <c r="R843" s="4"/>
      <c r="S843" s="4"/>
      <c r="T843" s="4"/>
      <c r="V843" s="11"/>
      <c r="W843" s="11"/>
      <c r="X843" s="11"/>
      <c r="Y843" s="11"/>
      <c r="Z843" s="11"/>
    </row>
    <row r="844">
      <c r="A844" s="5"/>
      <c r="B844" s="4"/>
      <c r="D844" s="4"/>
      <c r="G844" s="4"/>
      <c r="H844" s="4"/>
      <c r="I844" s="5"/>
      <c r="J844" s="4"/>
      <c r="L844" s="4"/>
      <c r="O844" s="4"/>
      <c r="Q844" s="4"/>
      <c r="R844" s="4"/>
      <c r="S844" s="4"/>
      <c r="T844" s="4"/>
      <c r="V844" s="11"/>
      <c r="W844" s="11"/>
      <c r="X844" s="11"/>
      <c r="Y844" s="11"/>
      <c r="Z844" s="11"/>
    </row>
    <row r="845">
      <c r="A845" s="5"/>
      <c r="B845" s="4"/>
      <c r="D845" s="4"/>
      <c r="G845" s="4"/>
      <c r="H845" s="4"/>
      <c r="I845" s="5"/>
      <c r="J845" s="4"/>
      <c r="L845" s="4"/>
      <c r="O845" s="4"/>
      <c r="Q845" s="4"/>
      <c r="R845" s="4"/>
      <c r="S845" s="4"/>
      <c r="T845" s="4"/>
      <c r="V845" s="11"/>
      <c r="W845" s="11"/>
      <c r="X845" s="11"/>
      <c r="Y845" s="11"/>
      <c r="Z845" s="11"/>
    </row>
    <row r="846">
      <c r="A846" s="5"/>
      <c r="B846" s="4"/>
      <c r="D846" s="4"/>
      <c r="G846" s="4"/>
      <c r="H846" s="4"/>
      <c r="I846" s="5"/>
      <c r="J846" s="4"/>
      <c r="L846" s="4"/>
      <c r="O846" s="4"/>
      <c r="Q846" s="4"/>
      <c r="R846" s="4"/>
      <c r="S846" s="4"/>
      <c r="T846" s="4"/>
      <c r="V846" s="11"/>
      <c r="W846" s="11"/>
      <c r="X846" s="11"/>
      <c r="Y846" s="11"/>
      <c r="Z846" s="11"/>
    </row>
    <row r="847">
      <c r="A847" s="5"/>
      <c r="B847" s="4"/>
      <c r="D847" s="4"/>
      <c r="G847" s="4"/>
      <c r="H847" s="4"/>
      <c r="I847" s="5"/>
      <c r="J847" s="4"/>
      <c r="L847" s="4"/>
      <c r="O847" s="4"/>
      <c r="Q847" s="4"/>
      <c r="R847" s="4"/>
      <c r="S847" s="4"/>
      <c r="T847" s="4"/>
      <c r="V847" s="11"/>
      <c r="W847" s="11"/>
      <c r="X847" s="11"/>
      <c r="Y847" s="11"/>
      <c r="Z847" s="11"/>
    </row>
    <row r="848">
      <c r="A848" s="5"/>
      <c r="B848" s="4"/>
      <c r="D848" s="4"/>
      <c r="G848" s="4"/>
      <c r="H848" s="4"/>
      <c r="I848" s="5"/>
      <c r="J848" s="4"/>
      <c r="L848" s="4"/>
      <c r="O848" s="4"/>
      <c r="Q848" s="4"/>
      <c r="R848" s="4"/>
      <c r="S848" s="4"/>
      <c r="T848" s="4"/>
      <c r="V848" s="11"/>
      <c r="W848" s="11"/>
      <c r="X848" s="11"/>
      <c r="Y848" s="11"/>
      <c r="Z848" s="11"/>
    </row>
    <row r="849">
      <c r="A849" s="5"/>
      <c r="B849" s="4"/>
      <c r="D849" s="4"/>
      <c r="G849" s="4"/>
      <c r="H849" s="4"/>
      <c r="I849" s="5"/>
      <c r="J849" s="4"/>
      <c r="L849" s="4"/>
      <c r="O849" s="4"/>
      <c r="Q849" s="4"/>
      <c r="R849" s="4"/>
      <c r="S849" s="4"/>
      <c r="T849" s="4"/>
      <c r="V849" s="11"/>
      <c r="W849" s="11"/>
      <c r="X849" s="11"/>
      <c r="Y849" s="11"/>
      <c r="Z849" s="11"/>
    </row>
    <row r="850">
      <c r="A850" s="5"/>
      <c r="B850" s="4"/>
      <c r="D850" s="4"/>
      <c r="G850" s="4"/>
      <c r="H850" s="4"/>
      <c r="I850" s="5"/>
      <c r="J850" s="4"/>
      <c r="L850" s="4"/>
      <c r="O850" s="4"/>
      <c r="Q850" s="4"/>
      <c r="R850" s="4"/>
      <c r="S850" s="4"/>
      <c r="T850" s="4"/>
      <c r="V850" s="11"/>
      <c r="W850" s="11"/>
      <c r="X850" s="11"/>
      <c r="Y850" s="11"/>
      <c r="Z850" s="11"/>
    </row>
    <row r="851">
      <c r="A851" s="5"/>
      <c r="B851" s="4"/>
      <c r="D851" s="4"/>
      <c r="G851" s="4"/>
      <c r="H851" s="4"/>
      <c r="I851" s="5"/>
      <c r="J851" s="4"/>
      <c r="L851" s="4"/>
      <c r="O851" s="4"/>
      <c r="Q851" s="4"/>
      <c r="R851" s="4"/>
      <c r="S851" s="4"/>
      <c r="T851" s="4"/>
      <c r="V851" s="11"/>
      <c r="W851" s="11"/>
      <c r="X851" s="11"/>
      <c r="Y851" s="11"/>
      <c r="Z851" s="11"/>
    </row>
    <row r="852">
      <c r="A852" s="5"/>
      <c r="B852" s="4"/>
      <c r="D852" s="4"/>
      <c r="G852" s="4"/>
      <c r="H852" s="4"/>
      <c r="I852" s="5"/>
      <c r="J852" s="4"/>
      <c r="L852" s="4"/>
      <c r="O852" s="4"/>
      <c r="Q852" s="4"/>
      <c r="R852" s="4"/>
      <c r="S852" s="4"/>
      <c r="T852" s="4"/>
      <c r="V852" s="11"/>
      <c r="W852" s="11"/>
      <c r="X852" s="11"/>
      <c r="Y852" s="11"/>
      <c r="Z852" s="11"/>
    </row>
    <row r="853">
      <c r="A853" s="5"/>
      <c r="B853" s="4"/>
      <c r="D853" s="4"/>
      <c r="G853" s="4"/>
      <c r="H853" s="4"/>
      <c r="I853" s="5"/>
      <c r="J853" s="4"/>
      <c r="L853" s="4"/>
      <c r="O853" s="4"/>
      <c r="Q853" s="4"/>
      <c r="R853" s="4"/>
      <c r="S853" s="4"/>
      <c r="T853" s="4"/>
      <c r="V853" s="11"/>
      <c r="W853" s="11"/>
      <c r="X853" s="11"/>
      <c r="Y853" s="11"/>
      <c r="Z853" s="11"/>
    </row>
    <row r="854">
      <c r="A854" s="5"/>
      <c r="B854" s="4"/>
      <c r="D854" s="4"/>
      <c r="G854" s="4"/>
      <c r="H854" s="4"/>
      <c r="I854" s="5"/>
      <c r="J854" s="4"/>
      <c r="L854" s="4"/>
      <c r="O854" s="4"/>
      <c r="Q854" s="4"/>
      <c r="R854" s="4"/>
      <c r="S854" s="4"/>
      <c r="T854" s="4"/>
      <c r="V854" s="11"/>
      <c r="W854" s="11"/>
      <c r="X854" s="11"/>
      <c r="Y854" s="11"/>
      <c r="Z854" s="11"/>
    </row>
    <row r="855">
      <c r="A855" s="5"/>
      <c r="B855" s="4"/>
      <c r="D855" s="4"/>
      <c r="G855" s="4"/>
      <c r="H855" s="4"/>
      <c r="I855" s="5"/>
      <c r="J855" s="4"/>
      <c r="L855" s="4"/>
      <c r="O855" s="4"/>
      <c r="Q855" s="4"/>
      <c r="R855" s="4"/>
      <c r="S855" s="4"/>
      <c r="T855" s="4"/>
      <c r="V855" s="11"/>
      <c r="W855" s="11"/>
      <c r="X855" s="11"/>
      <c r="Y855" s="11"/>
      <c r="Z855" s="11"/>
    </row>
    <row r="856">
      <c r="A856" s="5"/>
      <c r="B856" s="4"/>
      <c r="D856" s="4"/>
      <c r="G856" s="4"/>
      <c r="H856" s="4"/>
      <c r="I856" s="5"/>
      <c r="J856" s="4"/>
      <c r="L856" s="4"/>
      <c r="O856" s="4"/>
      <c r="Q856" s="4"/>
      <c r="R856" s="4"/>
      <c r="S856" s="4"/>
      <c r="T856" s="4"/>
      <c r="V856" s="11"/>
      <c r="W856" s="11"/>
      <c r="X856" s="11"/>
      <c r="Y856" s="11"/>
      <c r="Z856" s="11"/>
    </row>
    <row r="857">
      <c r="A857" s="5"/>
      <c r="B857" s="4"/>
      <c r="D857" s="4"/>
      <c r="G857" s="4"/>
      <c r="H857" s="4"/>
      <c r="I857" s="5"/>
      <c r="J857" s="4"/>
      <c r="L857" s="4"/>
      <c r="O857" s="4"/>
      <c r="Q857" s="4"/>
      <c r="R857" s="4"/>
      <c r="S857" s="4"/>
      <c r="T857" s="4"/>
      <c r="V857" s="11"/>
      <c r="W857" s="11"/>
      <c r="X857" s="11"/>
      <c r="Y857" s="11"/>
      <c r="Z857" s="11"/>
    </row>
    <row r="858">
      <c r="A858" s="5"/>
      <c r="B858" s="4"/>
      <c r="D858" s="4"/>
      <c r="G858" s="4"/>
      <c r="H858" s="4"/>
      <c r="I858" s="5"/>
      <c r="J858" s="4"/>
      <c r="L858" s="4"/>
      <c r="O858" s="4"/>
      <c r="Q858" s="4"/>
      <c r="R858" s="4"/>
      <c r="S858" s="4"/>
      <c r="T858" s="4"/>
      <c r="V858" s="11"/>
      <c r="W858" s="11"/>
      <c r="X858" s="11"/>
      <c r="Y858" s="11"/>
      <c r="Z858" s="11"/>
    </row>
    <row r="859">
      <c r="A859" s="5"/>
      <c r="B859" s="4"/>
      <c r="D859" s="4"/>
      <c r="G859" s="4"/>
      <c r="H859" s="4"/>
      <c r="I859" s="5"/>
      <c r="J859" s="4"/>
      <c r="L859" s="4"/>
      <c r="O859" s="4"/>
      <c r="Q859" s="4"/>
      <c r="R859" s="4"/>
      <c r="S859" s="4"/>
      <c r="T859" s="4"/>
      <c r="V859" s="11"/>
      <c r="W859" s="11"/>
      <c r="X859" s="11"/>
      <c r="Y859" s="11"/>
      <c r="Z859" s="11"/>
    </row>
    <row r="860">
      <c r="A860" s="5"/>
      <c r="B860" s="4"/>
      <c r="D860" s="4"/>
      <c r="G860" s="4"/>
      <c r="H860" s="4"/>
      <c r="I860" s="5"/>
      <c r="J860" s="4"/>
      <c r="L860" s="4"/>
      <c r="O860" s="4"/>
      <c r="Q860" s="4"/>
      <c r="R860" s="4"/>
      <c r="S860" s="4"/>
      <c r="T860" s="4"/>
      <c r="V860" s="11"/>
      <c r="W860" s="11"/>
      <c r="X860" s="11"/>
      <c r="Y860" s="11"/>
      <c r="Z860" s="11"/>
    </row>
    <row r="861">
      <c r="A861" s="5"/>
      <c r="B861" s="4"/>
      <c r="D861" s="4"/>
      <c r="G861" s="4"/>
      <c r="H861" s="4"/>
      <c r="I861" s="5"/>
      <c r="J861" s="4"/>
      <c r="L861" s="4"/>
      <c r="O861" s="4"/>
      <c r="Q861" s="4"/>
      <c r="R861" s="4"/>
      <c r="S861" s="4"/>
      <c r="T861" s="4"/>
      <c r="V861" s="11"/>
      <c r="W861" s="11"/>
      <c r="X861" s="11"/>
      <c r="Y861" s="11"/>
      <c r="Z861" s="11"/>
    </row>
    <row r="862">
      <c r="A862" s="5"/>
      <c r="B862" s="4"/>
      <c r="D862" s="4"/>
      <c r="G862" s="4"/>
      <c r="H862" s="4"/>
      <c r="I862" s="5"/>
      <c r="J862" s="4"/>
      <c r="L862" s="4"/>
      <c r="O862" s="4"/>
      <c r="Q862" s="4"/>
      <c r="R862" s="4"/>
      <c r="S862" s="4"/>
      <c r="T862" s="4"/>
      <c r="V862" s="11"/>
      <c r="W862" s="11"/>
      <c r="X862" s="11"/>
      <c r="Y862" s="11"/>
      <c r="Z862" s="11"/>
    </row>
    <row r="863">
      <c r="A863" s="5"/>
      <c r="B863" s="4"/>
      <c r="D863" s="4"/>
      <c r="G863" s="4"/>
      <c r="H863" s="4"/>
      <c r="I863" s="5"/>
      <c r="J863" s="4"/>
      <c r="L863" s="4"/>
      <c r="O863" s="4"/>
      <c r="Q863" s="4"/>
      <c r="R863" s="4"/>
      <c r="S863" s="4"/>
      <c r="T863" s="4"/>
      <c r="V863" s="11"/>
      <c r="W863" s="11"/>
      <c r="X863" s="11"/>
      <c r="Y863" s="11"/>
      <c r="Z863" s="11"/>
    </row>
    <row r="864">
      <c r="A864" s="5"/>
      <c r="B864" s="4"/>
      <c r="D864" s="4"/>
      <c r="G864" s="4"/>
      <c r="H864" s="4"/>
      <c r="I864" s="5"/>
      <c r="J864" s="4"/>
      <c r="L864" s="4"/>
      <c r="O864" s="4"/>
      <c r="Q864" s="4"/>
      <c r="R864" s="4"/>
      <c r="S864" s="4"/>
      <c r="T864" s="4"/>
      <c r="V864" s="11"/>
      <c r="W864" s="11"/>
      <c r="X864" s="11"/>
      <c r="Y864" s="11"/>
      <c r="Z864" s="11"/>
    </row>
    <row r="865">
      <c r="A865" s="5"/>
      <c r="B865" s="4"/>
      <c r="D865" s="4"/>
      <c r="G865" s="4"/>
      <c r="H865" s="4"/>
      <c r="I865" s="5"/>
      <c r="J865" s="4"/>
      <c r="L865" s="4"/>
      <c r="O865" s="4"/>
      <c r="Q865" s="4"/>
      <c r="R865" s="4"/>
      <c r="S865" s="4"/>
      <c r="T865" s="4"/>
      <c r="V865" s="11"/>
      <c r="W865" s="11"/>
      <c r="X865" s="11"/>
      <c r="Y865" s="11"/>
      <c r="Z865" s="11"/>
    </row>
    <row r="866">
      <c r="A866" s="5"/>
      <c r="B866" s="4"/>
      <c r="D866" s="4"/>
      <c r="G866" s="4"/>
      <c r="H866" s="4"/>
      <c r="I866" s="5"/>
      <c r="J866" s="4"/>
      <c r="L866" s="4"/>
      <c r="O866" s="4"/>
      <c r="Q866" s="4"/>
      <c r="R866" s="4"/>
      <c r="S866" s="4"/>
      <c r="T866" s="4"/>
      <c r="V866" s="11"/>
      <c r="W866" s="11"/>
      <c r="X866" s="11"/>
      <c r="Y866" s="11"/>
      <c r="Z866" s="11"/>
    </row>
    <row r="867">
      <c r="A867" s="5"/>
      <c r="B867" s="4"/>
      <c r="D867" s="4"/>
      <c r="G867" s="4"/>
      <c r="H867" s="4"/>
      <c r="I867" s="5"/>
      <c r="J867" s="4"/>
      <c r="L867" s="4"/>
      <c r="O867" s="4"/>
      <c r="Q867" s="4"/>
      <c r="R867" s="4"/>
      <c r="S867" s="4"/>
      <c r="T867" s="4"/>
      <c r="V867" s="11"/>
      <c r="W867" s="11"/>
      <c r="X867" s="11"/>
      <c r="Y867" s="11"/>
      <c r="Z867" s="11"/>
    </row>
    <row r="868">
      <c r="A868" s="5"/>
      <c r="B868" s="4"/>
      <c r="D868" s="4"/>
      <c r="G868" s="4"/>
      <c r="H868" s="4"/>
      <c r="I868" s="5"/>
      <c r="J868" s="4"/>
      <c r="L868" s="4"/>
      <c r="O868" s="4"/>
      <c r="Q868" s="4"/>
      <c r="R868" s="4"/>
      <c r="S868" s="4"/>
      <c r="T868" s="4"/>
      <c r="V868" s="11"/>
      <c r="W868" s="11"/>
      <c r="X868" s="11"/>
      <c r="Y868" s="11"/>
      <c r="Z868" s="11"/>
    </row>
    <row r="869">
      <c r="A869" s="5"/>
      <c r="B869" s="4"/>
      <c r="D869" s="4"/>
      <c r="G869" s="4"/>
      <c r="H869" s="4"/>
      <c r="I869" s="5"/>
      <c r="J869" s="4"/>
      <c r="L869" s="4"/>
      <c r="O869" s="4"/>
      <c r="Q869" s="4"/>
      <c r="R869" s="4"/>
      <c r="S869" s="4"/>
      <c r="T869" s="4"/>
      <c r="V869" s="11"/>
      <c r="W869" s="11"/>
      <c r="X869" s="11"/>
      <c r="Y869" s="11"/>
      <c r="Z869" s="11"/>
    </row>
    <row r="870">
      <c r="A870" s="5"/>
      <c r="B870" s="4"/>
      <c r="D870" s="4"/>
      <c r="G870" s="4"/>
      <c r="H870" s="4"/>
      <c r="I870" s="5"/>
      <c r="J870" s="4"/>
      <c r="L870" s="4"/>
      <c r="O870" s="4"/>
      <c r="Q870" s="4"/>
      <c r="R870" s="4"/>
      <c r="S870" s="4"/>
      <c r="T870" s="4"/>
      <c r="V870" s="11"/>
      <c r="W870" s="11"/>
      <c r="X870" s="11"/>
      <c r="Y870" s="11"/>
      <c r="Z870" s="11"/>
    </row>
    <row r="871">
      <c r="A871" s="5"/>
      <c r="B871" s="4"/>
      <c r="D871" s="4"/>
      <c r="G871" s="4"/>
      <c r="H871" s="4"/>
      <c r="I871" s="5"/>
      <c r="J871" s="4"/>
      <c r="L871" s="4"/>
      <c r="O871" s="4"/>
      <c r="Q871" s="4"/>
      <c r="R871" s="4"/>
      <c r="S871" s="4"/>
      <c r="T871" s="4"/>
      <c r="V871" s="11"/>
      <c r="W871" s="11"/>
      <c r="X871" s="11"/>
      <c r="Y871" s="11"/>
      <c r="Z871" s="11"/>
    </row>
    <row r="872">
      <c r="A872" s="5"/>
      <c r="B872" s="4"/>
      <c r="D872" s="4"/>
      <c r="G872" s="4"/>
      <c r="H872" s="4"/>
      <c r="I872" s="5"/>
      <c r="J872" s="4"/>
      <c r="L872" s="4"/>
      <c r="O872" s="4"/>
      <c r="Q872" s="4"/>
      <c r="R872" s="4"/>
      <c r="S872" s="4"/>
      <c r="T872" s="4"/>
      <c r="V872" s="11"/>
      <c r="W872" s="11"/>
      <c r="X872" s="11"/>
      <c r="Y872" s="11"/>
      <c r="Z872" s="11"/>
    </row>
    <row r="873">
      <c r="A873" s="5"/>
      <c r="B873" s="4"/>
      <c r="D873" s="4"/>
      <c r="G873" s="4"/>
      <c r="H873" s="4"/>
      <c r="I873" s="5"/>
      <c r="J873" s="4"/>
      <c r="L873" s="4"/>
      <c r="O873" s="4"/>
      <c r="Q873" s="4"/>
      <c r="R873" s="4"/>
      <c r="S873" s="4"/>
      <c r="T873" s="4"/>
      <c r="V873" s="11"/>
      <c r="W873" s="11"/>
      <c r="X873" s="11"/>
      <c r="Y873" s="11"/>
      <c r="Z873" s="11"/>
    </row>
    <row r="874">
      <c r="A874" s="5"/>
      <c r="B874" s="4"/>
      <c r="D874" s="4"/>
      <c r="G874" s="4"/>
      <c r="H874" s="4"/>
      <c r="I874" s="5"/>
      <c r="J874" s="4"/>
      <c r="L874" s="4"/>
      <c r="O874" s="4"/>
      <c r="Q874" s="4"/>
      <c r="R874" s="4"/>
      <c r="S874" s="4"/>
      <c r="T874" s="4"/>
      <c r="V874" s="11"/>
      <c r="W874" s="11"/>
      <c r="X874" s="11"/>
      <c r="Y874" s="11"/>
      <c r="Z874" s="11"/>
    </row>
    <row r="875">
      <c r="A875" s="5"/>
      <c r="B875" s="4"/>
      <c r="D875" s="4"/>
      <c r="G875" s="4"/>
      <c r="H875" s="4"/>
      <c r="I875" s="5"/>
      <c r="J875" s="4"/>
      <c r="L875" s="4"/>
      <c r="O875" s="4"/>
      <c r="Q875" s="4"/>
      <c r="R875" s="4"/>
      <c r="S875" s="4"/>
      <c r="T875" s="4"/>
      <c r="V875" s="11"/>
      <c r="W875" s="11"/>
      <c r="X875" s="11"/>
      <c r="Y875" s="11"/>
      <c r="Z875" s="11"/>
    </row>
    <row r="876">
      <c r="A876" s="5"/>
      <c r="B876" s="4"/>
      <c r="D876" s="4"/>
      <c r="G876" s="4"/>
      <c r="H876" s="4"/>
      <c r="I876" s="5"/>
      <c r="J876" s="4"/>
      <c r="L876" s="4"/>
      <c r="O876" s="4"/>
      <c r="Q876" s="4"/>
      <c r="R876" s="4"/>
      <c r="S876" s="4"/>
      <c r="T876" s="4"/>
      <c r="V876" s="11"/>
      <c r="W876" s="11"/>
      <c r="X876" s="11"/>
      <c r="Y876" s="11"/>
      <c r="Z876" s="11"/>
    </row>
    <row r="877">
      <c r="A877" s="5"/>
      <c r="B877" s="4"/>
      <c r="D877" s="4"/>
      <c r="G877" s="4"/>
      <c r="H877" s="4"/>
      <c r="I877" s="5"/>
      <c r="J877" s="4"/>
      <c r="L877" s="4"/>
      <c r="O877" s="4"/>
      <c r="Q877" s="4"/>
      <c r="R877" s="4"/>
      <c r="S877" s="4"/>
      <c r="T877" s="4"/>
      <c r="V877" s="11"/>
      <c r="W877" s="11"/>
      <c r="X877" s="11"/>
      <c r="Y877" s="11"/>
      <c r="Z877" s="11"/>
    </row>
    <row r="878">
      <c r="A878" s="5"/>
      <c r="B878" s="4"/>
      <c r="D878" s="4"/>
      <c r="G878" s="4"/>
      <c r="H878" s="4"/>
      <c r="I878" s="5"/>
      <c r="J878" s="4"/>
      <c r="L878" s="4"/>
      <c r="O878" s="4"/>
      <c r="Q878" s="4"/>
      <c r="R878" s="4"/>
      <c r="S878" s="4"/>
      <c r="T878" s="4"/>
      <c r="V878" s="11"/>
      <c r="W878" s="11"/>
      <c r="X878" s="11"/>
      <c r="Y878" s="11"/>
      <c r="Z878" s="11"/>
    </row>
    <row r="879">
      <c r="A879" s="5"/>
      <c r="B879" s="4"/>
      <c r="D879" s="4"/>
      <c r="G879" s="4"/>
      <c r="H879" s="4"/>
      <c r="I879" s="5"/>
      <c r="J879" s="4"/>
      <c r="L879" s="4"/>
      <c r="O879" s="4"/>
      <c r="Q879" s="4"/>
      <c r="R879" s="4"/>
      <c r="S879" s="4"/>
      <c r="T879" s="4"/>
      <c r="V879" s="11"/>
      <c r="W879" s="11"/>
      <c r="X879" s="11"/>
      <c r="Y879" s="11"/>
      <c r="Z879" s="11"/>
    </row>
    <row r="880">
      <c r="A880" s="5"/>
      <c r="B880" s="4"/>
      <c r="D880" s="4"/>
      <c r="G880" s="4"/>
      <c r="H880" s="4"/>
      <c r="I880" s="5"/>
      <c r="J880" s="4"/>
      <c r="L880" s="4"/>
      <c r="O880" s="4"/>
      <c r="Q880" s="4"/>
      <c r="R880" s="4"/>
      <c r="S880" s="4"/>
      <c r="T880" s="4"/>
      <c r="V880" s="11"/>
      <c r="W880" s="11"/>
      <c r="X880" s="11"/>
      <c r="Y880" s="11"/>
      <c r="Z880" s="11"/>
    </row>
    <row r="881">
      <c r="A881" s="5"/>
      <c r="B881" s="4"/>
      <c r="D881" s="4"/>
      <c r="G881" s="4"/>
      <c r="H881" s="4"/>
      <c r="I881" s="5"/>
      <c r="J881" s="4"/>
      <c r="L881" s="4"/>
      <c r="O881" s="4"/>
      <c r="Q881" s="4"/>
      <c r="R881" s="4"/>
      <c r="S881" s="4"/>
      <c r="T881" s="4"/>
      <c r="V881" s="11"/>
      <c r="W881" s="11"/>
      <c r="X881" s="11"/>
      <c r="Y881" s="11"/>
      <c r="Z881" s="11"/>
    </row>
    <row r="882">
      <c r="A882" s="5"/>
      <c r="B882" s="4"/>
      <c r="D882" s="4"/>
      <c r="G882" s="4"/>
      <c r="H882" s="4"/>
      <c r="I882" s="5"/>
      <c r="J882" s="4"/>
      <c r="L882" s="4"/>
      <c r="O882" s="4"/>
      <c r="Q882" s="4"/>
      <c r="R882" s="4"/>
      <c r="S882" s="4"/>
      <c r="T882" s="4"/>
      <c r="V882" s="11"/>
      <c r="W882" s="11"/>
      <c r="X882" s="11"/>
      <c r="Y882" s="11"/>
      <c r="Z882" s="11"/>
    </row>
    <row r="883">
      <c r="A883" s="5"/>
      <c r="B883" s="4"/>
      <c r="D883" s="4"/>
      <c r="G883" s="4"/>
      <c r="H883" s="4"/>
      <c r="I883" s="5"/>
      <c r="J883" s="4"/>
      <c r="L883" s="4"/>
      <c r="O883" s="4"/>
      <c r="Q883" s="4"/>
      <c r="R883" s="4"/>
      <c r="S883" s="4"/>
      <c r="T883" s="4"/>
      <c r="V883" s="11"/>
      <c r="W883" s="11"/>
      <c r="X883" s="11"/>
      <c r="Y883" s="11"/>
      <c r="Z883" s="11"/>
    </row>
    <row r="884">
      <c r="A884" s="5"/>
      <c r="B884" s="4"/>
      <c r="D884" s="4"/>
      <c r="G884" s="4"/>
      <c r="H884" s="4"/>
      <c r="I884" s="5"/>
      <c r="J884" s="4"/>
      <c r="L884" s="4"/>
      <c r="O884" s="4"/>
      <c r="Q884" s="4"/>
      <c r="R884" s="4"/>
      <c r="S884" s="4"/>
      <c r="T884" s="4"/>
      <c r="V884" s="11"/>
      <c r="W884" s="11"/>
      <c r="X884" s="11"/>
      <c r="Y884" s="11"/>
      <c r="Z884" s="11"/>
    </row>
    <row r="885">
      <c r="A885" s="5"/>
      <c r="B885" s="4"/>
      <c r="D885" s="4"/>
      <c r="G885" s="4"/>
      <c r="H885" s="4"/>
      <c r="I885" s="5"/>
      <c r="J885" s="4"/>
      <c r="L885" s="4"/>
      <c r="O885" s="4"/>
      <c r="Q885" s="4"/>
      <c r="R885" s="4"/>
      <c r="S885" s="4"/>
      <c r="T885" s="4"/>
      <c r="V885" s="11"/>
      <c r="W885" s="11"/>
      <c r="X885" s="11"/>
      <c r="Y885" s="11"/>
      <c r="Z885" s="11"/>
    </row>
    <row r="886">
      <c r="A886" s="5"/>
      <c r="B886" s="4"/>
      <c r="D886" s="4"/>
      <c r="G886" s="4"/>
      <c r="H886" s="4"/>
      <c r="I886" s="5"/>
      <c r="J886" s="4"/>
      <c r="L886" s="4"/>
      <c r="O886" s="4"/>
      <c r="Q886" s="4"/>
      <c r="R886" s="4"/>
      <c r="S886" s="4"/>
      <c r="T886" s="4"/>
      <c r="V886" s="11"/>
      <c r="W886" s="11"/>
      <c r="X886" s="11"/>
      <c r="Y886" s="11"/>
      <c r="Z886" s="11"/>
    </row>
    <row r="887">
      <c r="A887" s="5"/>
      <c r="B887" s="4"/>
      <c r="D887" s="4"/>
      <c r="G887" s="4"/>
      <c r="H887" s="4"/>
      <c r="I887" s="5"/>
      <c r="J887" s="4"/>
      <c r="L887" s="4"/>
      <c r="O887" s="4"/>
      <c r="Q887" s="4"/>
      <c r="R887" s="4"/>
      <c r="S887" s="4"/>
      <c r="T887" s="4"/>
      <c r="V887" s="11"/>
      <c r="W887" s="11"/>
      <c r="X887" s="11"/>
      <c r="Y887" s="11"/>
      <c r="Z887" s="11"/>
    </row>
    <row r="888">
      <c r="A888" s="5"/>
      <c r="B888" s="4"/>
      <c r="D888" s="4"/>
      <c r="G888" s="4"/>
      <c r="H888" s="4"/>
      <c r="I888" s="5"/>
      <c r="J888" s="4"/>
      <c r="L888" s="4"/>
      <c r="O888" s="4"/>
      <c r="Q888" s="4"/>
      <c r="R888" s="4"/>
      <c r="S888" s="4"/>
      <c r="T888" s="4"/>
      <c r="V888" s="11"/>
      <c r="W888" s="11"/>
      <c r="X888" s="11"/>
      <c r="Y888" s="11"/>
      <c r="Z888" s="11"/>
    </row>
    <row r="889">
      <c r="A889" s="5"/>
      <c r="B889" s="4"/>
      <c r="D889" s="4"/>
      <c r="G889" s="4"/>
      <c r="H889" s="4"/>
      <c r="I889" s="5"/>
      <c r="J889" s="4"/>
      <c r="L889" s="4"/>
      <c r="O889" s="4"/>
      <c r="Q889" s="4"/>
      <c r="R889" s="4"/>
      <c r="S889" s="4"/>
      <c r="T889" s="4"/>
      <c r="V889" s="11"/>
      <c r="W889" s="11"/>
      <c r="X889" s="11"/>
      <c r="Y889" s="11"/>
      <c r="Z889" s="11"/>
    </row>
    <row r="890">
      <c r="A890" s="5"/>
      <c r="B890" s="4"/>
      <c r="D890" s="4"/>
      <c r="G890" s="4"/>
      <c r="H890" s="4"/>
      <c r="I890" s="5"/>
      <c r="J890" s="4"/>
      <c r="L890" s="4"/>
      <c r="O890" s="4"/>
      <c r="Q890" s="4"/>
      <c r="R890" s="4"/>
      <c r="S890" s="4"/>
      <c r="T890" s="4"/>
      <c r="V890" s="11"/>
      <c r="W890" s="11"/>
      <c r="X890" s="11"/>
      <c r="Y890" s="11"/>
      <c r="Z890" s="11"/>
    </row>
    <row r="891">
      <c r="A891" s="5"/>
      <c r="B891" s="4"/>
      <c r="D891" s="4"/>
      <c r="G891" s="4"/>
      <c r="H891" s="4"/>
      <c r="I891" s="5"/>
      <c r="J891" s="4"/>
      <c r="L891" s="4"/>
      <c r="O891" s="4"/>
      <c r="Q891" s="4"/>
      <c r="R891" s="4"/>
      <c r="S891" s="4"/>
      <c r="T891" s="4"/>
      <c r="V891" s="11"/>
      <c r="W891" s="11"/>
      <c r="X891" s="11"/>
      <c r="Y891" s="11"/>
      <c r="Z891" s="11"/>
    </row>
    <row r="892">
      <c r="A892" s="5"/>
      <c r="B892" s="4"/>
      <c r="D892" s="4"/>
      <c r="G892" s="4"/>
      <c r="H892" s="4"/>
      <c r="I892" s="5"/>
      <c r="J892" s="4"/>
      <c r="L892" s="4"/>
      <c r="O892" s="4"/>
      <c r="Q892" s="4"/>
      <c r="R892" s="4"/>
      <c r="S892" s="4"/>
      <c r="T892" s="4"/>
      <c r="V892" s="11"/>
      <c r="W892" s="11"/>
      <c r="X892" s="11"/>
      <c r="Y892" s="11"/>
      <c r="Z892" s="11"/>
    </row>
    <row r="893">
      <c r="A893" s="5"/>
      <c r="B893" s="4"/>
      <c r="D893" s="4"/>
      <c r="G893" s="4"/>
      <c r="H893" s="4"/>
      <c r="I893" s="5"/>
      <c r="J893" s="4"/>
      <c r="L893" s="4"/>
      <c r="O893" s="4"/>
      <c r="Q893" s="4"/>
      <c r="R893" s="4"/>
      <c r="S893" s="4"/>
      <c r="T893" s="4"/>
      <c r="V893" s="11"/>
      <c r="W893" s="11"/>
      <c r="X893" s="11"/>
      <c r="Y893" s="11"/>
      <c r="Z893" s="11"/>
    </row>
    <row r="894">
      <c r="A894" s="5"/>
      <c r="B894" s="4"/>
      <c r="D894" s="4"/>
      <c r="G894" s="4"/>
      <c r="H894" s="4"/>
      <c r="I894" s="5"/>
      <c r="J894" s="4"/>
      <c r="L894" s="4"/>
      <c r="O894" s="4"/>
      <c r="Q894" s="4"/>
      <c r="R894" s="4"/>
      <c r="S894" s="4"/>
      <c r="T894" s="4"/>
      <c r="V894" s="11"/>
      <c r="W894" s="11"/>
      <c r="X894" s="11"/>
      <c r="Y894" s="11"/>
      <c r="Z894" s="11"/>
    </row>
    <row r="895">
      <c r="A895" s="5"/>
      <c r="B895" s="4"/>
      <c r="D895" s="4"/>
      <c r="G895" s="4"/>
      <c r="H895" s="4"/>
      <c r="I895" s="5"/>
      <c r="J895" s="4"/>
      <c r="L895" s="4"/>
      <c r="O895" s="4"/>
      <c r="Q895" s="4"/>
      <c r="R895" s="4"/>
      <c r="S895" s="4"/>
      <c r="T895" s="4"/>
      <c r="V895" s="11"/>
      <c r="W895" s="11"/>
      <c r="X895" s="11"/>
      <c r="Y895" s="11"/>
      <c r="Z895" s="11"/>
    </row>
    <row r="896">
      <c r="A896" s="5"/>
      <c r="B896" s="4"/>
      <c r="D896" s="4"/>
      <c r="G896" s="4"/>
      <c r="H896" s="4"/>
      <c r="I896" s="5"/>
      <c r="J896" s="4"/>
      <c r="L896" s="4"/>
      <c r="O896" s="4"/>
      <c r="Q896" s="4"/>
      <c r="R896" s="4"/>
      <c r="S896" s="4"/>
      <c r="T896" s="4"/>
      <c r="V896" s="11"/>
      <c r="W896" s="11"/>
      <c r="X896" s="11"/>
      <c r="Y896" s="11"/>
      <c r="Z896" s="11"/>
    </row>
    <row r="897">
      <c r="A897" s="5"/>
      <c r="B897" s="4"/>
      <c r="D897" s="4"/>
      <c r="G897" s="4"/>
      <c r="H897" s="4"/>
      <c r="I897" s="5"/>
      <c r="J897" s="4"/>
      <c r="L897" s="4"/>
      <c r="O897" s="4"/>
      <c r="Q897" s="4"/>
      <c r="R897" s="4"/>
      <c r="S897" s="4"/>
      <c r="T897" s="4"/>
      <c r="V897" s="11"/>
      <c r="W897" s="11"/>
      <c r="X897" s="11"/>
      <c r="Y897" s="11"/>
      <c r="Z897" s="11"/>
    </row>
    <row r="898">
      <c r="A898" s="5"/>
      <c r="B898" s="4"/>
      <c r="D898" s="4"/>
      <c r="G898" s="4"/>
      <c r="H898" s="4"/>
      <c r="I898" s="5"/>
      <c r="J898" s="4"/>
      <c r="L898" s="4"/>
      <c r="O898" s="4"/>
      <c r="Q898" s="4"/>
      <c r="R898" s="4"/>
      <c r="S898" s="4"/>
      <c r="T898" s="4"/>
      <c r="V898" s="11"/>
      <c r="W898" s="11"/>
      <c r="X898" s="11"/>
      <c r="Y898" s="11"/>
      <c r="Z898" s="11"/>
    </row>
    <row r="899">
      <c r="A899" s="5"/>
      <c r="B899" s="4"/>
      <c r="D899" s="4"/>
      <c r="G899" s="4"/>
      <c r="H899" s="4"/>
      <c r="I899" s="5"/>
      <c r="J899" s="4"/>
      <c r="L899" s="4"/>
      <c r="O899" s="4"/>
      <c r="Q899" s="4"/>
      <c r="R899" s="4"/>
      <c r="S899" s="4"/>
      <c r="T899" s="4"/>
      <c r="V899" s="11"/>
      <c r="W899" s="11"/>
      <c r="X899" s="11"/>
      <c r="Y899" s="11"/>
      <c r="Z899" s="11"/>
    </row>
    <row r="900">
      <c r="A900" s="5"/>
      <c r="B900" s="4"/>
      <c r="D900" s="4"/>
      <c r="G900" s="4"/>
      <c r="H900" s="4"/>
      <c r="I900" s="5"/>
      <c r="J900" s="4"/>
      <c r="L900" s="4"/>
      <c r="O900" s="4"/>
      <c r="Q900" s="4"/>
      <c r="R900" s="4"/>
      <c r="S900" s="4"/>
      <c r="T900" s="4"/>
      <c r="V900" s="11"/>
      <c r="W900" s="11"/>
      <c r="X900" s="11"/>
      <c r="Y900" s="11"/>
      <c r="Z900" s="11"/>
    </row>
    <row r="901">
      <c r="A901" s="5"/>
      <c r="B901" s="4"/>
      <c r="D901" s="4"/>
      <c r="G901" s="4"/>
      <c r="H901" s="4"/>
      <c r="I901" s="5"/>
      <c r="J901" s="4"/>
      <c r="L901" s="4"/>
      <c r="O901" s="4"/>
      <c r="Q901" s="4"/>
      <c r="R901" s="4"/>
      <c r="S901" s="4"/>
      <c r="T901" s="4"/>
      <c r="V901" s="11"/>
      <c r="W901" s="11"/>
      <c r="X901" s="11"/>
      <c r="Y901" s="11"/>
      <c r="Z901" s="11"/>
    </row>
    <row r="902">
      <c r="A902" s="5"/>
      <c r="B902" s="4"/>
      <c r="D902" s="4"/>
      <c r="G902" s="4"/>
      <c r="H902" s="4"/>
      <c r="I902" s="5"/>
      <c r="J902" s="4"/>
      <c r="L902" s="4"/>
      <c r="O902" s="4"/>
      <c r="Q902" s="4"/>
      <c r="R902" s="4"/>
      <c r="S902" s="4"/>
      <c r="T902" s="4"/>
      <c r="V902" s="11"/>
      <c r="W902" s="11"/>
      <c r="X902" s="11"/>
      <c r="Y902" s="11"/>
      <c r="Z902" s="11"/>
    </row>
    <row r="903">
      <c r="A903" s="5"/>
      <c r="B903" s="4"/>
      <c r="D903" s="4"/>
      <c r="G903" s="4"/>
      <c r="H903" s="4"/>
      <c r="I903" s="5"/>
      <c r="J903" s="4"/>
      <c r="L903" s="4"/>
      <c r="O903" s="4"/>
      <c r="Q903" s="4"/>
      <c r="R903" s="4"/>
      <c r="S903" s="4"/>
      <c r="T903" s="4"/>
      <c r="V903" s="11"/>
      <c r="W903" s="11"/>
      <c r="X903" s="11"/>
      <c r="Y903" s="11"/>
      <c r="Z903" s="11"/>
    </row>
    <row r="904">
      <c r="A904" s="5"/>
      <c r="B904" s="4"/>
      <c r="D904" s="4"/>
      <c r="G904" s="4"/>
      <c r="H904" s="4"/>
      <c r="I904" s="5"/>
      <c r="J904" s="4"/>
      <c r="L904" s="4"/>
      <c r="O904" s="4"/>
      <c r="Q904" s="4"/>
      <c r="R904" s="4"/>
      <c r="S904" s="4"/>
      <c r="T904" s="4"/>
      <c r="V904" s="11"/>
      <c r="W904" s="11"/>
      <c r="X904" s="11"/>
      <c r="Y904" s="11"/>
      <c r="Z904" s="11"/>
    </row>
    <row r="905">
      <c r="A905" s="5"/>
      <c r="B905" s="4"/>
      <c r="D905" s="4"/>
      <c r="G905" s="4"/>
      <c r="H905" s="4"/>
      <c r="I905" s="5"/>
      <c r="J905" s="4"/>
      <c r="L905" s="4"/>
      <c r="O905" s="4"/>
      <c r="Q905" s="4"/>
      <c r="R905" s="4"/>
      <c r="S905" s="4"/>
      <c r="T905" s="4"/>
      <c r="V905" s="11"/>
      <c r="W905" s="11"/>
      <c r="X905" s="11"/>
      <c r="Y905" s="11"/>
      <c r="Z905" s="11"/>
    </row>
    <row r="906">
      <c r="A906" s="5"/>
      <c r="B906" s="4"/>
      <c r="D906" s="4"/>
      <c r="G906" s="4"/>
      <c r="H906" s="4"/>
      <c r="I906" s="5"/>
      <c r="J906" s="4"/>
      <c r="L906" s="4"/>
      <c r="O906" s="4"/>
      <c r="Q906" s="4"/>
      <c r="R906" s="4"/>
      <c r="S906" s="4"/>
      <c r="T906" s="4"/>
      <c r="V906" s="11"/>
      <c r="W906" s="11"/>
      <c r="X906" s="11"/>
      <c r="Y906" s="11"/>
      <c r="Z906" s="11"/>
    </row>
    <row r="907">
      <c r="A907" s="5"/>
      <c r="B907" s="4"/>
      <c r="D907" s="4"/>
      <c r="G907" s="4"/>
      <c r="H907" s="4"/>
      <c r="I907" s="5"/>
      <c r="J907" s="4"/>
      <c r="L907" s="4"/>
      <c r="O907" s="4"/>
      <c r="Q907" s="4"/>
      <c r="R907" s="4"/>
      <c r="S907" s="4"/>
      <c r="T907" s="4"/>
      <c r="V907" s="11"/>
      <c r="W907" s="11"/>
      <c r="X907" s="11"/>
      <c r="Y907" s="11"/>
      <c r="Z907" s="11"/>
    </row>
    <row r="908">
      <c r="A908" s="5"/>
      <c r="B908" s="4"/>
      <c r="D908" s="4"/>
      <c r="G908" s="4"/>
      <c r="H908" s="4"/>
      <c r="I908" s="5"/>
      <c r="J908" s="4"/>
      <c r="L908" s="4"/>
      <c r="O908" s="4"/>
      <c r="Q908" s="4"/>
      <c r="R908" s="4"/>
      <c r="S908" s="4"/>
      <c r="T908" s="4"/>
      <c r="V908" s="11"/>
      <c r="W908" s="11"/>
      <c r="X908" s="11"/>
      <c r="Y908" s="11"/>
      <c r="Z908" s="11"/>
    </row>
    <row r="909">
      <c r="A909" s="5"/>
      <c r="B909" s="4"/>
      <c r="D909" s="4"/>
      <c r="G909" s="4"/>
      <c r="H909" s="4"/>
      <c r="I909" s="5"/>
      <c r="J909" s="4"/>
      <c r="L909" s="4"/>
      <c r="O909" s="4"/>
      <c r="Q909" s="4"/>
      <c r="R909" s="4"/>
      <c r="S909" s="4"/>
      <c r="T909" s="4"/>
      <c r="V909" s="11"/>
      <c r="W909" s="11"/>
      <c r="X909" s="11"/>
      <c r="Y909" s="11"/>
      <c r="Z909" s="11"/>
    </row>
    <row r="910">
      <c r="A910" s="5"/>
      <c r="B910" s="4"/>
      <c r="D910" s="4"/>
      <c r="G910" s="4"/>
      <c r="H910" s="4"/>
      <c r="I910" s="5"/>
      <c r="J910" s="4"/>
      <c r="L910" s="4"/>
      <c r="O910" s="4"/>
      <c r="Q910" s="4"/>
      <c r="R910" s="4"/>
      <c r="S910" s="4"/>
      <c r="T910" s="4"/>
      <c r="V910" s="11"/>
      <c r="W910" s="11"/>
      <c r="X910" s="11"/>
      <c r="Y910" s="11"/>
      <c r="Z910" s="11"/>
    </row>
    <row r="911">
      <c r="A911" s="5"/>
      <c r="B911" s="4"/>
      <c r="D911" s="4"/>
      <c r="G911" s="4"/>
      <c r="H911" s="4"/>
      <c r="I911" s="5"/>
      <c r="J911" s="4"/>
      <c r="L911" s="4"/>
      <c r="O911" s="4"/>
      <c r="Q911" s="4"/>
      <c r="R911" s="4"/>
      <c r="S911" s="4"/>
      <c r="T911" s="4"/>
      <c r="V911" s="11"/>
      <c r="W911" s="11"/>
      <c r="X911" s="11"/>
      <c r="Y911" s="11"/>
      <c r="Z911" s="11"/>
    </row>
    <row r="912">
      <c r="A912" s="5"/>
      <c r="B912" s="4"/>
      <c r="D912" s="4"/>
      <c r="G912" s="4"/>
      <c r="H912" s="4"/>
      <c r="I912" s="5"/>
      <c r="J912" s="4"/>
      <c r="L912" s="4"/>
      <c r="O912" s="4"/>
      <c r="Q912" s="4"/>
      <c r="R912" s="4"/>
      <c r="S912" s="4"/>
      <c r="T912" s="4"/>
      <c r="V912" s="11"/>
      <c r="W912" s="11"/>
      <c r="X912" s="11"/>
      <c r="Y912" s="11"/>
      <c r="Z912" s="11"/>
    </row>
    <row r="913">
      <c r="A913" s="5"/>
      <c r="B913" s="4"/>
      <c r="D913" s="4"/>
      <c r="G913" s="4"/>
      <c r="H913" s="4"/>
      <c r="I913" s="5"/>
      <c r="J913" s="4"/>
      <c r="L913" s="4"/>
      <c r="O913" s="4"/>
      <c r="Q913" s="4"/>
      <c r="R913" s="4"/>
      <c r="S913" s="4"/>
      <c r="T913" s="4"/>
      <c r="V913" s="11"/>
      <c r="W913" s="11"/>
      <c r="X913" s="11"/>
      <c r="Y913" s="11"/>
      <c r="Z913" s="11"/>
    </row>
    <row r="914">
      <c r="A914" s="5"/>
      <c r="B914" s="4"/>
      <c r="D914" s="4"/>
      <c r="G914" s="4"/>
      <c r="H914" s="4"/>
      <c r="I914" s="5"/>
      <c r="J914" s="4"/>
      <c r="L914" s="4"/>
      <c r="O914" s="4"/>
      <c r="Q914" s="4"/>
      <c r="R914" s="4"/>
      <c r="S914" s="4"/>
      <c r="T914" s="4"/>
      <c r="V914" s="11"/>
      <c r="W914" s="11"/>
      <c r="X914" s="11"/>
      <c r="Y914" s="11"/>
      <c r="Z914" s="11"/>
    </row>
    <row r="915">
      <c r="A915" s="5"/>
      <c r="B915" s="4"/>
      <c r="D915" s="4"/>
      <c r="G915" s="4"/>
      <c r="H915" s="4"/>
      <c r="I915" s="5"/>
      <c r="J915" s="4"/>
      <c r="L915" s="4"/>
      <c r="O915" s="4"/>
      <c r="Q915" s="4"/>
      <c r="R915" s="4"/>
      <c r="S915" s="4"/>
      <c r="T915" s="4"/>
      <c r="V915" s="11"/>
      <c r="W915" s="11"/>
      <c r="X915" s="11"/>
      <c r="Y915" s="11"/>
      <c r="Z915" s="11"/>
    </row>
    <row r="916">
      <c r="A916" s="5"/>
      <c r="B916" s="4"/>
      <c r="D916" s="4"/>
      <c r="G916" s="4"/>
      <c r="H916" s="4"/>
      <c r="I916" s="5"/>
      <c r="J916" s="4"/>
      <c r="L916" s="4"/>
      <c r="O916" s="4"/>
      <c r="Q916" s="4"/>
      <c r="R916" s="4"/>
      <c r="S916" s="4"/>
      <c r="T916" s="4"/>
      <c r="V916" s="11"/>
      <c r="W916" s="11"/>
      <c r="X916" s="11"/>
      <c r="Y916" s="11"/>
      <c r="Z916" s="11"/>
    </row>
    <row r="917">
      <c r="A917" s="5"/>
      <c r="B917" s="4"/>
      <c r="D917" s="4"/>
      <c r="G917" s="4"/>
      <c r="H917" s="4"/>
      <c r="I917" s="5"/>
      <c r="J917" s="4"/>
      <c r="L917" s="4"/>
      <c r="O917" s="4"/>
      <c r="Q917" s="4"/>
      <c r="R917" s="4"/>
      <c r="S917" s="4"/>
      <c r="T917" s="4"/>
      <c r="V917" s="11"/>
      <c r="W917" s="11"/>
      <c r="X917" s="11"/>
      <c r="Y917" s="11"/>
      <c r="Z917" s="11"/>
    </row>
    <row r="918">
      <c r="A918" s="5"/>
      <c r="B918" s="4"/>
      <c r="D918" s="4"/>
      <c r="G918" s="4"/>
      <c r="H918" s="4"/>
      <c r="I918" s="5"/>
      <c r="J918" s="4"/>
      <c r="L918" s="4"/>
      <c r="O918" s="4"/>
      <c r="Q918" s="4"/>
      <c r="R918" s="4"/>
      <c r="S918" s="4"/>
      <c r="T918" s="4"/>
      <c r="V918" s="11"/>
      <c r="W918" s="11"/>
      <c r="X918" s="11"/>
      <c r="Y918" s="11"/>
      <c r="Z918" s="11"/>
    </row>
    <row r="919">
      <c r="A919" s="5"/>
      <c r="B919" s="4"/>
      <c r="D919" s="4"/>
      <c r="G919" s="4"/>
      <c r="H919" s="4"/>
      <c r="I919" s="5"/>
      <c r="J919" s="4"/>
      <c r="L919" s="4"/>
      <c r="O919" s="4"/>
      <c r="Q919" s="4"/>
      <c r="R919" s="4"/>
      <c r="S919" s="4"/>
      <c r="T919" s="4"/>
      <c r="V919" s="11"/>
      <c r="W919" s="11"/>
      <c r="X919" s="11"/>
      <c r="Y919" s="11"/>
      <c r="Z919" s="11"/>
    </row>
    <row r="920">
      <c r="A920" s="5"/>
      <c r="B920" s="4"/>
      <c r="D920" s="4"/>
      <c r="G920" s="4"/>
      <c r="H920" s="4"/>
      <c r="I920" s="5"/>
      <c r="J920" s="4"/>
      <c r="L920" s="4"/>
      <c r="O920" s="4"/>
      <c r="Q920" s="4"/>
      <c r="R920" s="4"/>
      <c r="S920" s="4"/>
      <c r="T920" s="4"/>
      <c r="V920" s="11"/>
      <c r="W920" s="11"/>
      <c r="X920" s="11"/>
      <c r="Y920" s="11"/>
      <c r="Z920" s="11"/>
    </row>
    <row r="921">
      <c r="A921" s="5"/>
      <c r="B921" s="4"/>
      <c r="D921" s="4"/>
      <c r="G921" s="4"/>
      <c r="H921" s="4"/>
      <c r="I921" s="5"/>
      <c r="J921" s="4"/>
      <c r="L921" s="4"/>
      <c r="O921" s="4"/>
      <c r="Q921" s="4"/>
      <c r="R921" s="4"/>
      <c r="S921" s="4"/>
      <c r="T921" s="4"/>
      <c r="V921" s="11"/>
      <c r="W921" s="11"/>
      <c r="X921" s="11"/>
      <c r="Y921" s="11"/>
      <c r="Z921" s="11"/>
    </row>
    <row r="922">
      <c r="A922" s="5"/>
      <c r="B922" s="4"/>
      <c r="D922" s="4"/>
      <c r="G922" s="4"/>
      <c r="H922" s="4"/>
      <c r="I922" s="5"/>
      <c r="J922" s="4"/>
      <c r="L922" s="4"/>
      <c r="O922" s="4"/>
      <c r="Q922" s="4"/>
      <c r="R922" s="4"/>
      <c r="S922" s="4"/>
      <c r="T922" s="4"/>
      <c r="V922" s="11"/>
      <c r="W922" s="11"/>
      <c r="X922" s="11"/>
      <c r="Y922" s="11"/>
      <c r="Z922" s="11"/>
    </row>
    <row r="923">
      <c r="A923" s="5"/>
      <c r="B923" s="4"/>
      <c r="D923" s="4"/>
      <c r="G923" s="4"/>
      <c r="H923" s="4"/>
      <c r="I923" s="5"/>
      <c r="J923" s="4"/>
      <c r="L923" s="4"/>
      <c r="O923" s="4"/>
      <c r="Q923" s="4"/>
      <c r="R923" s="4"/>
      <c r="S923" s="4"/>
      <c r="T923" s="4"/>
      <c r="V923" s="11"/>
      <c r="W923" s="11"/>
      <c r="X923" s="11"/>
      <c r="Y923" s="11"/>
      <c r="Z923" s="11"/>
    </row>
    <row r="924">
      <c r="A924" s="5"/>
      <c r="B924" s="4"/>
      <c r="D924" s="4"/>
      <c r="G924" s="4"/>
      <c r="H924" s="4"/>
      <c r="I924" s="5"/>
      <c r="J924" s="4"/>
      <c r="L924" s="4"/>
      <c r="O924" s="4"/>
      <c r="Q924" s="4"/>
      <c r="R924" s="4"/>
      <c r="S924" s="4"/>
      <c r="T924" s="4"/>
      <c r="V924" s="11"/>
      <c r="W924" s="11"/>
      <c r="X924" s="11"/>
      <c r="Y924" s="11"/>
      <c r="Z924" s="11"/>
    </row>
    <row r="925">
      <c r="A925" s="5"/>
      <c r="B925" s="4"/>
      <c r="D925" s="4"/>
      <c r="G925" s="4"/>
      <c r="H925" s="4"/>
      <c r="I925" s="5"/>
      <c r="J925" s="4"/>
      <c r="L925" s="4"/>
      <c r="O925" s="4"/>
      <c r="Q925" s="4"/>
      <c r="R925" s="4"/>
      <c r="S925" s="4"/>
      <c r="T925" s="4"/>
      <c r="V925" s="11"/>
      <c r="W925" s="11"/>
      <c r="X925" s="11"/>
      <c r="Y925" s="11"/>
      <c r="Z925" s="11"/>
    </row>
    <row r="926">
      <c r="A926" s="5"/>
      <c r="B926" s="4"/>
      <c r="D926" s="4"/>
      <c r="G926" s="4"/>
      <c r="H926" s="4"/>
      <c r="I926" s="5"/>
      <c r="J926" s="4"/>
      <c r="L926" s="4"/>
      <c r="O926" s="4"/>
      <c r="Q926" s="4"/>
      <c r="R926" s="4"/>
      <c r="S926" s="4"/>
      <c r="T926" s="4"/>
      <c r="V926" s="11"/>
      <c r="W926" s="11"/>
      <c r="X926" s="11"/>
      <c r="Y926" s="11"/>
      <c r="Z926" s="11"/>
    </row>
    <row r="927">
      <c r="A927" s="5"/>
      <c r="B927" s="4"/>
      <c r="D927" s="4"/>
      <c r="G927" s="4"/>
      <c r="H927" s="4"/>
      <c r="I927" s="5"/>
      <c r="J927" s="4"/>
      <c r="L927" s="4"/>
      <c r="O927" s="4"/>
      <c r="Q927" s="4"/>
      <c r="R927" s="4"/>
      <c r="S927" s="4"/>
      <c r="T927" s="4"/>
      <c r="V927" s="11"/>
      <c r="W927" s="11"/>
      <c r="X927" s="11"/>
      <c r="Y927" s="11"/>
      <c r="Z927" s="11"/>
    </row>
    <row r="928">
      <c r="A928" s="5"/>
      <c r="B928" s="4"/>
      <c r="D928" s="4"/>
      <c r="G928" s="4"/>
      <c r="H928" s="4"/>
      <c r="I928" s="5"/>
      <c r="J928" s="4"/>
      <c r="L928" s="4"/>
      <c r="O928" s="4"/>
      <c r="Q928" s="4"/>
      <c r="R928" s="4"/>
      <c r="S928" s="4"/>
      <c r="T928" s="4"/>
      <c r="V928" s="11"/>
      <c r="W928" s="11"/>
      <c r="X928" s="11"/>
      <c r="Y928" s="11"/>
      <c r="Z928" s="11"/>
    </row>
    <row r="929">
      <c r="A929" s="5"/>
      <c r="B929" s="4"/>
      <c r="D929" s="4"/>
      <c r="G929" s="4"/>
      <c r="H929" s="4"/>
      <c r="I929" s="5"/>
      <c r="J929" s="4"/>
      <c r="L929" s="4"/>
      <c r="O929" s="4"/>
      <c r="Q929" s="4"/>
      <c r="R929" s="4"/>
      <c r="S929" s="4"/>
      <c r="T929" s="4"/>
      <c r="V929" s="11"/>
      <c r="W929" s="11"/>
      <c r="X929" s="11"/>
      <c r="Y929" s="11"/>
      <c r="Z929" s="11"/>
    </row>
    <row r="930">
      <c r="A930" s="5"/>
      <c r="B930" s="4"/>
      <c r="D930" s="4"/>
      <c r="G930" s="4"/>
      <c r="H930" s="4"/>
      <c r="I930" s="5"/>
      <c r="J930" s="4"/>
      <c r="L930" s="4"/>
      <c r="O930" s="4"/>
      <c r="Q930" s="4"/>
      <c r="R930" s="4"/>
      <c r="S930" s="4"/>
      <c r="T930" s="4"/>
      <c r="V930" s="11"/>
      <c r="W930" s="11"/>
      <c r="X930" s="11"/>
      <c r="Y930" s="11"/>
      <c r="Z930" s="11"/>
    </row>
    <row r="931">
      <c r="A931" s="5"/>
      <c r="B931" s="4"/>
      <c r="D931" s="4"/>
      <c r="G931" s="4"/>
      <c r="H931" s="4"/>
      <c r="I931" s="5"/>
      <c r="J931" s="4"/>
      <c r="L931" s="4"/>
      <c r="O931" s="4"/>
      <c r="Q931" s="4"/>
      <c r="R931" s="4"/>
      <c r="S931" s="4"/>
      <c r="T931" s="4"/>
      <c r="V931" s="11"/>
      <c r="W931" s="11"/>
      <c r="X931" s="11"/>
      <c r="Y931" s="11"/>
      <c r="Z931" s="11"/>
    </row>
    <row r="932">
      <c r="A932" s="5"/>
      <c r="B932" s="4"/>
      <c r="D932" s="4"/>
      <c r="G932" s="4"/>
      <c r="H932" s="4"/>
      <c r="I932" s="5"/>
      <c r="J932" s="4"/>
      <c r="L932" s="4"/>
      <c r="O932" s="4"/>
      <c r="Q932" s="4"/>
      <c r="R932" s="4"/>
      <c r="S932" s="4"/>
      <c r="T932" s="4"/>
      <c r="V932" s="11"/>
      <c r="W932" s="11"/>
      <c r="X932" s="11"/>
      <c r="Y932" s="11"/>
      <c r="Z932" s="11"/>
    </row>
    <row r="933">
      <c r="A933" s="5"/>
      <c r="B933" s="4"/>
      <c r="D933" s="4"/>
      <c r="G933" s="4"/>
      <c r="H933" s="4"/>
      <c r="I933" s="5"/>
      <c r="J933" s="4"/>
      <c r="L933" s="4"/>
      <c r="O933" s="4"/>
      <c r="Q933" s="4"/>
      <c r="R933" s="4"/>
      <c r="S933" s="4"/>
      <c r="T933" s="4"/>
      <c r="V933" s="11"/>
      <c r="W933" s="11"/>
      <c r="X933" s="11"/>
      <c r="Y933" s="11"/>
      <c r="Z933" s="11"/>
    </row>
    <row r="934">
      <c r="A934" s="5"/>
      <c r="B934" s="4"/>
      <c r="D934" s="4"/>
      <c r="G934" s="4"/>
      <c r="H934" s="4"/>
      <c r="I934" s="5"/>
      <c r="J934" s="4"/>
      <c r="L934" s="4"/>
      <c r="O934" s="4"/>
      <c r="Q934" s="4"/>
      <c r="R934" s="4"/>
      <c r="S934" s="4"/>
      <c r="T934" s="4"/>
      <c r="V934" s="11"/>
      <c r="W934" s="11"/>
      <c r="X934" s="11"/>
      <c r="Y934" s="11"/>
      <c r="Z934" s="11"/>
    </row>
    <row r="935">
      <c r="A935" s="5"/>
      <c r="B935" s="4"/>
      <c r="D935" s="4"/>
      <c r="G935" s="4"/>
      <c r="H935" s="4"/>
      <c r="I935" s="5"/>
      <c r="J935" s="4"/>
      <c r="L935" s="4"/>
      <c r="O935" s="4"/>
      <c r="Q935" s="4"/>
      <c r="R935" s="4"/>
      <c r="S935" s="4"/>
      <c r="T935" s="4"/>
      <c r="V935" s="11"/>
      <c r="W935" s="11"/>
      <c r="X935" s="11"/>
      <c r="Y935" s="11"/>
      <c r="Z935" s="11"/>
    </row>
    <row r="936">
      <c r="A936" s="5"/>
      <c r="B936" s="4"/>
      <c r="D936" s="4"/>
      <c r="G936" s="4"/>
      <c r="H936" s="4"/>
      <c r="I936" s="5"/>
      <c r="J936" s="4"/>
      <c r="L936" s="4"/>
      <c r="O936" s="4"/>
      <c r="Q936" s="4"/>
      <c r="R936" s="4"/>
      <c r="S936" s="4"/>
      <c r="T936" s="4"/>
      <c r="V936" s="11"/>
      <c r="W936" s="11"/>
      <c r="X936" s="11"/>
      <c r="Y936" s="11"/>
      <c r="Z936" s="11"/>
    </row>
    <row r="937">
      <c r="A937" s="5"/>
      <c r="B937" s="4"/>
      <c r="D937" s="4"/>
      <c r="G937" s="4"/>
      <c r="H937" s="4"/>
      <c r="I937" s="5"/>
      <c r="J937" s="4"/>
      <c r="L937" s="4"/>
      <c r="O937" s="4"/>
      <c r="Q937" s="4"/>
      <c r="R937" s="4"/>
      <c r="S937" s="4"/>
      <c r="T937" s="4"/>
      <c r="V937" s="11"/>
      <c r="W937" s="11"/>
      <c r="X937" s="11"/>
      <c r="Y937" s="11"/>
      <c r="Z937" s="11"/>
    </row>
    <row r="938">
      <c r="A938" s="5"/>
      <c r="B938" s="4"/>
      <c r="D938" s="4"/>
      <c r="G938" s="4"/>
      <c r="H938" s="4"/>
      <c r="I938" s="5"/>
      <c r="J938" s="4"/>
      <c r="L938" s="4"/>
      <c r="O938" s="4"/>
      <c r="Q938" s="4"/>
      <c r="R938" s="4"/>
      <c r="S938" s="4"/>
      <c r="T938" s="4"/>
      <c r="V938" s="11"/>
      <c r="W938" s="11"/>
      <c r="X938" s="11"/>
      <c r="Y938" s="11"/>
      <c r="Z938" s="11"/>
    </row>
    <row r="939">
      <c r="A939" s="5"/>
      <c r="B939" s="4"/>
      <c r="D939" s="4"/>
      <c r="G939" s="4"/>
      <c r="H939" s="4"/>
      <c r="I939" s="5"/>
      <c r="J939" s="4"/>
      <c r="L939" s="4"/>
      <c r="O939" s="4"/>
      <c r="Q939" s="4"/>
      <c r="R939" s="4"/>
      <c r="S939" s="4"/>
      <c r="T939" s="4"/>
      <c r="V939" s="11"/>
      <c r="W939" s="11"/>
      <c r="X939" s="11"/>
      <c r="Y939" s="11"/>
      <c r="Z939" s="11"/>
    </row>
    <row r="940">
      <c r="A940" s="5"/>
      <c r="B940" s="4"/>
      <c r="D940" s="4"/>
      <c r="G940" s="4"/>
      <c r="H940" s="4"/>
      <c r="I940" s="5"/>
      <c r="J940" s="4"/>
      <c r="L940" s="4"/>
      <c r="O940" s="4"/>
      <c r="Q940" s="4"/>
      <c r="R940" s="4"/>
      <c r="S940" s="4"/>
      <c r="T940" s="4"/>
      <c r="V940" s="11"/>
      <c r="W940" s="11"/>
      <c r="X940" s="11"/>
      <c r="Y940" s="11"/>
      <c r="Z940" s="11"/>
    </row>
    <row r="941">
      <c r="A941" s="5"/>
      <c r="B941" s="4"/>
      <c r="D941" s="4"/>
      <c r="G941" s="4"/>
      <c r="H941" s="4"/>
      <c r="I941" s="5"/>
      <c r="J941" s="4"/>
      <c r="L941" s="4"/>
      <c r="O941" s="4"/>
      <c r="Q941" s="4"/>
      <c r="R941" s="4"/>
      <c r="S941" s="4"/>
      <c r="T941" s="4"/>
      <c r="V941" s="11"/>
      <c r="W941" s="11"/>
      <c r="X941" s="11"/>
      <c r="Y941" s="11"/>
      <c r="Z941" s="11"/>
    </row>
    <row r="942">
      <c r="A942" s="5"/>
      <c r="B942" s="4"/>
      <c r="D942" s="4"/>
      <c r="G942" s="4"/>
      <c r="H942" s="4"/>
      <c r="I942" s="5"/>
      <c r="J942" s="4"/>
      <c r="L942" s="4"/>
      <c r="O942" s="4"/>
      <c r="Q942" s="4"/>
      <c r="R942" s="4"/>
      <c r="S942" s="4"/>
      <c r="T942" s="4"/>
      <c r="V942" s="11"/>
      <c r="W942" s="11"/>
      <c r="X942" s="11"/>
      <c r="Y942" s="11"/>
      <c r="Z942" s="11"/>
    </row>
    <row r="943">
      <c r="A943" s="5"/>
      <c r="B943" s="4"/>
      <c r="D943" s="4"/>
      <c r="G943" s="4"/>
      <c r="H943" s="4"/>
      <c r="I943" s="5"/>
      <c r="J943" s="4"/>
      <c r="L943" s="4"/>
      <c r="O943" s="4"/>
      <c r="Q943" s="4"/>
      <c r="R943" s="4"/>
      <c r="S943" s="4"/>
      <c r="T943" s="4"/>
      <c r="V943" s="11"/>
      <c r="W943" s="11"/>
      <c r="X943" s="11"/>
      <c r="Y943" s="11"/>
      <c r="Z943" s="11"/>
    </row>
    <row r="944">
      <c r="A944" s="5"/>
      <c r="B944" s="4"/>
      <c r="D944" s="4"/>
      <c r="G944" s="4"/>
      <c r="H944" s="4"/>
      <c r="I944" s="5"/>
      <c r="J944" s="4"/>
      <c r="L944" s="4"/>
      <c r="O944" s="4"/>
      <c r="Q944" s="4"/>
      <c r="R944" s="4"/>
      <c r="S944" s="4"/>
      <c r="T944" s="4"/>
      <c r="V944" s="11"/>
      <c r="W944" s="11"/>
      <c r="X944" s="11"/>
      <c r="Y944" s="11"/>
      <c r="Z944" s="11"/>
    </row>
    <row r="945">
      <c r="A945" s="5"/>
      <c r="B945" s="4"/>
      <c r="D945" s="4"/>
      <c r="G945" s="4"/>
      <c r="H945" s="4"/>
      <c r="I945" s="5"/>
      <c r="J945" s="4"/>
      <c r="L945" s="4"/>
      <c r="O945" s="4"/>
      <c r="Q945" s="4"/>
      <c r="R945" s="4"/>
      <c r="S945" s="4"/>
      <c r="T945" s="4"/>
      <c r="V945" s="11"/>
      <c r="W945" s="11"/>
      <c r="X945" s="11"/>
      <c r="Y945" s="11"/>
      <c r="Z945" s="11"/>
    </row>
    <row r="946">
      <c r="A946" s="5"/>
      <c r="B946" s="4"/>
      <c r="D946" s="4"/>
      <c r="G946" s="4"/>
      <c r="H946" s="4"/>
      <c r="I946" s="5"/>
      <c r="J946" s="4"/>
      <c r="L946" s="4"/>
      <c r="O946" s="4"/>
      <c r="Q946" s="4"/>
      <c r="R946" s="4"/>
      <c r="S946" s="4"/>
      <c r="T946" s="4"/>
      <c r="V946" s="11"/>
      <c r="W946" s="11"/>
      <c r="X946" s="11"/>
      <c r="Y946" s="11"/>
      <c r="Z946" s="11"/>
    </row>
    <row r="947">
      <c r="A947" s="5"/>
      <c r="B947" s="4"/>
      <c r="D947" s="4"/>
      <c r="G947" s="4"/>
      <c r="H947" s="4"/>
      <c r="I947" s="5"/>
      <c r="J947" s="4"/>
      <c r="L947" s="4"/>
      <c r="O947" s="4"/>
      <c r="Q947" s="4"/>
      <c r="R947" s="4"/>
      <c r="S947" s="4"/>
      <c r="T947" s="4"/>
      <c r="V947" s="11"/>
      <c r="W947" s="11"/>
      <c r="X947" s="11"/>
      <c r="Y947" s="11"/>
      <c r="Z947" s="11"/>
    </row>
    <row r="948">
      <c r="A948" s="5"/>
      <c r="B948" s="4"/>
      <c r="D948" s="4"/>
      <c r="G948" s="4"/>
      <c r="H948" s="4"/>
      <c r="I948" s="5"/>
      <c r="J948" s="4"/>
      <c r="L948" s="4"/>
      <c r="O948" s="4"/>
      <c r="Q948" s="4"/>
      <c r="R948" s="4"/>
      <c r="S948" s="4"/>
      <c r="T948" s="4"/>
      <c r="V948" s="11"/>
      <c r="W948" s="11"/>
      <c r="X948" s="11"/>
      <c r="Y948" s="11"/>
      <c r="Z948" s="11"/>
    </row>
    <row r="949">
      <c r="A949" s="5"/>
      <c r="B949" s="4"/>
      <c r="D949" s="4"/>
      <c r="G949" s="4"/>
      <c r="H949" s="4"/>
      <c r="I949" s="5"/>
      <c r="J949" s="4"/>
      <c r="L949" s="4"/>
      <c r="O949" s="4"/>
      <c r="Q949" s="4"/>
      <c r="R949" s="4"/>
      <c r="S949" s="4"/>
      <c r="T949" s="4"/>
      <c r="V949" s="11"/>
      <c r="W949" s="11"/>
      <c r="X949" s="11"/>
      <c r="Y949" s="11"/>
      <c r="Z949" s="11"/>
    </row>
    <row r="950">
      <c r="A950" s="5"/>
      <c r="B950" s="4"/>
      <c r="D950" s="4"/>
      <c r="G950" s="4"/>
      <c r="H950" s="4"/>
      <c r="I950" s="5"/>
      <c r="J950" s="4"/>
      <c r="L950" s="4"/>
      <c r="O950" s="4"/>
      <c r="Q950" s="4"/>
      <c r="R950" s="4"/>
      <c r="S950" s="4"/>
      <c r="T950" s="4"/>
      <c r="V950" s="11"/>
      <c r="W950" s="11"/>
      <c r="X950" s="11"/>
      <c r="Y950" s="11"/>
      <c r="Z950" s="11"/>
    </row>
    <row r="951">
      <c r="A951" s="5"/>
      <c r="B951" s="4"/>
      <c r="D951" s="4"/>
      <c r="G951" s="4"/>
      <c r="H951" s="4"/>
      <c r="I951" s="5"/>
      <c r="J951" s="4"/>
      <c r="L951" s="4"/>
      <c r="O951" s="4"/>
      <c r="Q951" s="4"/>
      <c r="R951" s="4"/>
      <c r="S951" s="4"/>
      <c r="T951" s="4"/>
      <c r="V951" s="11"/>
      <c r="W951" s="11"/>
      <c r="X951" s="11"/>
      <c r="Y951" s="11"/>
      <c r="Z951" s="11"/>
    </row>
    <row r="952">
      <c r="A952" s="5"/>
      <c r="B952" s="4"/>
      <c r="D952" s="4"/>
      <c r="G952" s="4"/>
      <c r="H952" s="4"/>
      <c r="I952" s="5"/>
      <c r="J952" s="4"/>
      <c r="L952" s="4"/>
      <c r="O952" s="4"/>
      <c r="Q952" s="4"/>
      <c r="R952" s="4"/>
      <c r="S952" s="4"/>
      <c r="T952" s="4"/>
      <c r="V952" s="11"/>
      <c r="W952" s="11"/>
      <c r="X952" s="11"/>
      <c r="Y952" s="11"/>
      <c r="Z952" s="11"/>
    </row>
    <row r="953">
      <c r="A953" s="5"/>
      <c r="B953" s="4"/>
      <c r="D953" s="4"/>
      <c r="G953" s="4"/>
      <c r="H953" s="4"/>
      <c r="I953" s="5"/>
      <c r="J953" s="4"/>
      <c r="L953" s="4"/>
      <c r="O953" s="4"/>
      <c r="Q953" s="4"/>
      <c r="R953" s="4"/>
      <c r="S953" s="4"/>
      <c r="T953" s="4"/>
      <c r="V953" s="11"/>
      <c r="W953" s="11"/>
      <c r="X953" s="11"/>
      <c r="Y953" s="11"/>
      <c r="Z953" s="11"/>
    </row>
    <row r="954">
      <c r="A954" s="5"/>
      <c r="B954" s="4"/>
      <c r="D954" s="4"/>
      <c r="G954" s="4"/>
      <c r="H954" s="4"/>
      <c r="I954" s="5"/>
      <c r="J954" s="4"/>
      <c r="L954" s="4"/>
      <c r="O954" s="4"/>
      <c r="Q954" s="4"/>
      <c r="R954" s="4"/>
      <c r="S954" s="4"/>
      <c r="T954" s="4"/>
      <c r="V954" s="11"/>
      <c r="W954" s="11"/>
      <c r="X954" s="11"/>
      <c r="Y954" s="11"/>
      <c r="Z954" s="11"/>
    </row>
    <row r="955">
      <c r="A955" s="5"/>
      <c r="B955" s="4"/>
      <c r="D955" s="4"/>
      <c r="G955" s="4"/>
      <c r="H955" s="4"/>
      <c r="I955" s="5"/>
      <c r="J955" s="4"/>
      <c r="L955" s="4"/>
      <c r="O955" s="4"/>
      <c r="Q955" s="4"/>
      <c r="R955" s="4"/>
      <c r="S955" s="4"/>
      <c r="T955" s="4"/>
      <c r="V955" s="11"/>
      <c r="W955" s="11"/>
      <c r="X955" s="11"/>
      <c r="Y955" s="11"/>
      <c r="Z955" s="11"/>
    </row>
    <row r="956">
      <c r="A956" s="5"/>
      <c r="B956" s="4"/>
      <c r="D956" s="4"/>
      <c r="G956" s="4"/>
      <c r="H956" s="4"/>
      <c r="I956" s="5"/>
      <c r="J956" s="4"/>
      <c r="L956" s="4"/>
      <c r="O956" s="4"/>
      <c r="Q956" s="4"/>
      <c r="R956" s="4"/>
      <c r="S956" s="4"/>
      <c r="T956" s="4"/>
      <c r="V956" s="11"/>
      <c r="W956" s="11"/>
      <c r="X956" s="11"/>
      <c r="Y956" s="11"/>
      <c r="Z956" s="11"/>
    </row>
    <row r="957">
      <c r="A957" s="5"/>
      <c r="B957" s="4"/>
      <c r="D957" s="4"/>
      <c r="G957" s="4"/>
      <c r="H957" s="4"/>
      <c r="I957" s="5"/>
      <c r="J957" s="4"/>
      <c r="L957" s="4"/>
      <c r="O957" s="4"/>
      <c r="Q957" s="4"/>
      <c r="R957" s="4"/>
      <c r="S957" s="4"/>
      <c r="T957" s="4"/>
      <c r="V957" s="11"/>
      <c r="W957" s="11"/>
      <c r="X957" s="11"/>
      <c r="Y957" s="11"/>
      <c r="Z957" s="11"/>
    </row>
    <row r="958">
      <c r="A958" s="5"/>
      <c r="B958" s="4"/>
      <c r="D958" s="4"/>
      <c r="G958" s="4"/>
      <c r="H958" s="4"/>
      <c r="I958" s="5"/>
      <c r="J958" s="4"/>
      <c r="L958" s="4"/>
      <c r="O958" s="4"/>
      <c r="Q958" s="4"/>
      <c r="R958" s="4"/>
      <c r="S958" s="4"/>
      <c r="T958" s="4"/>
      <c r="V958" s="11"/>
      <c r="W958" s="11"/>
      <c r="X958" s="11"/>
      <c r="Y958" s="11"/>
      <c r="Z958" s="11"/>
    </row>
    <row r="959">
      <c r="A959" s="5"/>
      <c r="B959" s="4"/>
      <c r="D959" s="4"/>
      <c r="G959" s="4"/>
      <c r="H959" s="4"/>
      <c r="I959" s="5"/>
      <c r="J959" s="4"/>
      <c r="L959" s="4"/>
      <c r="O959" s="4"/>
      <c r="Q959" s="4"/>
      <c r="R959" s="4"/>
      <c r="S959" s="4"/>
      <c r="T959" s="4"/>
      <c r="V959" s="11"/>
      <c r="W959" s="11"/>
      <c r="X959" s="11"/>
      <c r="Y959" s="11"/>
      <c r="Z959" s="11"/>
    </row>
    <row r="960">
      <c r="A960" s="5"/>
      <c r="B960" s="4"/>
      <c r="D960" s="4"/>
      <c r="G960" s="4"/>
      <c r="H960" s="4"/>
      <c r="I960" s="5"/>
      <c r="J960" s="4"/>
      <c r="L960" s="4"/>
      <c r="O960" s="4"/>
      <c r="Q960" s="4"/>
      <c r="R960" s="4"/>
      <c r="S960" s="4"/>
      <c r="T960" s="4"/>
      <c r="V960" s="11"/>
      <c r="W960" s="11"/>
      <c r="X960" s="11"/>
      <c r="Y960" s="11"/>
      <c r="Z960" s="11"/>
    </row>
    <row r="961">
      <c r="A961" s="5"/>
      <c r="B961" s="4"/>
      <c r="D961" s="4"/>
      <c r="G961" s="4"/>
      <c r="H961" s="4"/>
      <c r="I961" s="5"/>
      <c r="J961" s="4"/>
      <c r="L961" s="4"/>
      <c r="O961" s="4"/>
      <c r="Q961" s="4"/>
      <c r="R961" s="4"/>
      <c r="S961" s="4"/>
      <c r="T961" s="4"/>
      <c r="V961" s="11"/>
      <c r="W961" s="11"/>
      <c r="X961" s="11"/>
      <c r="Y961" s="11"/>
      <c r="Z961" s="11"/>
    </row>
    <row r="962">
      <c r="A962" s="5"/>
      <c r="B962" s="4"/>
      <c r="D962" s="4"/>
      <c r="G962" s="4"/>
      <c r="H962" s="4"/>
      <c r="I962" s="5"/>
      <c r="J962" s="4"/>
      <c r="L962" s="4"/>
      <c r="O962" s="4"/>
      <c r="Q962" s="4"/>
      <c r="R962" s="4"/>
      <c r="S962" s="4"/>
      <c r="T962" s="4"/>
      <c r="V962" s="11"/>
      <c r="W962" s="11"/>
      <c r="X962" s="11"/>
      <c r="Y962" s="11"/>
      <c r="Z962" s="11"/>
    </row>
    <row r="963">
      <c r="A963" s="5"/>
      <c r="B963" s="4"/>
      <c r="D963" s="4"/>
      <c r="G963" s="4"/>
      <c r="H963" s="4"/>
      <c r="I963" s="5"/>
      <c r="J963" s="4"/>
      <c r="L963" s="4"/>
      <c r="O963" s="4"/>
      <c r="Q963" s="4"/>
      <c r="R963" s="4"/>
      <c r="S963" s="4"/>
      <c r="T963" s="4"/>
      <c r="V963" s="11"/>
      <c r="W963" s="11"/>
      <c r="X963" s="11"/>
      <c r="Y963" s="11"/>
      <c r="Z963" s="11"/>
    </row>
    <row r="964">
      <c r="A964" s="5"/>
      <c r="B964" s="4"/>
      <c r="D964" s="4"/>
      <c r="G964" s="4"/>
      <c r="H964" s="4"/>
      <c r="I964" s="5"/>
      <c r="J964" s="4"/>
      <c r="L964" s="4"/>
      <c r="O964" s="4"/>
      <c r="Q964" s="4"/>
      <c r="R964" s="4"/>
      <c r="S964" s="4"/>
      <c r="T964" s="4"/>
      <c r="V964" s="11"/>
      <c r="W964" s="11"/>
      <c r="X964" s="11"/>
      <c r="Y964" s="11"/>
      <c r="Z964" s="11"/>
    </row>
    <row r="965">
      <c r="A965" s="5"/>
      <c r="B965" s="4"/>
      <c r="D965" s="4"/>
      <c r="G965" s="4"/>
      <c r="H965" s="4"/>
      <c r="I965" s="5"/>
      <c r="J965" s="4"/>
      <c r="L965" s="4"/>
      <c r="O965" s="4"/>
      <c r="Q965" s="4"/>
      <c r="R965" s="4"/>
      <c r="S965" s="4"/>
      <c r="T965" s="4"/>
      <c r="V965" s="11"/>
      <c r="W965" s="11"/>
      <c r="X965" s="11"/>
      <c r="Y965" s="11"/>
      <c r="Z965" s="11"/>
    </row>
    <row r="966">
      <c r="A966" s="5"/>
      <c r="B966" s="4"/>
      <c r="D966" s="4"/>
      <c r="G966" s="4"/>
      <c r="H966" s="4"/>
      <c r="I966" s="5"/>
      <c r="J966" s="4"/>
      <c r="L966" s="4"/>
      <c r="O966" s="4"/>
      <c r="Q966" s="4"/>
      <c r="R966" s="4"/>
      <c r="S966" s="4"/>
      <c r="T966" s="4"/>
      <c r="V966" s="11"/>
      <c r="W966" s="11"/>
      <c r="X966" s="11"/>
      <c r="Y966" s="11"/>
      <c r="Z966" s="11"/>
    </row>
    <row r="967">
      <c r="A967" s="5"/>
      <c r="B967" s="4"/>
      <c r="D967" s="4"/>
      <c r="G967" s="4"/>
      <c r="H967" s="4"/>
      <c r="I967" s="5"/>
      <c r="J967" s="4"/>
      <c r="L967" s="4"/>
      <c r="O967" s="4"/>
      <c r="Q967" s="4"/>
      <c r="R967" s="4"/>
      <c r="S967" s="4"/>
      <c r="T967" s="4"/>
      <c r="V967" s="11"/>
      <c r="W967" s="11"/>
      <c r="X967" s="11"/>
      <c r="Y967" s="11"/>
      <c r="Z967" s="11"/>
    </row>
    <row r="968">
      <c r="A968" s="5"/>
      <c r="B968" s="4"/>
      <c r="D968" s="4"/>
      <c r="G968" s="4"/>
      <c r="H968" s="4"/>
      <c r="I968" s="5"/>
      <c r="J968" s="4"/>
      <c r="L968" s="4"/>
      <c r="O968" s="4"/>
      <c r="Q968" s="4"/>
      <c r="R968" s="4"/>
      <c r="S968" s="4"/>
      <c r="T968" s="4"/>
      <c r="V968" s="11"/>
      <c r="W968" s="11"/>
      <c r="X968" s="11"/>
      <c r="Y968" s="11"/>
      <c r="Z968" s="11"/>
    </row>
    <row r="969">
      <c r="A969" s="5"/>
      <c r="B969" s="4"/>
      <c r="D969" s="4"/>
      <c r="G969" s="4"/>
      <c r="H969" s="4"/>
      <c r="I969" s="5"/>
      <c r="J969" s="4"/>
      <c r="L969" s="4"/>
      <c r="O969" s="4"/>
      <c r="Q969" s="4"/>
      <c r="R969" s="4"/>
      <c r="S969" s="4"/>
      <c r="T969" s="4"/>
      <c r="V969" s="11"/>
      <c r="W969" s="11"/>
      <c r="X969" s="11"/>
      <c r="Y969" s="11"/>
      <c r="Z969" s="11"/>
    </row>
    <row r="970">
      <c r="A970" s="5"/>
      <c r="B970" s="4"/>
      <c r="D970" s="4"/>
      <c r="G970" s="4"/>
      <c r="H970" s="4"/>
      <c r="I970" s="5"/>
      <c r="J970" s="4"/>
      <c r="L970" s="4"/>
      <c r="O970" s="4"/>
      <c r="Q970" s="4"/>
      <c r="R970" s="4"/>
      <c r="S970" s="4"/>
      <c r="T970" s="4"/>
      <c r="V970" s="11"/>
      <c r="W970" s="11"/>
      <c r="X970" s="11"/>
      <c r="Y970" s="11"/>
      <c r="Z970" s="11"/>
    </row>
    <row r="971">
      <c r="A971" s="5"/>
      <c r="B971" s="4"/>
      <c r="D971" s="4"/>
      <c r="G971" s="4"/>
      <c r="H971" s="4"/>
      <c r="I971" s="5"/>
      <c r="J971" s="4"/>
      <c r="L971" s="4"/>
      <c r="O971" s="4"/>
      <c r="Q971" s="4"/>
      <c r="R971" s="4"/>
      <c r="S971" s="4"/>
      <c r="T971" s="4"/>
      <c r="V971" s="11"/>
      <c r="W971" s="11"/>
      <c r="X971" s="11"/>
      <c r="Y971" s="11"/>
      <c r="Z971" s="11"/>
    </row>
    <row r="972">
      <c r="A972" s="5"/>
      <c r="B972" s="4"/>
      <c r="D972" s="4"/>
      <c r="G972" s="4"/>
      <c r="H972" s="4"/>
      <c r="I972" s="5"/>
      <c r="J972" s="4"/>
      <c r="L972" s="4"/>
      <c r="O972" s="4"/>
      <c r="Q972" s="4"/>
      <c r="R972" s="4"/>
      <c r="S972" s="4"/>
      <c r="T972" s="4"/>
      <c r="V972" s="11"/>
      <c r="W972" s="11"/>
      <c r="X972" s="11"/>
      <c r="Y972" s="11"/>
      <c r="Z972" s="11"/>
    </row>
    <row r="973">
      <c r="A973" s="5"/>
      <c r="B973" s="4"/>
      <c r="D973" s="4"/>
      <c r="G973" s="4"/>
      <c r="H973" s="4"/>
      <c r="I973" s="5"/>
      <c r="J973" s="4"/>
      <c r="L973" s="4"/>
      <c r="O973" s="4"/>
      <c r="Q973" s="4"/>
      <c r="R973" s="4"/>
      <c r="S973" s="4"/>
      <c r="T973" s="4"/>
      <c r="V973" s="11"/>
      <c r="W973" s="11"/>
      <c r="X973" s="11"/>
      <c r="Y973" s="11"/>
      <c r="Z973" s="11"/>
    </row>
    <row r="974">
      <c r="A974" s="5"/>
      <c r="B974" s="4"/>
      <c r="D974" s="4"/>
      <c r="G974" s="4"/>
      <c r="H974" s="4"/>
      <c r="I974" s="5"/>
      <c r="J974" s="4"/>
      <c r="L974" s="4"/>
      <c r="O974" s="4"/>
      <c r="Q974" s="4"/>
      <c r="R974" s="4"/>
      <c r="S974" s="4"/>
      <c r="T974" s="4"/>
      <c r="V974" s="11"/>
      <c r="W974" s="11"/>
      <c r="X974" s="11"/>
      <c r="Y974" s="11"/>
      <c r="Z974" s="11"/>
    </row>
    <row r="975">
      <c r="A975" s="5"/>
      <c r="B975" s="4"/>
      <c r="D975" s="4"/>
      <c r="G975" s="4"/>
      <c r="H975" s="4"/>
      <c r="I975" s="5"/>
      <c r="J975" s="4"/>
      <c r="L975" s="4"/>
      <c r="O975" s="4"/>
      <c r="Q975" s="4"/>
      <c r="R975" s="4"/>
      <c r="S975" s="4"/>
      <c r="T975" s="4"/>
      <c r="V975" s="11"/>
      <c r="W975" s="11"/>
      <c r="X975" s="11"/>
      <c r="Y975" s="11"/>
      <c r="Z975" s="11"/>
    </row>
    <row r="976">
      <c r="A976" s="5"/>
      <c r="B976" s="4"/>
      <c r="D976" s="4"/>
      <c r="G976" s="4"/>
      <c r="H976" s="4"/>
      <c r="I976" s="5"/>
      <c r="J976" s="4"/>
      <c r="L976" s="4"/>
      <c r="O976" s="4"/>
      <c r="Q976" s="4"/>
      <c r="R976" s="4"/>
      <c r="S976" s="4"/>
      <c r="T976" s="4"/>
      <c r="V976" s="11"/>
      <c r="W976" s="11"/>
      <c r="X976" s="11"/>
      <c r="Y976" s="11"/>
      <c r="Z976" s="11"/>
    </row>
    <row r="977">
      <c r="A977" s="5"/>
      <c r="B977" s="4"/>
      <c r="D977" s="4"/>
      <c r="G977" s="4"/>
      <c r="H977" s="4"/>
      <c r="I977" s="5"/>
      <c r="J977" s="4"/>
      <c r="L977" s="4"/>
      <c r="O977" s="4"/>
      <c r="Q977" s="4"/>
      <c r="R977" s="4"/>
      <c r="S977" s="4"/>
      <c r="T977" s="4"/>
      <c r="V977" s="11"/>
      <c r="W977" s="11"/>
      <c r="X977" s="11"/>
      <c r="Y977" s="11"/>
      <c r="Z977" s="11"/>
    </row>
    <row r="978">
      <c r="A978" s="5"/>
      <c r="B978" s="4"/>
      <c r="D978" s="4"/>
      <c r="G978" s="4"/>
      <c r="H978" s="4"/>
      <c r="I978" s="5"/>
      <c r="J978" s="4"/>
      <c r="L978" s="4"/>
      <c r="O978" s="4"/>
      <c r="Q978" s="4"/>
      <c r="R978" s="4"/>
      <c r="S978" s="4"/>
      <c r="T978" s="4"/>
      <c r="V978" s="11"/>
      <c r="W978" s="11"/>
      <c r="X978" s="11"/>
      <c r="Y978" s="11"/>
      <c r="Z978" s="11"/>
    </row>
    <row r="979">
      <c r="A979" s="5"/>
      <c r="B979" s="4"/>
      <c r="D979" s="4"/>
      <c r="G979" s="4"/>
      <c r="H979" s="4"/>
      <c r="I979" s="5"/>
      <c r="J979" s="4"/>
      <c r="L979" s="4"/>
      <c r="O979" s="4"/>
      <c r="Q979" s="4"/>
      <c r="R979" s="4"/>
      <c r="S979" s="4"/>
      <c r="T979" s="4"/>
      <c r="V979" s="11"/>
      <c r="W979" s="11"/>
      <c r="X979" s="11"/>
      <c r="Y979" s="11"/>
      <c r="Z979" s="11"/>
    </row>
    <row r="980">
      <c r="A980" s="5"/>
      <c r="B980" s="4"/>
      <c r="D980" s="4"/>
      <c r="G980" s="4"/>
      <c r="H980" s="4"/>
      <c r="I980" s="5"/>
      <c r="J980" s="4"/>
      <c r="L980" s="4"/>
      <c r="O980" s="4"/>
      <c r="Q980" s="4"/>
      <c r="R980" s="4"/>
      <c r="S980" s="4"/>
      <c r="T980" s="4"/>
      <c r="V980" s="11"/>
      <c r="W980" s="11"/>
      <c r="X980" s="11"/>
      <c r="Y980" s="11"/>
      <c r="Z980" s="11"/>
    </row>
    <row r="981">
      <c r="A981" s="5"/>
      <c r="B981" s="4"/>
      <c r="D981" s="4"/>
      <c r="G981" s="4"/>
      <c r="H981" s="4"/>
      <c r="I981" s="5"/>
      <c r="J981" s="4"/>
      <c r="L981" s="4"/>
      <c r="O981" s="4"/>
      <c r="Q981" s="4"/>
      <c r="R981" s="4"/>
      <c r="S981" s="4"/>
      <c r="T981" s="4"/>
      <c r="V981" s="11"/>
      <c r="W981" s="11"/>
      <c r="X981" s="11"/>
      <c r="Y981" s="11"/>
      <c r="Z981" s="11"/>
    </row>
    <row r="982">
      <c r="A982" s="5"/>
      <c r="B982" s="4"/>
      <c r="D982" s="4"/>
      <c r="G982" s="4"/>
      <c r="H982" s="4"/>
      <c r="I982" s="5"/>
      <c r="J982" s="4"/>
      <c r="L982" s="4"/>
      <c r="O982" s="4"/>
      <c r="Q982" s="4"/>
      <c r="R982" s="4"/>
      <c r="S982" s="4"/>
      <c r="T982" s="4"/>
      <c r="V982" s="11"/>
      <c r="W982" s="11"/>
      <c r="X982" s="11"/>
      <c r="Y982" s="11"/>
      <c r="Z982" s="11"/>
    </row>
    <row r="983">
      <c r="A983" s="5"/>
      <c r="B983" s="4"/>
      <c r="D983" s="4"/>
      <c r="G983" s="4"/>
      <c r="H983" s="4"/>
      <c r="I983" s="5"/>
      <c r="J983" s="4"/>
      <c r="L983" s="4"/>
      <c r="O983" s="4"/>
      <c r="Q983" s="4"/>
      <c r="R983" s="4"/>
      <c r="S983" s="4"/>
      <c r="T983" s="4"/>
      <c r="V983" s="11"/>
      <c r="W983" s="11"/>
      <c r="X983" s="11"/>
      <c r="Y983" s="11"/>
      <c r="Z983" s="11"/>
    </row>
    <row r="984">
      <c r="A984" s="5"/>
      <c r="B984" s="4"/>
      <c r="D984" s="4"/>
      <c r="G984" s="4"/>
      <c r="H984" s="4"/>
      <c r="I984" s="5"/>
      <c r="J984" s="4"/>
      <c r="L984" s="4"/>
      <c r="O984" s="4"/>
      <c r="Q984" s="4"/>
      <c r="R984" s="4"/>
      <c r="S984" s="4"/>
      <c r="T984" s="4"/>
      <c r="V984" s="11"/>
      <c r="W984" s="11"/>
      <c r="X984" s="11"/>
      <c r="Y984" s="11"/>
      <c r="Z984" s="11"/>
    </row>
    <row r="985">
      <c r="A985" s="5"/>
      <c r="B985" s="4"/>
      <c r="D985" s="4"/>
      <c r="G985" s="4"/>
      <c r="H985" s="4"/>
      <c r="I985" s="5"/>
      <c r="J985" s="4"/>
      <c r="L985" s="4"/>
      <c r="O985" s="4"/>
      <c r="Q985" s="4"/>
      <c r="R985" s="4"/>
      <c r="S985" s="4"/>
      <c r="T985" s="4"/>
      <c r="V985" s="11"/>
      <c r="W985" s="11"/>
      <c r="X985" s="11"/>
      <c r="Y985" s="11"/>
      <c r="Z985" s="11"/>
    </row>
    <row r="986">
      <c r="A986" s="5"/>
      <c r="B986" s="4"/>
      <c r="D986" s="4"/>
      <c r="G986" s="4"/>
      <c r="H986" s="4"/>
      <c r="I986" s="5"/>
      <c r="J986" s="4"/>
      <c r="L986" s="4"/>
      <c r="O986" s="4"/>
      <c r="Q986" s="4"/>
      <c r="R986" s="4"/>
      <c r="S986" s="4"/>
      <c r="T986" s="4"/>
      <c r="V986" s="11"/>
      <c r="W986" s="11"/>
      <c r="X986" s="11"/>
      <c r="Y986" s="11"/>
      <c r="Z986" s="11"/>
    </row>
    <row r="987">
      <c r="A987" s="5"/>
      <c r="B987" s="4"/>
      <c r="D987" s="4"/>
      <c r="G987" s="4"/>
      <c r="H987" s="4"/>
      <c r="I987" s="5"/>
      <c r="J987" s="4"/>
      <c r="L987" s="4"/>
      <c r="O987" s="4"/>
      <c r="Q987" s="4"/>
      <c r="R987" s="4"/>
      <c r="S987" s="4"/>
      <c r="T987" s="4"/>
      <c r="V987" s="11"/>
      <c r="W987" s="11"/>
      <c r="X987" s="11"/>
      <c r="Y987" s="11"/>
      <c r="Z987" s="11"/>
    </row>
    <row r="988">
      <c r="A988" s="5"/>
      <c r="B988" s="4"/>
      <c r="D988" s="4"/>
      <c r="G988" s="4"/>
      <c r="H988" s="4"/>
      <c r="I988" s="5"/>
      <c r="J988" s="4"/>
      <c r="L988" s="4"/>
      <c r="O988" s="4"/>
      <c r="Q988" s="4"/>
      <c r="R988" s="4"/>
      <c r="S988" s="4"/>
      <c r="T988" s="4"/>
      <c r="V988" s="11"/>
      <c r="W988" s="11"/>
      <c r="X988" s="11"/>
      <c r="Y988" s="11"/>
      <c r="Z988" s="11"/>
    </row>
    <row r="989">
      <c r="A989" s="5"/>
      <c r="B989" s="4"/>
      <c r="D989" s="4"/>
      <c r="G989" s="4"/>
      <c r="H989" s="4"/>
      <c r="I989" s="5"/>
      <c r="J989" s="4"/>
      <c r="L989" s="4"/>
      <c r="O989" s="4"/>
      <c r="Q989" s="4"/>
      <c r="R989" s="4"/>
      <c r="S989" s="4"/>
      <c r="T989" s="4"/>
      <c r="V989" s="11"/>
      <c r="W989" s="11"/>
      <c r="X989" s="11"/>
      <c r="Y989" s="11"/>
      <c r="Z989" s="11"/>
    </row>
    <row r="990">
      <c r="A990" s="5"/>
      <c r="B990" s="4"/>
      <c r="D990" s="4"/>
      <c r="G990" s="4"/>
      <c r="H990" s="4"/>
      <c r="I990" s="5"/>
      <c r="J990" s="4"/>
      <c r="L990" s="4"/>
      <c r="O990" s="4"/>
      <c r="Q990" s="4"/>
      <c r="R990" s="4"/>
      <c r="S990" s="4"/>
      <c r="T990" s="4"/>
      <c r="V990" s="11"/>
      <c r="W990" s="11"/>
      <c r="X990" s="11"/>
      <c r="Y990" s="11"/>
      <c r="Z990" s="11"/>
    </row>
    <row r="991">
      <c r="A991" s="5"/>
      <c r="B991" s="4"/>
      <c r="D991" s="4"/>
      <c r="G991" s="4"/>
      <c r="H991" s="4"/>
      <c r="I991" s="5"/>
      <c r="J991" s="4"/>
      <c r="L991" s="4"/>
      <c r="O991" s="4"/>
      <c r="Q991" s="4"/>
      <c r="R991" s="4"/>
      <c r="S991" s="4"/>
      <c r="T991" s="4"/>
      <c r="V991" s="11"/>
      <c r="W991" s="11"/>
      <c r="X991" s="11"/>
      <c r="Y991" s="11"/>
      <c r="Z991" s="11"/>
    </row>
    <row r="992">
      <c r="A992" s="5"/>
      <c r="B992" s="4"/>
      <c r="D992" s="4"/>
      <c r="G992" s="4"/>
      <c r="H992" s="4"/>
      <c r="I992" s="5"/>
      <c r="J992" s="4"/>
      <c r="L992" s="4"/>
      <c r="O992" s="4"/>
      <c r="Q992" s="4"/>
      <c r="R992" s="4"/>
      <c r="S992" s="4"/>
      <c r="T992" s="4"/>
      <c r="V992" s="11"/>
      <c r="W992" s="11"/>
      <c r="X992" s="11"/>
      <c r="Y992" s="11"/>
      <c r="Z992" s="11"/>
    </row>
    <row r="993">
      <c r="A993" s="5"/>
      <c r="B993" s="4"/>
      <c r="D993" s="4"/>
      <c r="G993" s="4"/>
      <c r="H993" s="4"/>
      <c r="I993" s="5"/>
      <c r="J993" s="4"/>
      <c r="L993" s="4"/>
      <c r="O993" s="4"/>
      <c r="Q993" s="4"/>
      <c r="R993" s="4"/>
      <c r="S993" s="4"/>
      <c r="T993" s="4"/>
      <c r="V993" s="11"/>
      <c r="W993" s="11"/>
      <c r="X993" s="11"/>
      <c r="Y993" s="11"/>
      <c r="Z993" s="11"/>
    </row>
    <row r="994">
      <c r="A994" s="5"/>
      <c r="B994" s="4"/>
      <c r="D994" s="4"/>
      <c r="G994" s="4"/>
      <c r="H994" s="4"/>
      <c r="I994" s="5"/>
      <c r="J994" s="4"/>
      <c r="L994" s="4"/>
      <c r="O994" s="4"/>
      <c r="Q994" s="4"/>
      <c r="R994" s="4"/>
      <c r="S994" s="4"/>
      <c r="T994" s="4"/>
      <c r="V994" s="11"/>
      <c r="W994" s="11"/>
      <c r="X994" s="11"/>
      <c r="Y994" s="11"/>
      <c r="Z994" s="11"/>
    </row>
    <row r="995">
      <c r="A995" s="5"/>
      <c r="B995" s="4"/>
      <c r="D995" s="4"/>
      <c r="G995" s="4"/>
      <c r="H995" s="4"/>
      <c r="I995" s="5"/>
      <c r="J995" s="4"/>
      <c r="L995" s="4"/>
      <c r="O995" s="4"/>
      <c r="Q995" s="4"/>
      <c r="R995" s="4"/>
      <c r="S995" s="4"/>
      <c r="T995" s="4"/>
      <c r="V995" s="11"/>
      <c r="W995" s="11"/>
      <c r="X995" s="11"/>
      <c r="Y995" s="11"/>
      <c r="Z995" s="11"/>
    </row>
    <row r="996">
      <c r="A996" s="5"/>
      <c r="B996" s="4"/>
      <c r="D996" s="4"/>
      <c r="G996" s="4"/>
      <c r="H996" s="4"/>
      <c r="I996" s="5"/>
      <c r="J996" s="4"/>
      <c r="L996" s="4"/>
      <c r="O996" s="4"/>
      <c r="Q996" s="4"/>
      <c r="R996" s="4"/>
      <c r="S996" s="4"/>
      <c r="T996" s="4"/>
      <c r="V996" s="11"/>
      <c r="W996" s="11"/>
      <c r="X996" s="11"/>
      <c r="Y996" s="11"/>
      <c r="Z996" s="11"/>
    </row>
    <row r="997">
      <c r="A997" s="5"/>
      <c r="B997" s="4"/>
      <c r="D997" s="4"/>
      <c r="G997" s="4"/>
      <c r="H997" s="4"/>
      <c r="I997" s="5"/>
      <c r="J997" s="4"/>
      <c r="L997" s="4"/>
      <c r="O997" s="4"/>
      <c r="Q997" s="4"/>
      <c r="R997" s="4"/>
      <c r="S997" s="4"/>
      <c r="T997" s="4"/>
      <c r="V997" s="11"/>
      <c r="W997" s="11"/>
      <c r="X997" s="11"/>
      <c r="Y997" s="11"/>
      <c r="Z997" s="11"/>
    </row>
    <row r="998">
      <c r="A998" s="5"/>
      <c r="B998" s="4"/>
      <c r="D998" s="4"/>
      <c r="G998" s="4"/>
      <c r="H998" s="4"/>
      <c r="I998" s="5"/>
      <c r="J998" s="4"/>
      <c r="L998" s="4"/>
      <c r="O998" s="4"/>
      <c r="Q998" s="4"/>
      <c r="R998" s="4"/>
      <c r="S998" s="4"/>
      <c r="T998" s="4"/>
      <c r="V998" s="11"/>
      <c r="W998" s="11"/>
      <c r="X998" s="11"/>
      <c r="Y998" s="11"/>
      <c r="Z998" s="11"/>
    </row>
    <row r="999">
      <c r="A999" s="5"/>
      <c r="B999" s="4"/>
      <c r="D999" s="4"/>
      <c r="G999" s="4"/>
      <c r="H999" s="4"/>
      <c r="I999" s="5"/>
      <c r="J999" s="4"/>
      <c r="L999" s="4"/>
      <c r="O999" s="4"/>
      <c r="Q999" s="4"/>
      <c r="R999" s="4"/>
      <c r="S999" s="4"/>
      <c r="T999" s="4"/>
      <c r="V999" s="11"/>
      <c r="W999" s="11"/>
      <c r="X999" s="11"/>
      <c r="Y999" s="11"/>
      <c r="Z999" s="11"/>
    </row>
    <row r="1000">
      <c r="A1000" s="5"/>
      <c r="B1000" s="4"/>
      <c r="D1000" s="4"/>
      <c r="G1000" s="4"/>
      <c r="H1000" s="4"/>
      <c r="I1000" s="5"/>
      <c r="J1000" s="4"/>
      <c r="L1000" s="4"/>
      <c r="O1000" s="4"/>
      <c r="Q1000" s="4"/>
      <c r="R1000" s="4"/>
      <c r="S1000" s="4"/>
      <c r="T1000" s="4"/>
      <c r="V1000" s="11"/>
      <c r="W1000" s="11"/>
      <c r="X1000" s="11"/>
      <c r="Y1000" s="11"/>
      <c r="Z1000" s="11"/>
    </row>
  </sheetData>
  <mergeCells count="6000">
    <mergeCell ref="L57:N57"/>
    <mergeCell ref="O57:P57"/>
    <mergeCell ref="L58:N58"/>
    <mergeCell ref="O58:P58"/>
    <mergeCell ref="L59:N59"/>
    <mergeCell ref="O59:P59"/>
    <mergeCell ref="O60:P60"/>
    <mergeCell ref="L60:N60"/>
    <mergeCell ref="L61:N61"/>
    <mergeCell ref="O61:P61"/>
    <mergeCell ref="L62:N62"/>
    <mergeCell ref="O62:P62"/>
    <mergeCell ref="L63:N63"/>
    <mergeCell ref="O63:P63"/>
    <mergeCell ref="L39:N39"/>
    <mergeCell ref="O39:P39"/>
    <mergeCell ref="T39:U39"/>
    <mergeCell ref="L40:N40"/>
    <mergeCell ref="O40:P40"/>
    <mergeCell ref="L41:N41"/>
    <mergeCell ref="O41:P41"/>
    <mergeCell ref="L43:N43"/>
    <mergeCell ref="O43:P43"/>
    <mergeCell ref="L44:N44"/>
    <mergeCell ref="O44:P44"/>
    <mergeCell ref="L45:N45"/>
    <mergeCell ref="O45:P45"/>
    <mergeCell ref="O46:P46"/>
    <mergeCell ref="T40:U40"/>
    <mergeCell ref="T41:U41"/>
    <mergeCell ref="T43:U43"/>
    <mergeCell ref="T44:U44"/>
    <mergeCell ref="T45:U45"/>
    <mergeCell ref="T46:U46"/>
    <mergeCell ref="T47:U47"/>
    <mergeCell ref="L46:N46"/>
    <mergeCell ref="L47:N47"/>
    <mergeCell ref="O47:P47"/>
    <mergeCell ref="L48:N48"/>
    <mergeCell ref="O48:P48"/>
    <mergeCell ref="L49:N49"/>
    <mergeCell ref="O49:P49"/>
    <mergeCell ref="T48:U48"/>
    <mergeCell ref="T49:U49"/>
    <mergeCell ref="T50:U50"/>
    <mergeCell ref="T51:U51"/>
    <mergeCell ref="T52:U52"/>
    <mergeCell ref="T53:U53"/>
    <mergeCell ref="T54:U54"/>
    <mergeCell ref="L64:N64"/>
    <mergeCell ref="O64:P64"/>
    <mergeCell ref="T64:U64"/>
    <mergeCell ref="L128:N128"/>
    <mergeCell ref="O128:P128"/>
    <mergeCell ref="T128:U128"/>
    <mergeCell ref="T108:U108"/>
    <mergeCell ref="T109:U109"/>
    <mergeCell ref="L107:N107"/>
    <mergeCell ref="O107:P107"/>
    <mergeCell ref="T107:U107"/>
    <mergeCell ref="L108:N108"/>
    <mergeCell ref="O108:P108"/>
    <mergeCell ref="L109:N109"/>
    <mergeCell ref="O109:P109"/>
    <mergeCell ref="T111:U111"/>
    <mergeCell ref="T112:U112"/>
    <mergeCell ref="L110:N110"/>
    <mergeCell ref="O110:P110"/>
    <mergeCell ref="T110:U110"/>
    <mergeCell ref="L111:N111"/>
    <mergeCell ref="O111:P111"/>
    <mergeCell ref="L112:N112"/>
    <mergeCell ref="O112:P112"/>
    <mergeCell ref="T114:U114"/>
    <mergeCell ref="T115:U115"/>
    <mergeCell ref="L113:N113"/>
    <mergeCell ref="O113:P113"/>
    <mergeCell ref="T113:U113"/>
    <mergeCell ref="L114:N114"/>
    <mergeCell ref="O114:P114"/>
    <mergeCell ref="L115:N115"/>
    <mergeCell ref="O115:P115"/>
    <mergeCell ref="T117:U117"/>
    <mergeCell ref="T118:U118"/>
    <mergeCell ref="L116:N116"/>
    <mergeCell ref="O116:P116"/>
    <mergeCell ref="T116:U116"/>
    <mergeCell ref="L117:N117"/>
    <mergeCell ref="O117:P117"/>
    <mergeCell ref="L118:N118"/>
    <mergeCell ref="O118:P118"/>
    <mergeCell ref="T120:U120"/>
    <mergeCell ref="T121:U121"/>
    <mergeCell ref="L119:N119"/>
    <mergeCell ref="O119:P119"/>
    <mergeCell ref="T119:U119"/>
    <mergeCell ref="L120:N120"/>
    <mergeCell ref="O120:P120"/>
    <mergeCell ref="L121:N121"/>
    <mergeCell ref="O121:P121"/>
    <mergeCell ref="T123:U123"/>
    <mergeCell ref="T124:U124"/>
    <mergeCell ref="L122:N122"/>
    <mergeCell ref="O122:P122"/>
    <mergeCell ref="T122:U122"/>
    <mergeCell ref="L123:N123"/>
    <mergeCell ref="O123:P123"/>
    <mergeCell ref="L124:N124"/>
    <mergeCell ref="O124:P124"/>
    <mergeCell ref="T126:U126"/>
    <mergeCell ref="T127:U127"/>
    <mergeCell ref="L125:N125"/>
    <mergeCell ref="O125:P125"/>
    <mergeCell ref="T125:U125"/>
    <mergeCell ref="L126:N126"/>
    <mergeCell ref="O126:P126"/>
    <mergeCell ref="L127:N127"/>
    <mergeCell ref="O127:P127"/>
    <mergeCell ref="L31:N31"/>
    <mergeCell ref="O31:P31"/>
    <mergeCell ref="L32:N32"/>
    <mergeCell ref="O32:P32"/>
    <mergeCell ref="L33:N33"/>
    <mergeCell ref="O33:P33"/>
    <mergeCell ref="O34:P34"/>
    <mergeCell ref="L34:N34"/>
    <mergeCell ref="L35:N35"/>
    <mergeCell ref="O35:P35"/>
    <mergeCell ref="L36:N36"/>
    <mergeCell ref="O36:P36"/>
    <mergeCell ref="L37:N37"/>
    <mergeCell ref="O37:P37"/>
    <mergeCell ref="L14:N14"/>
    <mergeCell ref="O14:P14"/>
    <mergeCell ref="T14:U14"/>
    <mergeCell ref="L15:N15"/>
    <mergeCell ref="O15:P15"/>
    <mergeCell ref="L16:N16"/>
    <mergeCell ref="O16:P16"/>
    <mergeCell ref="L17:N17"/>
    <mergeCell ref="O17:P17"/>
    <mergeCell ref="L18:N18"/>
    <mergeCell ref="O18:P18"/>
    <mergeCell ref="L19:N19"/>
    <mergeCell ref="O19:P19"/>
    <mergeCell ref="O20:P20"/>
    <mergeCell ref="T15:U15"/>
    <mergeCell ref="T16:U16"/>
    <mergeCell ref="T17:U17"/>
    <mergeCell ref="T18:U18"/>
    <mergeCell ref="T19:U19"/>
    <mergeCell ref="T20:U20"/>
    <mergeCell ref="T21:U21"/>
    <mergeCell ref="L20:N20"/>
    <mergeCell ref="L21:N21"/>
    <mergeCell ref="O21:P21"/>
    <mergeCell ref="L22:N22"/>
    <mergeCell ref="O22:P22"/>
    <mergeCell ref="L23:N23"/>
    <mergeCell ref="O23:P23"/>
    <mergeCell ref="T22:U22"/>
    <mergeCell ref="T23:U23"/>
    <mergeCell ref="T24:U24"/>
    <mergeCell ref="T25:U25"/>
    <mergeCell ref="T26:U26"/>
    <mergeCell ref="T27:U27"/>
    <mergeCell ref="T28:U28"/>
    <mergeCell ref="L38:N38"/>
    <mergeCell ref="O38:P38"/>
    <mergeCell ref="T38:U38"/>
    <mergeCell ref="L42:N42"/>
    <mergeCell ref="O42:P42"/>
    <mergeCell ref="T42:U42"/>
    <mergeCell ref="T12:U12"/>
    <mergeCell ref="T13:U13"/>
    <mergeCell ref="T5:U5"/>
    <mergeCell ref="T6:U6"/>
    <mergeCell ref="T7:U7"/>
    <mergeCell ref="T8:U8"/>
    <mergeCell ref="T9:U9"/>
    <mergeCell ref="T10:U10"/>
    <mergeCell ref="T11:U11"/>
    <mergeCell ref="B1:C1"/>
    <mergeCell ref="D1:F1"/>
    <mergeCell ref="L1:N1"/>
    <mergeCell ref="O1:P1"/>
    <mergeCell ref="T1:U1"/>
    <mergeCell ref="D2:F2"/>
    <mergeCell ref="T2:U2"/>
    <mergeCell ref="L2:N2"/>
    <mergeCell ref="O2:P2"/>
    <mergeCell ref="L3:N3"/>
    <mergeCell ref="O3:P3"/>
    <mergeCell ref="T3:U3"/>
    <mergeCell ref="O4:P4"/>
    <mergeCell ref="T4:U4"/>
    <mergeCell ref="L4:N4"/>
    <mergeCell ref="L5:N5"/>
    <mergeCell ref="O5:P5"/>
    <mergeCell ref="L6:N6"/>
    <mergeCell ref="O6:P6"/>
    <mergeCell ref="L7:N7"/>
    <mergeCell ref="O7:P7"/>
    <mergeCell ref="B9:C9"/>
    <mergeCell ref="B10:C10"/>
    <mergeCell ref="B11:C11"/>
    <mergeCell ref="D10:F10"/>
    <mergeCell ref="D11:F11"/>
    <mergeCell ref="L8:N8"/>
    <mergeCell ref="O8:P8"/>
    <mergeCell ref="L9:N9"/>
    <mergeCell ref="O9:P9"/>
    <mergeCell ref="J10:K10"/>
    <mergeCell ref="L10:N10"/>
    <mergeCell ref="O10:P10"/>
    <mergeCell ref="J11:K11"/>
    <mergeCell ref="L11:N11"/>
    <mergeCell ref="O11:P11"/>
    <mergeCell ref="L12:N12"/>
    <mergeCell ref="O12:P12"/>
    <mergeCell ref="L13:N13"/>
    <mergeCell ref="O13:P13"/>
    <mergeCell ref="D30:F30"/>
    <mergeCell ref="D31:F31"/>
    <mergeCell ref="D23:F23"/>
    <mergeCell ref="D24:F24"/>
    <mergeCell ref="D25:F25"/>
    <mergeCell ref="D26:F26"/>
    <mergeCell ref="D27:F27"/>
    <mergeCell ref="D28:F28"/>
    <mergeCell ref="D29:F29"/>
    <mergeCell ref="L24:N24"/>
    <mergeCell ref="O24:P24"/>
    <mergeCell ref="L25:N25"/>
    <mergeCell ref="O25:P25"/>
    <mergeCell ref="L26:N26"/>
    <mergeCell ref="O26:P26"/>
    <mergeCell ref="O27:P27"/>
    <mergeCell ref="L27:N27"/>
    <mergeCell ref="L28:N28"/>
    <mergeCell ref="O28:P28"/>
    <mergeCell ref="L29:N29"/>
    <mergeCell ref="O29:P29"/>
    <mergeCell ref="L30:N30"/>
    <mergeCell ref="O30:P30"/>
    <mergeCell ref="T36:U36"/>
    <mergeCell ref="T37:U37"/>
    <mergeCell ref="T29:U29"/>
    <mergeCell ref="T30:U30"/>
    <mergeCell ref="T31:U31"/>
    <mergeCell ref="T32:U32"/>
    <mergeCell ref="T33:U33"/>
    <mergeCell ref="T34:U34"/>
    <mergeCell ref="T35:U35"/>
    <mergeCell ref="L50:N50"/>
    <mergeCell ref="O50:P50"/>
    <mergeCell ref="L51:N51"/>
    <mergeCell ref="O51:P51"/>
    <mergeCell ref="L52:N52"/>
    <mergeCell ref="O52:P52"/>
    <mergeCell ref="O53:P53"/>
    <mergeCell ref="L53:N53"/>
    <mergeCell ref="L54:N54"/>
    <mergeCell ref="O54:P54"/>
    <mergeCell ref="L55:N55"/>
    <mergeCell ref="O55:P55"/>
    <mergeCell ref="L56:N56"/>
    <mergeCell ref="O56:P56"/>
    <mergeCell ref="T62:U62"/>
    <mergeCell ref="T63:U63"/>
    <mergeCell ref="T55:U55"/>
    <mergeCell ref="T56:U56"/>
    <mergeCell ref="T57:U57"/>
    <mergeCell ref="T58:U58"/>
    <mergeCell ref="T59:U59"/>
    <mergeCell ref="T60:U60"/>
    <mergeCell ref="T61:U61"/>
    <mergeCell ref="B37:C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D44:F44"/>
    <mergeCell ref="B44:C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0:C50"/>
    <mergeCell ref="D50:F50"/>
    <mergeCell ref="D51:F51"/>
    <mergeCell ref="B51:C51"/>
    <mergeCell ref="B52:C52"/>
    <mergeCell ref="D52:F52"/>
    <mergeCell ref="B53:C53"/>
    <mergeCell ref="D53:F53"/>
    <mergeCell ref="B54:C54"/>
    <mergeCell ref="D54:F54"/>
    <mergeCell ref="B55:C55"/>
    <mergeCell ref="D55:F55"/>
    <mergeCell ref="B56:C56"/>
    <mergeCell ref="D56:F56"/>
    <mergeCell ref="B57:C57"/>
    <mergeCell ref="D57:F57"/>
    <mergeCell ref="D58:F58"/>
    <mergeCell ref="B58:C58"/>
    <mergeCell ref="B59:C59"/>
    <mergeCell ref="D59:F59"/>
    <mergeCell ref="B60:C60"/>
    <mergeCell ref="D60:F60"/>
    <mergeCell ref="B61:C61"/>
    <mergeCell ref="D61:F61"/>
    <mergeCell ref="B62:C62"/>
    <mergeCell ref="D62:F62"/>
    <mergeCell ref="B63:C63"/>
    <mergeCell ref="D63:F63"/>
    <mergeCell ref="B64:C64"/>
    <mergeCell ref="D64:F64"/>
    <mergeCell ref="D65:F65"/>
    <mergeCell ref="B65:C65"/>
    <mergeCell ref="B66:C66"/>
    <mergeCell ref="D66:F66"/>
    <mergeCell ref="B67:C67"/>
    <mergeCell ref="D67:F67"/>
    <mergeCell ref="B68:C68"/>
    <mergeCell ref="D68:F68"/>
    <mergeCell ref="B69:C69"/>
    <mergeCell ref="D69:F69"/>
    <mergeCell ref="B70:C70"/>
    <mergeCell ref="D70:F70"/>
    <mergeCell ref="B71:C71"/>
    <mergeCell ref="D71:F71"/>
    <mergeCell ref="D72:F72"/>
    <mergeCell ref="B72:C72"/>
    <mergeCell ref="B73:C73"/>
    <mergeCell ref="D73:F73"/>
    <mergeCell ref="B74:C74"/>
    <mergeCell ref="D74:F74"/>
    <mergeCell ref="B75:C75"/>
    <mergeCell ref="D75:F75"/>
    <mergeCell ref="B76:C76"/>
    <mergeCell ref="D76:F76"/>
    <mergeCell ref="B77:C77"/>
    <mergeCell ref="D77:F77"/>
    <mergeCell ref="B78:C78"/>
    <mergeCell ref="D78:F78"/>
    <mergeCell ref="D79:F79"/>
    <mergeCell ref="B79:C79"/>
    <mergeCell ref="B80:C80"/>
    <mergeCell ref="D80:F80"/>
    <mergeCell ref="B81:C81"/>
    <mergeCell ref="D81:F81"/>
    <mergeCell ref="B82:C82"/>
    <mergeCell ref="D82:F82"/>
    <mergeCell ref="B83:C83"/>
    <mergeCell ref="D83:F83"/>
    <mergeCell ref="B84:C84"/>
    <mergeCell ref="D84:F84"/>
    <mergeCell ref="B85:C85"/>
    <mergeCell ref="D85:F85"/>
    <mergeCell ref="D86:F86"/>
    <mergeCell ref="B86:C86"/>
    <mergeCell ref="B87:C87"/>
    <mergeCell ref="D87:F87"/>
    <mergeCell ref="B88:C88"/>
    <mergeCell ref="D88:F88"/>
    <mergeCell ref="B89:C89"/>
    <mergeCell ref="D89:F89"/>
    <mergeCell ref="B90:C90"/>
    <mergeCell ref="D90:F90"/>
    <mergeCell ref="B91:C91"/>
    <mergeCell ref="D91:F91"/>
    <mergeCell ref="B92:C92"/>
    <mergeCell ref="D92:F92"/>
    <mergeCell ref="D93:F93"/>
    <mergeCell ref="B93:C93"/>
    <mergeCell ref="B94:C94"/>
    <mergeCell ref="D94:F94"/>
    <mergeCell ref="B95:C95"/>
    <mergeCell ref="D95:F95"/>
    <mergeCell ref="B96:C96"/>
    <mergeCell ref="D96:F96"/>
    <mergeCell ref="B97:C97"/>
    <mergeCell ref="D97:F97"/>
    <mergeCell ref="B98:C98"/>
    <mergeCell ref="D98:F98"/>
    <mergeCell ref="B99:C99"/>
    <mergeCell ref="D99:F99"/>
    <mergeCell ref="D100:F100"/>
    <mergeCell ref="B100:C100"/>
    <mergeCell ref="B101:C101"/>
    <mergeCell ref="D101:F101"/>
    <mergeCell ref="B102:C102"/>
    <mergeCell ref="D102:F102"/>
    <mergeCell ref="B103:C103"/>
    <mergeCell ref="D103:F103"/>
    <mergeCell ref="B104:C104"/>
    <mergeCell ref="D104:F104"/>
    <mergeCell ref="B105:C105"/>
    <mergeCell ref="D105:F105"/>
    <mergeCell ref="B106:C106"/>
    <mergeCell ref="D106:F106"/>
    <mergeCell ref="D107:F107"/>
    <mergeCell ref="B107:C107"/>
    <mergeCell ref="B108:C108"/>
    <mergeCell ref="D108:F108"/>
    <mergeCell ref="B109:C109"/>
    <mergeCell ref="D109:F109"/>
    <mergeCell ref="B110:C110"/>
    <mergeCell ref="D110:F110"/>
    <mergeCell ref="B111:C111"/>
    <mergeCell ref="D111:F111"/>
    <mergeCell ref="B112:C112"/>
    <mergeCell ref="D112:F112"/>
    <mergeCell ref="B113:C113"/>
    <mergeCell ref="D113:F113"/>
    <mergeCell ref="D114:F114"/>
    <mergeCell ref="B114:C114"/>
    <mergeCell ref="B115:C115"/>
    <mergeCell ref="D115:F115"/>
    <mergeCell ref="B116:C116"/>
    <mergeCell ref="D116:F116"/>
    <mergeCell ref="B117:C117"/>
    <mergeCell ref="D117:F117"/>
    <mergeCell ref="B118:C118"/>
    <mergeCell ref="D118:F118"/>
    <mergeCell ref="B119:C119"/>
    <mergeCell ref="D119:F119"/>
    <mergeCell ref="B120:C120"/>
    <mergeCell ref="D120:F120"/>
    <mergeCell ref="D121:F121"/>
    <mergeCell ref="B121:C121"/>
    <mergeCell ref="B122:C122"/>
    <mergeCell ref="D122:F122"/>
    <mergeCell ref="B123:C123"/>
    <mergeCell ref="D123:F123"/>
    <mergeCell ref="B124:C124"/>
    <mergeCell ref="D124:F124"/>
    <mergeCell ref="B125:C125"/>
    <mergeCell ref="D125:F125"/>
    <mergeCell ref="B126:C126"/>
    <mergeCell ref="D126:F126"/>
    <mergeCell ref="B127:C127"/>
    <mergeCell ref="D127:F127"/>
    <mergeCell ref="D128:F128"/>
    <mergeCell ref="B128:C128"/>
    <mergeCell ref="B129:C129"/>
    <mergeCell ref="D129:F129"/>
    <mergeCell ref="B130:C130"/>
    <mergeCell ref="D130:F130"/>
    <mergeCell ref="B131:C131"/>
    <mergeCell ref="D131:F131"/>
    <mergeCell ref="B132:C132"/>
    <mergeCell ref="D132:F132"/>
    <mergeCell ref="B133:C133"/>
    <mergeCell ref="D133:F133"/>
    <mergeCell ref="B134:C134"/>
    <mergeCell ref="D134:F134"/>
    <mergeCell ref="D135:F135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L163:N163"/>
    <mergeCell ref="O163:P163"/>
    <mergeCell ref="J161:K161"/>
    <mergeCell ref="L161:N161"/>
    <mergeCell ref="O161:P161"/>
    <mergeCell ref="J162:K162"/>
    <mergeCell ref="L162:N162"/>
    <mergeCell ref="O162:P162"/>
    <mergeCell ref="J163:K163"/>
    <mergeCell ref="L166:N166"/>
    <mergeCell ref="O166:P166"/>
    <mergeCell ref="J164:K164"/>
    <mergeCell ref="L164:N164"/>
    <mergeCell ref="O164:P164"/>
    <mergeCell ref="J165:K165"/>
    <mergeCell ref="L165:N165"/>
    <mergeCell ref="O165:P165"/>
    <mergeCell ref="J166:K166"/>
    <mergeCell ref="L169:N169"/>
    <mergeCell ref="O169:P169"/>
    <mergeCell ref="J167:K167"/>
    <mergeCell ref="L167:N167"/>
    <mergeCell ref="O167:P167"/>
    <mergeCell ref="J168:K168"/>
    <mergeCell ref="L168:N168"/>
    <mergeCell ref="O168:P168"/>
    <mergeCell ref="J169:K169"/>
    <mergeCell ref="L172:N172"/>
    <mergeCell ref="O172:P172"/>
    <mergeCell ref="J170:K170"/>
    <mergeCell ref="L170:N170"/>
    <mergeCell ref="O170:P170"/>
    <mergeCell ref="J171:K171"/>
    <mergeCell ref="L171:N171"/>
    <mergeCell ref="O171:P171"/>
    <mergeCell ref="J172:K172"/>
    <mergeCell ref="L175:N175"/>
    <mergeCell ref="O175:P175"/>
    <mergeCell ref="J173:K173"/>
    <mergeCell ref="L173:N173"/>
    <mergeCell ref="O173:P173"/>
    <mergeCell ref="J174:K174"/>
    <mergeCell ref="L174:N174"/>
    <mergeCell ref="O174:P174"/>
    <mergeCell ref="J175:K175"/>
    <mergeCell ref="L178:N178"/>
    <mergeCell ref="O178:P178"/>
    <mergeCell ref="J176:K176"/>
    <mergeCell ref="L176:N176"/>
    <mergeCell ref="O176:P176"/>
    <mergeCell ref="J177:K177"/>
    <mergeCell ref="L177:N177"/>
    <mergeCell ref="O177:P177"/>
    <mergeCell ref="J178:K178"/>
    <mergeCell ref="L181:N181"/>
    <mergeCell ref="O181:P181"/>
    <mergeCell ref="J179:K179"/>
    <mergeCell ref="L179:N179"/>
    <mergeCell ref="O179:P179"/>
    <mergeCell ref="J180:K180"/>
    <mergeCell ref="L180:N180"/>
    <mergeCell ref="O180:P180"/>
    <mergeCell ref="J181:K181"/>
    <mergeCell ref="L184:N184"/>
    <mergeCell ref="O184:P184"/>
    <mergeCell ref="J182:K182"/>
    <mergeCell ref="L182:N182"/>
    <mergeCell ref="O182:P182"/>
    <mergeCell ref="J183:K183"/>
    <mergeCell ref="L183:N183"/>
    <mergeCell ref="O183:P183"/>
    <mergeCell ref="J184:K184"/>
    <mergeCell ref="L187:N187"/>
    <mergeCell ref="O187:P187"/>
    <mergeCell ref="J185:K185"/>
    <mergeCell ref="L185:N185"/>
    <mergeCell ref="O185:P185"/>
    <mergeCell ref="J186:K186"/>
    <mergeCell ref="L186:N186"/>
    <mergeCell ref="O186:P186"/>
    <mergeCell ref="J187:K187"/>
    <mergeCell ref="L190:N190"/>
    <mergeCell ref="O190:P190"/>
    <mergeCell ref="J188:K188"/>
    <mergeCell ref="L188:N188"/>
    <mergeCell ref="O188:P188"/>
    <mergeCell ref="J189:K189"/>
    <mergeCell ref="L189:N189"/>
    <mergeCell ref="O189:P189"/>
    <mergeCell ref="J190:K190"/>
    <mergeCell ref="L193:N193"/>
    <mergeCell ref="O193:P193"/>
    <mergeCell ref="J191:K191"/>
    <mergeCell ref="L191:N191"/>
    <mergeCell ref="O191:P191"/>
    <mergeCell ref="J192:K192"/>
    <mergeCell ref="L192:N192"/>
    <mergeCell ref="O192:P192"/>
    <mergeCell ref="J193:K193"/>
    <mergeCell ref="T66:U66"/>
    <mergeCell ref="T67:U67"/>
    <mergeCell ref="L65:N65"/>
    <mergeCell ref="O65:P65"/>
    <mergeCell ref="T65:U65"/>
    <mergeCell ref="L66:N66"/>
    <mergeCell ref="O66:P66"/>
    <mergeCell ref="L67:N67"/>
    <mergeCell ref="O67:P67"/>
    <mergeCell ref="T69:U69"/>
    <mergeCell ref="T70:U70"/>
    <mergeCell ref="L68:N68"/>
    <mergeCell ref="O68:P68"/>
    <mergeCell ref="T68:U68"/>
    <mergeCell ref="L69:N69"/>
    <mergeCell ref="O69:P69"/>
    <mergeCell ref="L70:N70"/>
    <mergeCell ref="O70:P70"/>
    <mergeCell ref="T72:U72"/>
    <mergeCell ref="T73:U73"/>
    <mergeCell ref="L71:N71"/>
    <mergeCell ref="O71:P71"/>
    <mergeCell ref="T71:U71"/>
    <mergeCell ref="L72:N72"/>
    <mergeCell ref="O72:P72"/>
    <mergeCell ref="L73:N73"/>
    <mergeCell ref="O73:P73"/>
    <mergeCell ref="T75:U75"/>
    <mergeCell ref="T76:U76"/>
    <mergeCell ref="L74:N74"/>
    <mergeCell ref="O74:P74"/>
    <mergeCell ref="T74:U74"/>
    <mergeCell ref="L75:N75"/>
    <mergeCell ref="O75:P75"/>
    <mergeCell ref="L76:N76"/>
    <mergeCell ref="O76:P76"/>
    <mergeCell ref="T78:U78"/>
    <mergeCell ref="T79:U79"/>
    <mergeCell ref="L77:N77"/>
    <mergeCell ref="O77:P77"/>
    <mergeCell ref="T77:U77"/>
    <mergeCell ref="L78:N78"/>
    <mergeCell ref="O78:P78"/>
    <mergeCell ref="L79:N79"/>
    <mergeCell ref="O79:P79"/>
    <mergeCell ref="T81:U81"/>
    <mergeCell ref="T82:U82"/>
    <mergeCell ref="L80:N80"/>
    <mergeCell ref="O80:P80"/>
    <mergeCell ref="T80:U80"/>
    <mergeCell ref="L81:N81"/>
    <mergeCell ref="O81:P81"/>
    <mergeCell ref="L82:N82"/>
    <mergeCell ref="O82:P82"/>
    <mergeCell ref="L83:N83"/>
    <mergeCell ref="O83:P83"/>
    <mergeCell ref="T83:U83"/>
    <mergeCell ref="L84:N84"/>
    <mergeCell ref="O84:P84"/>
    <mergeCell ref="L85:N85"/>
    <mergeCell ref="O85:P85"/>
    <mergeCell ref="T84:U84"/>
    <mergeCell ref="T85:U85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U184"/>
    <mergeCell ref="T185:U185"/>
    <mergeCell ref="T186:U186"/>
    <mergeCell ref="T187:U187"/>
    <mergeCell ref="T188:U188"/>
    <mergeCell ref="T189:U189"/>
    <mergeCell ref="T190:U190"/>
    <mergeCell ref="T191:U191"/>
    <mergeCell ref="T192:U192"/>
    <mergeCell ref="L805:N805"/>
    <mergeCell ref="O805:P805"/>
    <mergeCell ref="J803:K803"/>
    <mergeCell ref="L803:N803"/>
    <mergeCell ref="O803:P803"/>
    <mergeCell ref="J804:K804"/>
    <mergeCell ref="L804:N804"/>
    <mergeCell ref="O804:P804"/>
    <mergeCell ref="J805:K805"/>
    <mergeCell ref="L154:N154"/>
    <mergeCell ref="O154:P154"/>
    <mergeCell ref="J150:K150"/>
    <mergeCell ref="J151:K151"/>
    <mergeCell ref="J152:K152"/>
    <mergeCell ref="J153:K153"/>
    <mergeCell ref="L153:N153"/>
    <mergeCell ref="O153:P153"/>
    <mergeCell ref="J154:K154"/>
    <mergeCell ref="L157:N157"/>
    <mergeCell ref="O157:P157"/>
    <mergeCell ref="J155:K155"/>
    <mergeCell ref="L155:N155"/>
    <mergeCell ref="O155:P155"/>
    <mergeCell ref="J156:K156"/>
    <mergeCell ref="L156:N156"/>
    <mergeCell ref="O156:P156"/>
    <mergeCell ref="J157:K157"/>
    <mergeCell ref="L160:N160"/>
    <mergeCell ref="O160:P160"/>
    <mergeCell ref="J158:K158"/>
    <mergeCell ref="L158:N158"/>
    <mergeCell ref="O158:P158"/>
    <mergeCell ref="J159:K159"/>
    <mergeCell ref="L159:N159"/>
    <mergeCell ref="O159:P159"/>
    <mergeCell ref="J160:K160"/>
    <mergeCell ref="J806:K806"/>
    <mergeCell ref="L806:N806"/>
    <mergeCell ref="O806:P806"/>
    <mergeCell ref="L784:N784"/>
    <mergeCell ref="O784:P784"/>
    <mergeCell ref="J782:K782"/>
    <mergeCell ref="L782:N782"/>
    <mergeCell ref="O782:P782"/>
    <mergeCell ref="J783:K783"/>
    <mergeCell ref="L783:N783"/>
    <mergeCell ref="O783:P783"/>
    <mergeCell ref="J784:K784"/>
    <mergeCell ref="L787:N787"/>
    <mergeCell ref="O787:P787"/>
    <mergeCell ref="J785:K785"/>
    <mergeCell ref="L785:N785"/>
    <mergeCell ref="O785:P785"/>
    <mergeCell ref="J786:K786"/>
    <mergeCell ref="L786:N786"/>
    <mergeCell ref="O786:P786"/>
    <mergeCell ref="J787:K787"/>
    <mergeCell ref="L790:N790"/>
    <mergeCell ref="O790:P790"/>
    <mergeCell ref="J788:K788"/>
    <mergeCell ref="L788:N788"/>
    <mergeCell ref="O788:P788"/>
    <mergeCell ref="J789:K789"/>
    <mergeCell ref="L789:N789"/>
    <mergeCell ref="O789:P789"/>
    <mergeCell ref="J790:K790"/>
    <mergeCell ref="L793:N793"/>
    <mergeCell ref="O793:P793"/>
    <mergeCell ref="J791:K791"/>
    <mergeCell ref="L791:N791"/>
    <mergeCell ref="O791:P791"/>
    <mergeCell ref="J792:K792"/>
    <mergeCell ref="L792:N792"/>
    <mergeCell ref="O792:P792"/>
    <mergeCell ref="J793:K793"/>
    <mergeCell ref="L796:N796"/>
    <mergeCell ref="O796:P796"/>
    <mergeCell ref="J794:K794"/>
    <mergeCell ref="L794:N794"/>
    <mergeCell ref="O794:P794"/>
    <mergeCell ref="J795:K795"/>
    <mergeCell ref="L795:N795"/>
    <mergeCell ref="O795:P795"/>
    <mergeCell ref="J796:K796"/>
    <mergeCell ref="L799:N799"/>
    <mergeCell ref="O799:P799"/>
    <mergeCell ref="J797:K797"/>
    <mergeCell ref="L797:N797"/>
    <mergeCell ref="O797:P797"/>
    <mergeCell ref="J798:K798"/>
    <mergeCell ref="L798:N798"/>
    <mergeCell ref="O798:P798"/>
    <mergeCell ref="J799:K799"/>
    <mergeCell ref="L802:N802"/>
    <mergeCell ref="O802:P802"/>
    <mergeCell ref="J800:K800"/>
    <mergeCell ref="L800:N800"/>
    <mergeCell ref="O800:P800"/>
    <mergeCell ref="J801:K801"/>
    <mergeCell ref="L801:N801"/>
    <mergeCell ref="O801:P801"/>
    <mergeCell ref="J802:K802"/>
    <mergeCell ref="L637:N637"/>
    <mergeCell ref="O637:P637"/>
    <mergeCell ref="J635:K635"/>
    <mergeCell ref="L635:N635"/>
    <mergeCell ref="O635:P635"/>
    <mergeCell ref="J636:K636"/>
    <mergeCell ref="L636:N636"/>
    <mergeCell ref="O636:P636"/>
    <mergeCell ref="J637:K637"/>
    <mergeCell ref="L640:N640"/>
    <mergeCell ref="O640:P640"/>
    <mergeCell ref="J638:K638"/>
    <mergeCell ref="L638:N638"/>
    <mergeCell ref="O638:P638"/>
    <mergeCell ref="J639:K639"/>
    <mergeCell ref="L639:N639"/>
    <mergeCell ref="O639:P639"/>
    <mergeCell ref="J640:K640"/>
    <mergeCell ref="L643:N643"/>
    <mergeCell ref="O643:P643"/>
    <mergeCell ref="J641:K641"/>
    <mergeCell ref="L641:N641"/>
    <mergeCell ref="O641:P641"/>
    <mergeCell ref="J642:K642"/>
    <mergeCell ref="L642:N642"/>
    <mergeCell ref="O642:P642"/>
    <mergeCell ref="J643:K643"/>
    <mergeCell ref="L646:N646"/>
    <mergeCell ref="O646:P646"/>
    <mergeCell ref="J644:K644"/>
    <mergeCell ref="L644:N644"/>
    <mergeCell ref="O644:P644"/>
    <mergeCell ref="J645:K645"/>
    <mergeCell ref="L645:N645"/>
    <mergeCell ref="O645:P645"/>
    <mergeCell ref="J646:K646"/>
    <mergeCell ref="L649:N649"/>
    <mergeCell ref="O649:P649"/>
    <mergeCell ref="J647:K647"/>
    <mergeCell ref="L647:N647"/>
    <mergeCell ref="O647:P647"/>
    <mergeCell ref="J648:K648"/>
    <mergeCell ref="L648:N648"/>
    <mergeCell ref="O648:P648"/>
    <mergeCell ref="J649:K649"/>
    <mergeCell ref="L652:N652"/>
    <mergeCell ref="O652:P652"/>
    <mergeCell ref="J650:K650"/>
    <mergeCell ref="L650:N650"/>
    <mergeCell ref="O650:P650"/>
    <mergeCell ref="J651:K651"/>
    <mergeCell ref="L651:N651"/>
    <mergeCell ref="O651:P651"/>
    <mergeCell ref="J652:K652"/>
    <mergeCell ref="L655:N655"/>
    <mergeCell ref="O655:P655"/>
    <mergeCell ref="J653:K653"/>
    <mergeCell ref="L653:N653"/>
    <mergeCell ref="O653:P653"/>
    <mergeCell ref="J654:K654"/>
    <mergeCell ref="L654:N654"/>
    <mergeCell ref="O654:P654"/>
    <mergeCell ref="J655:K655"/>
    <mergeCell ref="L658:N658"/>
    <mergeCell ref="O658:P658"/>
    <mergeCell ref="J656:K656"/>
    <mergeCell ref="L656:N656"/>
    <mergeCell ref="O656:P656"/>
    <mergeCell ref="J657:K657"/>
    <mergeCell ref="L657:N657"/>
    <mergeCell ref="O657:P657"/>
    <mergeCell ref="J658:K658"/>
    <mergeCell ref="L661:N661"/>
    <mergeCell ref="O661:P661"/>
    <mergeCell ref="J659:K659"/>
    <mergeCell ref="L659:N659"/>
    <mergeCell ref="O659:P659"/>
    <mergeCell ref="J660:K660"/>
    <mergeCell ref="L660:N660"/>
    <mergeCell ref="O660:P660"/>
    <mergeCell ref="J661:K661"/>
    <mergeCell ref="L664:N664"/>
    <mergeCell ref="O664:P664"/>
    <mergeCell ref="J662:K662"/>
    <mergeCell ref="L662:N662"/>
    <mergeCell ref="O662:P662"/>
    <mergeCell ref="J663:K663"/>
    <mergeCell ref="L663:N663"/>
    <mergeCell ref="O663:P663"/>
    <mergeCell ref="J664:K664"/>
    <mergeCell ref="L667:N667"/>
    <mergeCell ref="O667:P667"/>
    <mergeCell ref="J665:K665"/>
    <mergeCell ref="L665:N665"/>
    <mergeCell ref="O665:P665"/>
    <mergeCell ref="J666:K666"/>
    <mergeCell ref="L666:N666"/>
    <mergeCell ref="O666:P666"/>
    <mergeCell ref="J667:K667"/>
    <mergeCell ref="L670:N670"/>
    <mergeCell ref="O670:P670"/>
    <mergeCell ref="J668:K668"/>
    <mergeCell ref="L668:N668"/>
    <mergeCell ref="O668:P668"/>
    <mergeCell ref="J669:K669"/>
    <mergeCell ref="L669:N669"/>
    <mergeCell ref="O669:P669"/>
    <mergeCell ref="J670:K670"/>
    <mergeCell ref="L673:N673"/>
    <mergeCell ref="O673:P673"/>
    <mergeCell ref="J671:K671"/>
    <mergeCell ref="L671:N671"/>
    <mergeCell ref="O671:P671"/>
    <mergeCell ref="J672:K672"/>
    <mergeCell ref="L672:N672"/>
    <mergeCell ref="O672:P672"/>
    <mergeCell ref="J673:K673"/>
    <mergeCell ref="L676:N676"/>
    <mergeCell ref="O676:P676"/>
    <mergeCell ref="J674:K674"/>
    <mergeCell ref="L674:N674"/>
    <mergeCell ref="O674:P674"/>
    <mergeCell ref="J675:K675"/>
    <mergeCell ref="L675:N675"/>
    <mergeCell ref="O675:P675"/>
    <mergeCell ref="J676:K676"/>
    <mergeCell ref="L679:N679"/>
    <mergeCell ref="O679:P679"/>
    <mergeCell ref="J677:K677"/>
    <mergeCell ref="L677:N677"/>
    <mergeCell ref="O677:P677"/>
    <mergeCell ref="J678:K678"/>
    <mergeCell ref="L678:N678"/>
    <mergeCell ref="O678:P678"/>
    <mergeCell ref="J679:K679"/>
    <mergeCell ref="L682:N682"/>
    <mergeCell ref="O682:P682"/>
    <mergeCell ref="J680:K680"/>
    <mergeCell ref="L680:N680"/>
    <mergeCell ref="O680:P680"/>
    <mergeCell ref="J681:K681"/>
    <mergeCell ref="L681:N681"/>
    <mergeCell ref="O681:P681"/>
    <mergeCell ref="J682:K682"/>
    <mergeCell ref="L685:N685"/>
    <mergeCell ref="O685:P685"/>
    <mergeCell ref="J683:K683"/>
    <mergeCell ref="L683:N683"/>
    <mergeCell ref="O683:P683"/>
    <mergeCell ref="J684:K684"/>
    <mergeCell ref="L684:N684"/>
    <mergeCell ref="O684:P684"/>
    <mergeCell ref="J685:K685"/>
    <mergeCell ref="L688:N688"/>
    <mergeCell ref="O688:P688"/>
    <mergeCell ref="J686:K686"/>
    <mergeCell ref="L686:N686"/>
    <mergeCell ref="O686:P686"/>
    <mergeCell ref="J687:K687"/>
    <mergeCell ref="L687:N687"/>
    <mergeCell ref="O687:P687"/>
    <mergeCell ref="J688:K688"/>
    <mergeCell ref="L691:N691"/>
    <mergeCell ref="O691:P691"/>
    <mergeCell ref="J689:K689"/>
    <mergeCell ref="L689:N689"/>
    <mergeCell ref="O689:P689"/>
    <mergeCell ref="J690:K690"/>
    <mergeCell ref="L690:N690"/>
    <mergeCell ref="O690:P690"/>
    <mergeCell ref="J691:K691"/>
    <mergeCell ref="L694:N694"/>
    <mergeCell ref="O694:P694"/>
    <mergeCell ref="J692:K692"/>
    <mergeCell ref="L692:N692"/>
    <mergeCell ref="O692:P692"/>
    <mergeCell ref="J693:K693"/>
    <mergeCell ref="L693:N693"/>
    <mergeCell ref="O693:P693"/>
    <mergeCell ref="J694:K694"/>
    <mergeCell ref="L697:N697"/>
    <mergeCell ref="O697:P697"/>
    <mergeCell ref="J695:K695"/>
    <mergeCell ref="L695:N695"/>
    <mergeCell ref="O695:P695"/>
    <mergeCell ref="J696:K696"/>
    <mergeCell ref="L696:N696"/>
    <mergeCell ref="O696:P696"/>
    <mergeCell ref="J697:K697"/>
    <mergeCell ref="L700:N700"/>
    <mergeCell ref="O700:P700"/>
    <mergeCell ref="J698:K698"/>
    <mergeCell ref="L698:N698"/>
    <mergeCell ref="O698:P698"/>
    <mergeCell ref="J699:K699"/>
    <mergeCell ref="L699:N699"/>
    <mergeCell ref="O699:P699"/>
    <mergeCell ref="J700:K700"/>
    <mergeCell ref="L703:N703"/>
    <mergeCell ref="O703:P703"/>
    <mergeCell ref="J701:K701"/>
    <mergeCell ref="L701:N701"/>
    <mergeCell ref="O701:P701"/>
    <mergeCell ref="J702:K702"/>
    <mergeCell ref="L702:N702"/>
    <mergeCell ref="O702:P702"/>
    <mergeCell ref="J703:K703"/>
    <mergeCell ref="L706:N706"/>
    <mergeCell ref="O706:P706"/>
    <mergeCell ref="J704:K704"/>
    <mergeCell ref="L704:N704"/>
    <mergeCell ref="O704:P704"/>
    <mergeCell ref="J705:K705"/>
    <mergeCell ref="L705:N705"/>
    <mergeCell ref="O705:P705"/>
    <mergeCell ref="J706:K706"/>
    <mergeCell ref="L709:N709"/>
    <mergeCell ref="O709:P709"/>
    <mergeCell ref="J707:K707"/>
    <mergeCell ref="L707:N707"/>
    <mergeCell ref="O707:P707"/>
    <mergeCell ref="J708:K708"/>
    <mergeCell ref="L708:N708"/>
    <mergeCell ref="O708:P708"/>
    <mergeCell ref="J709:K709"/>
    <mergeCell ref="L712:N712"/>
    <mergeCell ref="O712:P712"/>
    <mergeCell ref="J710:K710"/>
    <mergeCell ref="L710:N710"/>
    <mergeCell ref="O710:P710"/>
    <mergeCell ref="J711:K711"/>
    <mergeCell ref="L711:N711"/>
    <mergeCell ref="O711:P711"/>
    <mergeCell ref="J712:K712"/>
    <mergeCell ref="L715:N715"/>
    <mergeCell ref="O715:P715"/>
    <mergeCell ref="J713:K713"/>
    <mergeCell ref="L713:N713"/>
    <mergeCell ref="O713:P713"/>
    <mergeCell ref="J714:K714"/>
    <mergeCell ref="L714:N714"/>
    <mergeCell ref="O714:P714"/>
    <mergeCell ref="J715:K715"/>
    <mergeCell ref="L718:N718"/>
    <mergeCell ref="O718:P718"/>
    <mergeCell ref="J716:K716"/>
    <mergeCell ref="L716:N716"/>
    <mergeCell ref="O716:P716"/>
    <mergeCell ref="J717:K717"/>
    <mergeCell ref="L717:N717"/>
    <mergeCell ref="O717:P717"/>
    <mergeCell ref="J718:K718"/>
    <mergeCell ref="L721:N721"/>
    <mergeCell ref="O721:P721"/>
    <mergeCell ref="J719:K719"/>
    <mergeCell ref="L719:N719"/>
    <mergeCell ref="O719:P719"/>
    <mergeCell ref="J720:K720"/>
    <mergeCell ref="L720:N720"/>
    <mergeCell ref="O720:P720"/>
    <mergeCell ref="J721:K721"/>
    <mergeCell ref="L724:N724"/>
    <mergeCell ref="O724:P724"/>
    <mergeCell ref="J722:K722"/>
    <mergeCell ref="L722:N722"/>
    <mergeCell ref="O722:P722"/>
    <mergeCell ref="J723:K723"/>
    <mergeCell ref="L723:N723"/>
    <mergeCell ref="O723:P723"/>
    <mergeCell ref="J724:K724"/>
    <mergeCell ref="L727:N727"/>
    <mergeCell ref="O727:P727"/>
    <mergeCell ref="J725:K725"/>
    <mergeCell ref="L725:N725"/>
    <mergeCell ref="O725:P725"/>
    <mergeCell ref="J726:K726"/>
    <mergeCell ref="L726:N726"/>
    <mergeCell ref="O726:P726"/>
    <mergeCell ref="J727:K727"/>
    <mergeCell ref="L730:N730"/>
    <mergeCell ref="O730:P730"/>
    <mergeCell ref="J728:K728"/>
    <mergeCell ref="L728:N728"/>
    <mergeCell ref="O728:P728"/>
    <mergeCell ref="J729:K729"/>
    <mergeCell ref="L729:N729"/>
    <mergeCell ref="O729:P729"/>
    <mergeCell ref="J730:K730"/>
    <mergeCell ref="L733:N733"/>
    <mergeCell ref="O733:P733"/>
    <mergeCell ref="J731:K731"/>
    <mergeCell ref="L731:N731"/>
    <mergeCell ref="O731:P731"/>
    <mergeCell ref="J732:K732"/>
    <mergeCell ref="L732:N732"/>
    <mergeCell ref="O732:P732"/>
    <mergeCell ref="J733:K733"/>
    <mergeCell ref="L736:N736"/>
    <mergeCell ref="O736:P736"/>
    <mergeCell ref="J734:K734"/>
    <mergeCell ref="L734:N734"/>
    <mergeCell ref="O734:P734"/>
    <mergeCell ref="J735:K735"/>
    <mergeCell ref="L735:N735"/>
    <mergeCell ref="O735:P735"/>
    <mergeCell ref="J736:K736"/>
    <mergeCell ref="L739:N739"/>
    <mergeCell ref="O739:P739"/>
    <mergeCell ref="J737:K737"/>
    <mergeCell ref="L737:N737"/>
    <mergeCell ref="O737:P737"/>
    <mergeCell ref="J738:K738"/>
    <mergeCell ref="L738:N738"/>
    <mergeCell ref="O738:P738"/>
    <mergeCell ref="J739:K739"/>
    <mergeCell ref="L742:N742"/>
    <mergeCell ref="O742:P742"/>
    <mergeCell ref="J740:K740"/>
    <mergeCell ref="L740:N740"/>
    <mergeCell ref="O740:P740"/>
    <mergeCell ref="J741:K741"/>
    <mergeCell ref="L741:N741"/>
    <mergeCell ref="O741:P741"/>
    <mergeCell ref="J742:K742"/>
    <mergeCell ref="L745:N745"/>
    <mergeCell ref="O745:P745"/>
    <mergeCell ref="J743:K743"/>
    <mergeCell ref="L743:N743"/>
    <mergeCell ref="O743:P743"/>
    <mergeCell ref="J744:K744"/>
    <mergeCell ref="L744:N744"/>
    <mergeCell ref="O744:P744"/>
    <mergeCell ref="J745:K745"/>
    <mergeCell ref="L748:N748"/>
    <mergeCell ref="O748:P748"/>
    <mergeCell ref="J746:K746"/>
    <mergeCell ref="L746:N746"/>
    <mergeCell ref="O746:P746"/>
    <mergeCell ref="J747:K747"/>
    <mergeCell ref="L747:N747"/>
    <mergeCell ref="O747:P747"/>
    <mergeCell ref="J748:K748"/>
    <mergeCell ref="L751:N751"/>
    <mergeCell ref="O751:P751"/>
    <mergeCell ref="J749:K749"/>
    <mergeCell ref="L749:N749"/>
    <mergeCell ref="O749:P749"/>
    <mergeCell ref="J750:K750"/>
    <mergeCell ref="L750:N750"/>
    <mergeCell ref="O750:P750"/>
    <mergeCell ref="J751:K751"/>
    <mergeCell ref="L754:N754"/>
    <mergeCell ref="O754:P754"/>
    <mergeCell ref="J752:K752"/>
    <mergeCell ref="L752:N752"/>
    <mergeCell ref="O752:P752"/>
    <mergeCell ref="J753:K753"/>
    <mergeCell ref="L753:N753"/>
    <mergeCell ref="O753:P753"/>
    <mergeCell ref="J754:K754"/>
    <mergeCell ref="L757:N757"/>
    <mergeCell ref="O757:P757"/>
    <mergeCell ref="J755:K755"/>
    <mergeCell ref="L755:N755"/>
    <mergeCell ref="O755:P755"/>
    <mergeCell ref="J756:K756"/>
    <mergeCell ref="L756:N756"/>
    <mergeCell ref="O756:P756"/>
    <mergeCell ref="J757:K757"/>
    <mergeCell ref="L760:N760"/>
    <mergeCell ref="O760:P760"/>
    <mergeCell ref="J758:K758"/>
    <mergeCell ref="L758:N758"/>
    <mergeCell ref="O758:P758"/>
    <mergeCell ref="J759:K759"/>
    <mergeCell ref="L759:N759"/>
    <mergeCell ref="O759:P759"/>
    <mergeCell ref="J760:K760"/>
    <mergeCell ref="L763:N763"/>
    <mergeCell ref="O763:P763"/>
    <mergeCell ref="J761:K761"/>
    <mergeCell ref="L761:N761"/>
    <mergeCell ref="O761:P761"/>
    <mergeCell ref="J762:K762"/>
    <mergeCell ref="L762:N762"/>
    <mergeCell ref="O762:P762"/>
    <mergeCell ref="J763:K763"/>
    <mergeCell ref="L766:N766"/>
    <mergeCell ref="O766:P766"/>
    <mergeCell ref="J764:K764"/>
    <mergeCell ref="L764:N764"/>
    <mergeCell ref="O764:P764"/>
    <mergeCell ref="J765:K765"/>
    <mergeCell ref="L765:N765"/>
    <mergeCell ref="O765:P765"/>
    <mergeCell ref="J766:K766"/>
    <mergeCell ref="L769:N769"/>
    <mergeCell ref="O769:P769"/>
    <mergeCell ref="J767:K767"/>
    <mergeCell ref="L767:N767"/>
    <mergeCell ref="O767:P767"/>
    <mergeCell ref="J768:K768"/>
    <mergeCell ref="L768:N768"/>
    <mergeCell ref="O768:P768"/>
    <mergeCell ref="J769:K769"/>
    <mergeCell ref="L772:N772"/>
    <mergeCell ref="O772:P772"/>
    <mergeCell ref="J770:K770"/>
    <mergeCell ref="L770:N770"/>
    <mergeCell ref="O770:P770"/>
    <mergeCell ref="J771:K771"/>
    <mergeCell ref="L771:N771"/>
    <mergeCell ref="O771:P771"/>
    <mergeCell ref="J772:K772"/>
    <mergeCell ref="L775:N775"/>
    <mergeCell ref="O775:P775"/>
    <mergeCell ref="J773:K773"/>
    <mergeCell ref="L773:N773"/>
    <mergeCell ref="O773:P773"/>
    <mergeCell ref="J774:K774"/>
    <mergeCell ref="L774:N774"/>
    <mergeCell ref="O774:P774"/>
    <mergeCell ref="J775:K775"/>
    <mergeCell ref="L778:N778"/>
    <mergeCell ref="O778:P778"/>
    <mergeCell ref="J776:K776"/>
    <mergeCell ref="L776:N776"/>
    <mergeCell ref="O776:P776"/>
    <mergeCell ref="J777:K777"/>
    <mergeCell ref="L777:N777"/>
    <mergeCell ref="O777:P777"/>
    <mergeCell ref="J778:K778"/>
    <mergeCell ref="L781:N781"/>
    <mergeCell ref="O781:P781"/>
    <mergeCell ref="J779:K779"/>
    <mergeCell ref="L779:N779"/>
    <mergeCell ref="O779:P779"/>
    <mergeCell ref="J780:K780"/>
    <mergeCell ref="L780:N780"/>
    <mergeCell ref="O780:P780"/>
    <mergeCell ref="J781:K781"/>
    <mergeCell ref="B821:C821"/>
    <mergeCell ref="B822:C822"/>
    <mergeCell ref="D822:F822"/>
    <mergeCell ref="B823:C823"/>
    <mergeCell ref="D823:F823"/>
    <mergeCell ref="B824:C824"/>
    <mergeCell ref="D824:F824"/>
    <mergeCell ref="B825:C825"/>
    <mergeCell ref="D825:F825"/>
    <mergeCell ref="B826:C826"/>
    <mergeCell ref="D826:F826"/>
    <mergeCell ref="B827:C827"/>
    <mergeCell ref="D827:F827"/>
    <mergeCell ref="D828:F828"/>
    <mergeCell ref="B828:C828"/>
    <mergeCell ref="B829:C829"/>
    <mergeCell ref="D829:F829"/>
    <mergeCell ref="B830:C830"/>
    <mergeCell ref="D830:F830"/>
    <mergeCell ref="B831:C831"/>
    <mergeCell ref="D831:F831"/>
    <mergeCell ref="B832:C832"/>
    <mergeCell ref="D832:F832"/>
    <mergeCell ref="B833:C833"/>
    <mergeCell ref="D833:F833"/>
    <mergeCell ref="B834:C834"/>
    <mergeCell ref="D834:F834"/>
    <mergeCell ref="D835:F835"/>
    <mergeCell ref="B835:C835"/>
    <mergeCell ref="B836:C836"/>
    <mergeCell ref="D836:F836"/>
    <mergeCell ref="B837:C837"/>
    <mergeCell ref="D837:F837"/>
    <mergeCell ref="B838:C838"/>
    <mergeCell ref="D838:F838"/>
    <mergeCell ref="B839:C839"/>
    <mergeCell ref="D839:F839"/>
    <mergeCell ref="B840:C840"/>
    <mergeCell ref="D840:F840"/>
    <mergeCell ref="B841:C841"/>
    <mergeCell ref="D841:F841"/>
    <mergeCell ref="D842:F842"/>
    <mergeCell ref="B842:C842"/>
    <mergeCell ref="B843:C843"/>
    <mergeCell ref="D843:F843"/>
    <mergeCell ref="B844:C844"/>
    <mergeCell ref="D844:F844"/>
    <mergeCell ref="B845:C845"/>
    <mergeCell ref="D845:F845"/>
    <mergeCell ref="B846:C846"/>
    <mergeCell ref="D846:F846"/>
    <mergeCell ref="B847:C847"/>
    <mergeCell ref="D847:F847"/>
    <mergeCell ref="B848:C848"/>
    <mergeCell ref="D848:F848"/>
    <mergeCell ref="D849:F849"/>
    <mergeCell ref="B849:C849"/>
    <mergeCell ref="B850:C850"/>
    <mergeCell ref="D850:F850"/>
    <mergeCell ref="B851:C851"/>
    <mergeCell ref="D851:F851"/>
    <mergeCell ref="B852:C852"/>
    <mergeCell ref="D852:F852"/>
    <mergeCell ref="B853:C853"/>
    <mergeCell ref="D853:F853"/>
    <mergeCell ref="B854:C854"/>
    <mergeCell ref="D854:F854"/>
    <mergeCell ref="B855:C855"/>
    <mergeCell ref="D855:F855"/>
    <mergeCell ref="D856:F856"/>
    <mergeCell ref="B856:C856"/>
    <mergeCell ref="B857:C857"/>
    <mergeCell ref="D857:F857"/>
    <mergeCell ref="B858:C858"/>
    <mergeCell ref="D858:F858"/>
    <mergeCell ref="B859:C859"/>
    <mergeCell ref="D859:F859"/>
    <mergeCell ref="B860:C860"/>
    <mergeCell ref="D860:F860"/>
    <mergeCell ref="B861:C861"/>
    <mergeCell ref="D861:F861"/>
    <mergeCell ref="B862:C862"/>
    <mergeCell ref="D862:F862"/>
    <mergeCell ref="D863:F863"/>
    <mergeCell ref="B863:C863"/>
    <mergeCell ref="B864:C864"/>
    <mergeCell ref="D864:F864"/>
    <mergeCell ref="B865:C865"/>
    <mergeCell ref="D865:F865"/>
    <mergeCell ref="B866:C866"/>
    <mergeCell ref="D866:F866"/>
    <mergeCell ref="B867:C867"/>
    <mergeCell ref="D867:F867"/>
    <mergeCell ref="B868:C868"/>
    <mergeCell ref="D868:F868"/>
    <mergeCell ref="B869:C869"/>
    <mergeCell ref="D869:F869"/>
    <mergeCell ref="D870:F870"/>
    <mergeCell ref="B870:C870"/>
    <mergeCell ref="B871:C871"/>
    <mergeCell ref="D871:F871"/>
    <mergeCell ref="B872:C872"/>
    <mergeCell ref="D872:F872"/>
    <mergeCell ref="B873:C873"/>
    <mergeCell ref="D873:F873"/>
    <mergeCell ref="B874:C874"/>
    <mergeCell ref="D874:F874"/>
    <mergeCell ref="B875:C875"/>
    <mergeCell ref="D875:F875"/>
    <mergeCell ref="B876:C876"/>
    <mergeCell ref="D876:F876"/>
    <mergeCell ref="D877:F877"/>
    <mergeCell ref="B877:C877"/>
    <mergeCell ref="B878:C878"/>
    <mergeCell ref="D878:F878"/>
    <mergeCell ref="B879:C879"/>
    <mergeCell ref="D879:F879"/>
    <mergeCell ref="B880:C880"/>
    <mergeCell ref="D880:F880"/>
    <mergeCell ref="B881:C881"/>
    <mergeCell ref="D881:F881"/>
    <mergeCell ref="B882:C882"/>
    <mergeCell ref="D882:F882"/>
    <mergeCell ref="B883:C883"/>
    <mergeCell ref="D883:F883"/>
    <mergeCell ref="D884:F884"/>
    <mergeCell ref="B884:C884"/>
    <mergeCell ref="B885:C885"/>
    <mergeCell ref="D885:F885"/>
    <mergeCell ref="B886:C886"/>
    <mergeCell ref="D886:F886"/>
    <mergeCell ref="B887:C887"/>
    <mergeCell ref="D887:F887"/>
    <mergeCell ref="B888:C888"/>
    <mergeCell ref="D888:F888"/>
    <mergeCell ref="B889:C889"/>
    <mergeCell ref="D889:F889"/>
    <mergeCell ref="B890:C890"/>
    <mergeCell ref="D890:F890"/>
    <mergeCell ref="D891:F891"/>
    <mergeCell ref="B891:C891"/>
    <mergeCell ref="B892:C892"/>
    <mergeCell ref="D892:F892"/>
    <mergeCell ref="B893:C893"/>
    <mergeCell ref="D893:F893"/>
    <mergeCell ref="B894:C894"/>
    <mergeCell ref="D894:F894"/>
    <mergeCell ref="B895:C895"/>
    <mergeCell ref="D895:F895"/>
    <mergeCell ref="B896:C896"/>
    <mergeCell ref="D896:F896"/>
    <mergeCell ref="B897:C897"/>
    <mergeCell ref="D897:F897"/>
    <mergeCell ref="D898:F898"/>
    <mergeCell ref="B898:C898"/>
    <mergeCell ref="B899:C899"/>
    <mergeCell ref="D899:F899"/>
    <mergeCell ref="B900:C900"/>
    <mergeCell ref="D900:F900"/>
    <mergeCell ref="B901:C901"/>
    <mergeCell ref="D901:F901"/>
    <mergeCell ref="B902:C902"/>
    <mergeCell ref="D902:F902"/>
    <mergeCell ref="B903:C903"/>
    <mergeCell ref="D903:F903"/>
    <mergeCell ref="B904:C904"/>
    <mergeCell ref="D904:F904"/>
    <mergeCell ref="D905:F905"/>
    <mergeCell ref="B905:C905"/>
    <mergeCell ref="B906:C906"/>
    <mergeCell ref="D906:F906"/>
    <mergeCell ref="B907:C907"/>
    <mergeCell ref="D907:F907"/>
    <mergeCell ref="B908:C908"/>
    <mergeCell ref="D908:F908"/>
    <mergeCell ref="B909:C909"/>
    <mergeCell ref="D909:F909"/>
    <mergeCell ref="B910:C910"/>
    <mergeCell ref="D910:F910"/>
    <mergeCell ref="B911:C911"/>
    <mergeCell ref="D911:F911"/>
    <mergeCell ref="D912:F912"/>
    <mergeCell ref="B912:C912"/>
    <mergeCell ref="B913:C913"/>
    <mergeCell ref="D913:F913"/>
    <mergeCell ref="B914:C914"/>
    <mergeCell ref="D914:F914"/>
    <mergeCell ref="B915:C915"/>
    <mergeCell ref="D915:F915"/>
    <mergeCell ref="B916:C916"/>
    <mergeCell ref="D916:F916"/>
    <mergeCell ref="B917:C917"/>
    <mergeCell ref="D917:F917"/>
    <mergeCell ref="B918:C918"/>
    <mergeCell ref="D918:F918"/>
    <mergeCell ref="D919:F919"/>
    <mergeCell ref="B29:C29"/>
    <mergeCell ref="B30:C30"/>
    <mergeCell ref="B31:C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D37:F37"/>
    <mergeCell ref="B968:C968"/>
    <mergeCell ref="B969:C969"/>
    <mergeCell ref="D969:F969"/>
    <mergeCell ref="B970:C970"/>
    <mergeCell ref="D970:F970"/>
    <mergeCell ref="B971:C971"/>
    <mergeCell ref="D971:F971"/>
    <mergeCell ref="B972:C972"/>
    <mergeCell ref="D972:F972"/>
    <mergeCell ref="B973:C973"/>
    <mergeCell ref="D973:F973"/>
    <mergeCell ref="B974:C974"/>
    <mergeCell ref="D974:F974"/>
    <mergeCell ref="D975:F975"/>
    <mergeCell ref="B975:C975"/>
    <mergeCell ref="B976:C976"/>
    <mergeCell ref="D976:F976"/>
    <mergeCell ref="B977:C977"/>
    <mergeCell ref="D977:F977"/>
    <mergeCell ref="B978:C978"/>
    <mergeCell ref="D978:F978"/>
    <mergeCell ref="B979:C979"/>
    <mergeCell ref="D979:F979"/>
    <mergeCell ref="B980:C980"/>
    <mergeCell ref="D980:F980"/>
    <mergeCell ref="B981:C981"/>
    <mergeCell ref="D981:F981"/>
    <mergeCell ref="D982:F982"/>
    <mergeCell ref="B982:C982"/>
    <mergeCell ref="B983:C983"/>
    <mergeCell ref="D983:F983"/>
    <mergeCell ref="B984:C984"/>
    <mergeCell ref="D984:F984"/>
    <mergeCell ref="B985:C985"/>
    <mergeCell ref="D985:F985"/>
    <mergeCell ref="B986:C986"/>
    <mergeCell ref="D986:F986"/>
    <mergeCell ref="B987:C987"/>
    <mergeCell ref="D987:F987"/>
    <mergeCell ref="B988:C988"/>
    <mergeCell ref="D988:F988"/>
    <mergeCell ref="D989:F989"/>
    <mergeCell ref="B989:C989"/>
    <mergeCell ref="B990:C990"/>
    <mergeCell ref="D990:F990"/>
    <mergeCell ref="B991:C991"/>
    <mergeCell ref="D991:F991"/>
    <mergeCell ref="B992:C992"/>
    <mergeCell ref="D992:F992"/>
    <mergeCell ref="B993:C993"/>
    <mergeCell ref="D993:F993"/>
    <mergeCell ref="B994:C994"/>
    <mergeCell ref="D994:F994"/>
    <mergeCell ref="B995:C995"/>
    <mergeCell ref="D995:F995"/>
    <mergeCell ref="D996:F996"/>
    <mergeCell ref="B2:C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D9:F9"/>
    <mergeCell ref="B12:C12"/>
    <mergeCell ref="D12:F12"/>
    <mergeCell ref="B13:C13"/>
    <mergeCell ref="D13:F13"/>
    <mergeCell ref="B14:C14"/>
    <mergeCell ref="D14:F14"/>
    <mergeCell ref="D15:F15"/>
    <mergeCell ref="B15:C15"/>
    <mergeCell ref="B16:C16"/>
    <mergeCell ref="B17:C17"/>
    <mergeCell ref="B18:C18"/>
    <mergeCell ref="B19:C19"/>
    <mergeCell ref="B20:C20"/>
    <mergeCell ref="B21:C21"/>
    <mergeCell ref="D16:F16"/>
    <mergeCell ref="D17:F17"/>
    <mergeCell ref="D18:F18"/>
    <mergeCell ref="D19:F19"/>
    <mergeCell ref="D20:F20"/>
    <mergeCell ref="D21:F21"/>
    <mergeCell ref="D22:F22"/>
    <mergeCell ref="B22:C22"/>
    <mergeCell ref="B23:C23"/>
    <mergeCell ref="B24:C24"/>
    <mergeCell ref="B25:C25"/>
    <mergeCell ref="B26:C26"/>
    <mergeCell ref="B27:C27"/>
    <mergeCell ref="B28:C28"/>
    <mergeCell ref="B1000:C1000"/>
    <mergeCell ref="D1000:F1000"/>
    <mergeCell ref="B996:C996"/>
    <mergeCell ref="B997:C997"/>
    <mergeCell ref="D997:F997"/>
    <mergeCell ref="B998:C998"/>
    <mergeCell ref="D998:F998"/>
    <mergeCell ref="B999:C999"/>
    <mergeCell ref="D999:F999"/>
    <mergeCell ref="B919:C919"/>
    <mergeCell ref="B920:C920"/>
    <mergeCell ref="D920:F920"/>
    <mergeCell ref="B921:C921"/>
    <mergeCell ref="D921:F921"/>
    <mergeCell ref="B922:C922"/>
    <mergeCell ref="D922:F922"/>
    <mergeCell ref="B923:C923"/>
    <mergeCell ref="D923:F923"/>
    <mergeCell ref="B924:C924"/>
    <mergeCell ref="D924:F924"/>
    <mergeCell ref="B925:C925"/>
    <mergeCell ref="D925:F925"/>
    <mergeCell ref="D926:F926"/>
    <mergeCell ref="B926:C926"/>
    <mergeCell ref="B927:C927"/>
    <mergeCell ref="D927:F927"/>
    <mergeCell ref="B928:C928"/>
    <mergeCell ref="D928:F928"/>
    <mergeCell ref="B929:C929"/>
    <mergeCell ref="D929:F929"/>
    <mergeCell ref="B930:C930"/>
    <mergeCell ref="D930:F930"/>
    <mergeCell ref="B931:C931"/>
    <mergeCell ref="D931:F931"/>
    <mergeCell ref="B932:C932"/>
    <mergeCell ref="D932:F932"/>
    <mergeCell ref="D933:F933"/>
    <mergeCell ref="B933:C933"/>
    <mergeCell ref="B934:C934"/>
    <mergeCell ref="D934:F934"/>
    <mergeCell ref="B935:C935"/>
    <mergeCell ref="D935:F935"/>
    <mergeCell ref="B936:C936"/>
    <mergeCell ref="D936:F936"/>
    <mergeCell ref="B937:C937"/>
    <mergeCell ref="D937:F937"/>
    <mergeCell ref="B938:C938"/>
    <mergeCell ref="D938:F938"/>
    <mergeCell ref="B939:C939"/>
    <mergeCell ref="D939:F939"/>
    <mergeCell ref="D940:F940"/>
    <mergeCell ref="B940:C940"/>
    <mergeCell ref="B941:C941"/>
    <mergeCell ref="D941:F941"/>
    <mergeCell ref="B942:C942"/>
    <mergeCell ref="D942:F942"/>
    <mergeCell ref="B943:C943"/>
    <mergeCell ref="D943:F943"/>
    <mergeCell ref="B944:C944"/>
    <mergeCell ref="D944:F944"/>
    <mergeCell ref="B945:C945"/>
    <mergeCell ref="D945:F945"/>
    <mergeCell ref="B946:C946"/>
    <mergeCell ref="D946:F946"/>
    <mergeCell ref="D947:F947"/>
    <mergeCell ref="B947:C947"/>
    <mergeCell ref="B948:C948"/>
    <mergeCell ref="D948:F948"/>
    <mergeCell ref="B949:C949"/>
    <mergeCell ref="D949:F949"/>
    <mergeCell ref="B950:C950"/>
    <mergeCell ref="D950:F950"/>
    <mergeCell ref="B951:C951"/>
    <mergeCell ref="D951:F951"/>
    <mergeCell ref="B952:C952"/>
    <mergeCell ref="D952:F952"/>
    <mergeCell ref="B953:C953"/>
    <mergeCell ref="D953:F953"/>
    <mergeCell ref="D954:F954"/>
    <mergeCell ref="B954:C954"/>
    <mergeCell ref="B955:C955"/>
    <mergeCell ref="D955:F955"/>
    <mergeCell ref="B956:C956"/>
    <mergeCell ref="D956:F956"/>
    <mergeCell ref="B957:C957"/>
    <mergeCell ref="D957:F957"/>
    <mergeCell ref="B958:C958"/>
    <mergeCell ref="D958:F958"/>
    <mergeCell ref="B959:C959"/>
    <mergeCell ref="D959:F959"/>
    <mergeCell ref="B960:C960"/>
    <mergeCell ref="D960:F960"/>
    <mergeCell ref="D961:F961"/>
    <mergeCell ref="B961:C961"/>
    <mergeCell ref="B962:C962"/>
    <mergeCell ref="D962:F962"/>
    <mergeCell ref="B963:C963"/>
    <mergeCell ref="D963:F963"/>
    <mergeCell ref="B964:C964"/>
    <mergeCell ref="D964:F964"/>
    <mergeCell ref="B965:C965"/>
    <mergeCell ref="D965:F965"/>
    <mergeCell ref="B966:C966"/>
    <mergeCell ref="D966:F966"/>
    <mergeCell ref="B967:C967"/>
    <mergeCell ref="D967:F967"/>
    <mergeCell ref="D968:F968"/>
    <mergeCell ref="B478:C478"/>
    <mergeCell ref="B479:C479"/>
    <mergeCell ref="D479:F479"/>
    <mergeCell ref="B480:C480"/>
    <mergeCell ref="D480:F480"/>
    <mergeCell ref="B481:C481"/>
    <mergeCell ref="D481:F481"/>
    <mergeCell ref="B482:C482"/>
    <mergeCell ref="D482:F482"/>
    <mergeCell ref="B483:C483"/>
    <mergeCell ref="D483:F483"/>
    <mergeCell ref="B484:C484"/>
    <mergeCell ref="D484:F484"/>
    <mergeCell ref="D485:F485"/>
    <mergeCell ref="B485:C485"/>
    <mergeCell ref="B486:C486"/>
    <mergeCell ref="D486:F486"/>
    <mergeCell ref="B487:C487"/>
    <mergeCell ref="D487:F487"/>
    <mergeCell ref="B488:C488"/>
    <mergeCell ref="D488:F488"/>
    <mergeCell ref="B489:C489"/>
    <mergeCell ref="D489:F489"/>
    <mergeCell ref="B490:C490"/>
    <mergeCell ref="D490:F490"/>
    <mergeCell ref="B491:C491"/>
    <mergeCell ref="D491:F491"/>
    <mergeCell ref="D492:F492"/>
    <mergeCell ref="B492:C492"/>
    <mergeCell ref="B493:C493"/>
    <mergeCell ref="D493:F493"/>
    <mergeCell ref="B494:C494"/>
    <mergeCell ref="D494:F494"/>
    <mergeCell ref="B495:C495"/>
    <mergeCell ref="D495:F495"/>
    <mergeCell ref="B496:C496"/>
    <mergeCell ref="D496:F496"/>
    <mergeCell ref="B497:C497"/>
    <mergeCell ref="D497:F497"/>
    <mergeCell ref="B498:C498"/>
    <mergeCell ref="D498:F498"/>
    <mergeCell ref="D499:F499"/>
    <mergeCell ref="B499:C499"/>
    <mergeCell ref="B500:C500"/>
    <mergeCell ref="D500:F500"/>
    <mergeCell ref="B501:C501"/>
    <mergeCell ref="D501:F501"/>
    <mergeCell ref="B502:C502"/>
    <mergeCell ref="D502:F502"/>
    <mergeCell ref="B503:C503"/>
    <mergeCell ref="D503:F503"/>
    <mergeCell ref="B504:C504"/>
    <mergeCell ref="D504:F504"/>
    <mergeCell ref="B505:C505"/>
    <mergeCell ref="D505:F505"/>
    <mergeCell ref="D506:F506"/>
    <mergeCell ref="B506:C506"/>
    <mergeCell ref="B507:C507"/>
    <mergeCell ref="D507:F507"/>
    <mergeCell ref="B508:C508"/>
    <mergeCell ref="D508:F508"/>
    <mergeCell ref="B509:C509"/>
    <mergeCell ref="D509:F509"/>
    <mergeCell ref="B510:C510"/>
    <mergeCell ref="D510:F510"/>
    <mergeCell ref="B511:C511"/>
    <mergeCell ref="D511:F511"/>
    <mergeCell ref="B512:C512"/>
    <mergeCell ref="D512:F512"/>
    <mergeCell ref="D513:F513"/>
    <mergeCell ref="B513:C513"/>
    <mergeCell ref="B514:C514"/>
    <mergeCell ref="D514:F514"/>
    <mergeCell ref="B515:C515"/>
    <mergeCell ref="D515:F515"/>
    <mergeCell ref="B516:C516"/>
    <mergeCell ref="D516:F516"/>
    <mergeCell ref="B517:C517"/>
    <mergeCell ref="D517:F517"/>
    <mergeCell ref="B518:C518"/>
    <mergeCell ref="D518:F518"/>
    <mergeCell ref="B519:C519"/>
    <mergeCell ref="D519:F519"/>
    <mergeCell ref="D520:F520"/>
    <mergeCell ref="B520:C520"/>
    <mergeCell ref="B521:C521"/>
    <mergeCell ref="D521:F521"/>
    <mergeCell ref="B522:C522"/>
    <mergeCell ref="D522:F522"/>
    <mergeCell ref="B523:C523"/>
    <mergeCell ref="D523:F523"/>
    <mergeCell ref="B524:C524"/>
    <mergeCell ref="D524:F524"/>
    <mergeCell ref="B525:C525"/>
    <mergeCell ref="D525:F525"/>
    <mergeCell ref="B526:C526"/>
    <mergeCell ref="D526:F526"/>
    <mergeCell ref="D527:F527"/>
    <mergeCell ref="B527:C527"/>
    <mergeCell ref="B528:C528"/>
    <mergeCell ref="D528:F528"/>
    <mergeCell ref="B529:C529"/>
    <mergeCell ref="D529:F529"/>
    <mergeCell ref="B530:C530"/>
    <mergeCell ref="D530:F530"/>
    <mergeCell ref="B531:C531"/>
    <mergeCell ref="D531:F531"/>
    <mergeCell ref="B532:C532"/>
    <mergeCell ref="D532:F532"/>
    <mergeCell ref="B533:C533"/>
    <mergeCell ref="D533:F533"/>
    <mergeCell ref="D534:F534"/>
    <mergeCell ref="B534:C534"/>
    <mergeCell ref="B535:C535"/>
    <mergeCell ref="D535:F535"/>
    <mergeCell ref="B536:C536"/>
    <mergeCell ref="D536:F536"/>
    <mergeCell ref="B537:C537"/>
    <mergeCell ref="D537:F537"/>
    <mergeCell ref="B538:C538"/>
    <mergeCell ref="D538:F538"/>
    <mergeCell ref="B539:C539"/>
    <mergeCell ref="D539:F539"/>
    <mergeCell ref="B540:C540"/>
    <mergeCell ref="D540:F540"/>
    <mergeCell ref="D541:F541"/>
    <mergeCell ref="B541:C541"/>
    <mergeCell ref="B542:C542"/>
    <mergeCell ref="D542:F542"/>
    <mergeCell ref="B543:C543"/>
    <mergeCell ref="D543:F543"/>
    <mergeCell ref="B544:C544"/>
    <mergeCell ref="D544:F544"/>
    <mergeCell ref="B545:C545"/>
    <mergeCell ref="D545:F545"/>
    <mergeCell ref="B546:C546"/>
    <mergeCell ref="D546:F546"/>
    <mergeCell ref="B547:C547"/>
    <mergeCell ref="D547:F547"/>
    <mergeCell ref="D548:F548"/>
    <mergeCell ref="B548:C548"/>
    <mergeCell ref="B549:C549"/>
    <mergeCell ref="D549:F549"/>
    <mergeCell ref="B550:C550"/>
    <mergeCell ref="D550:F550"/>
    <mergeCell ref="B551:C551"/>
    <mergeCell ref="D551:F551"/>
    <mergeCell ref="B552:C552"/>
    <mergeCell ref="D552:F552"/>
    <mergeCell ref="B553:C553"/>
    <mergeCell ref="D553:F553"/>
    <mergeCell ref="B554:C554"/>
    <mergeCell ref="D554:F554"/>
    <mergeCell ref="D555:F555"/>
    <mergeCell ref="B555:C555"/>
    <mergeCell ref="B556:C556"/>
    <mergeCell ref="D556:F556"/>
    <mergeCell ref="B557:C557"/>
    <mergeCell ref="D557:F557"/>
    <mergeCell ref="B558:C558"/>
    <mergeCell ref="D558:F558"/>
    <mergeCell ref="B559:C559"/>
    <mergeCell ref="D559:F559"/>
    <mergeCell ref="B560:C560"/>
    <mergeCell ref="D560:F560"/>
    <mergeCell ref="B561:C561"/>
    <mergeCell ref="D561:F561"/>
    <mergeCell ref="D562:F562"/>
    <mergeCell ref="B562:C562"/>
    <mergeCell ref="B563:C563"/>
    <mergeCell ref="D563:F563"/>
    <mergeCell ref="B564:C564"/>
    <mergeCell ref="D564:F564"/>
    <mergeCell ref="B565:C565"/>
    <mergeCell ref="D565:F565"/>
    <mergeCell ref="B566:C566"/>
    <mergeCell ref="D566:F566"/>
    <mergeCell ref="B567:C567"/>
    <mergeCell ref="D567:F567"/>
    <mergeCell ref="B568:C568"/>
    <mergeCell ref="D568:F568"/>
    <mergeCell ref="D569:F569"/>
    <mergeCell ref="B569:C569"/>
    <mergeCell ref="B570:C570"/>
    <mergeCell ref="D570:F570"/>
    <mergeCell ref="B571:C571"/>
    <mergeCell ref="D571:F571"/>
    <mergeCell ref="B572:C572"/>
    <mergeCell ref="D572:F572"/>
    <mergeCell ref="B573:C573"/>
    <mergeCell ref="D573:F573"/>
    <mergeCell ref="B574:C574"/>
    <mergeCell ref="D574:F574"/>
    <mergeCell ref="B575:C575"/>
    <mergeCell ref="D575:F575"/>
    <mergeCell ref="D576:F576"/>
    <mergeCell ref="B576:C576"/>
    <mergeCell ref="B577:C577"/>
    <mergeCell ref="D577:F577"/>
    <mergeCell ref="B578:C578"/>
    <mergeCell ref="D578:F578"/>
    <mergeCell ref="B579:C579"/>
    <mergeCell ref="D579:F579"/>
    <mergeCell ref="B580:C580"/>
    <mergeCell ref="D580:F580"/>
    <mergeCell ref="B581:C581"/>
    <mergeCell ref="D581:F581"/>
    <mergeCell ref="B582:C582"/>
    <mergeCell ref="D582:F582"/>
    <mergeCell ref="D583:F583"/>
    <mergeCell ref="B583:C583"/>
    <mergeCell ref="B584:C584"/>
    <mergeCell ref="D584:F584"/>
    <mergeCell ref="B585:C585"/>
    <mergeCell ref="D585:F585"/>
    <mergeCell ref="B586:C586"/>
    <mergeCell ref="D586:F586"/>
    <mergeCell ref="B587:C587"/>
    <mergeCell ref="D587:F587"/>
    <mergeCell ref="B588:C588"/>
    <mergeCell ref="D588:F588"/>
    <mergeCell ref="B589:C589"/>
    <mergeCell ref="D589:F589"/>
    <mergeCell ref="D590:F590"/>
    <mergeCell ref="B590:C590"/>
    <mergeCell ref="B591:C591"/>
    <mergeCell ref="D591:F591"/>
    <mergeCell ref="B592:C592"/>
    <mergeCell ref="D592:F592"/>
    <mergeCell ref="B593:C593"/>
    <mergeCell ref="D593:F593"/>
    <mergeCell ref="B594:C594"/>
    <mergeCell ref="D594:F594"/>
    <mergeCell ref="B595:C595"/>
    <mergeCell ref="D595:F595"/>
    <mergeCell ref="B596:C596"/>
    <mergeCell ref="D596:F596"/>
    <mergeCell ref="D597:F597"/>
    <mergeCell ref="B597:C597"/>
    <mergeCell ref="B598:C598"/>
    <mergeCell ref="D598:F598"/>
    <mergeCell ref="B599:C599"/>
    <mergeCell ref="D599:F599"/>
    <mergeCell ref="B600:C600"/>
    <mergeCell ref="D600:F600"/>
    <mergeCell ref="B601:C601"/>
    <mergeCell ref="D601:F601"/>
    <mergeCell ref="B602:C602"/>
    <mergeCell ref="D602:F602"/>
    <mergeCell ref="B603:C603"/>
    <mergeCell ref="D603:F603"/>
    <mergeCell ref="D604:F604"/>
    <mergeCell ref="B604:C604"/>
    <mergeCell ref="B605:C605"/>
    <mergeCell ref="D605:F605"/>
    <mergeCell ref="B606:C606"/>
    <mergeCell ref="D606:F606"/>
    <mergeCell ref="B607:C607"/>
    <mergeCell ref="D607:F607"/>
    <mergeCell ref="B608:C608"/>
    <mergeCell ref="D608:F608"/>
    <mergeCell ref="B609:C609"/>
    <mergeCell ref="D609:F609"/>
    <mergeCell ref="B610:C610"/>
    <mergeCell ref="D610:F610"/>
    <mergeCell ref="D611:F611"/>
    <mergeCell ref="B611:C611"/>
    <mergeCell ref="B612:C612"/>
    <mergeCell ref="D612:F612"/>
    <mergeCell ref="B613:C613"/>
    <mergeCell ref="D613:F613"/>
    <mergeCell ref="B614:C614"/>
    <mergeCell ref="D614:F614"/>
    <mergeCell ref="B615:C615"/>
    <mergeCell ref="D615:F615"/>
    <mergeCell ref="B616:C616"/>
    <mergeCell ref="D616:F616"/>
    <mergeCell ref="B617:C617"/>
    <mergeCell ref="D617:F617"/>
    <mergeCell ref="D618:F618"/>
    <mergeCell ref="B618:C618"/>
    <mergeCell ref="B619:C619"/>
    <mergeCell ref="D619:F619"/>
    <mergeCell ref="B620:C620"/>
    <mergeCell ref="D620:F620"/>
    <mergeCell ref="B621:C621"/>
    <mergeCell ref="D621:F621"/>
    <mergeCell ref="B622:C622"/>
    <mergeCell ref="D622:F622"/>
    <mergeCell ref="B623:C623"/>
    <mergeCell ref="D623:F623"/>
    <mergeCell ref="B624:C624"/>
    <mergeCell ref="D624:F624"/>
    <mergeCell ref="D625:F625"/>
    <mergeCell ref="B625:C625"/>
    <mergeCell ref="B626:C626"/>
    <mergeCell ref="D626:F626"/>
    <mergeCell ref="B627:C627"/>
    <mergeCell ref="D627:F627"/>
    <mergeCell ref="B628:C628"/>
    <mergeCell ref="D628:F628"/>
    <mergeCell ref="B629:C629"/>
    <mergeCell ref="D629:F629"/>
    <mergeCell ref="B630:C630"/>
    <mergeCell ref="D630:F630"/>
    <mergeCell ref="B631:C631"/>
    <mergeCell ref="D631:F631"/>
    <mergeCell ref="D632:F632"/>
    <mergeCell ref="B632:C632"/>
    <mergeCell ref="B633:C633"/>
    <mergeCell ref="D633:F633"/>
    <mergeCell ref="B634:C634"/>
    <mergeCell ref="D634:F634"/>
    <mergeCell ref="B635:C635"/>
    <mergeCell ref="D635:F635"/>
    <mergeCell ref="B636:C636"/>
    <mergeCell ref="D636:F636"/>
    <mergeCell ref="B637:C637"/>
    <mergeCell ref="D637:F637"/>
    <mergeCell ref="B638:C638"/>
    <mergeCell ref="D638:F638"/>
    <mergeCell ref="D639:F639"/>
    <mergeCell ref="B639:C639"/>
    <mergeCell ref="B640:C640"/>
    <mergeCell ref="D640:F640"/>
    <mergeCell ref="B641:C641"/>
    <mergeCell ref="D641:F641"/>
    <mergeCell ref="B642:C642"/>
    <mergeCell ref="D642:F642"/>
    <mergeCell ref="B643:C643"/>
    <mergeCell ref="D643:F643"/>
    <mergeCell ref="B644:C644"/>
    <mergeCell ref="D644:F644"/>
    <mergeCell ref="B645:C645"/>
    <mergeCell ref="D645:F645"/>
    <mergeCell ref="D646:F646"/>
    <mergeCell ref="B646:C646"/>
    <mergeCell ref="B647:C647"/>
    <mergeCell ref="D647:F647"/>
    <mergeCell ref="B648:C648"/>
    <mergeCell ref="D648:F648"/>
    <mergeCell ref="B649:C649"/>
    <mergeCell ref="D649:F649"/>
    <mergeCell ref="B650:C650"/>
    <mergeCell ref="D650:F650"/>
    <mergeCell ref="B651:C651"/>
    <mergeCell ref="D651:F651"/>
    <mergeCell ref="B652:C652"/>
    <mergeCell ref="D652:F652"/>
    <mergeCell ref="D653:F653"/>
    <mergeCell ref="B653:C653"/>
    <mergeCell ref="B654:C654"/>
    <mergeCell ref="D654:F654"/>
    <mergeCell ref="B655:C655"/>
    <mergeCell ref="D655:F655"/>
    <mergeCell ref="B656:C656"/>
    <mergeCell ref="D656:F656"/>
    <mergeCell ref="B657:C657"/>
    <mergeCell ref="D657:F657"/>
    <mergeCell ref="B658:C658"/>
    <mergeCell ref="D658:F658"/>
    <mergeCell ref="B659:C659"/>
    <mergeCell ref="D659:F659"/>
    <mergeCell ref="D660:F660"/>
    <mergeCell ref="B660:C660"/>
    <mergeCell ref="B661:C661"/>
    <mergeCell ref="D661:F661"/>
    <mergeCell ref="B662:C662"/>
    <mergeCell ref="D662:F662"/>
    <mergeCell ref="B663:C663"/>
    <mergeCell ref="D663:F663"/>
    <mergeCell ref="B664:C664"/>
    <mergeCell ref="D664:F664"/>
    <mergeCell ref="B665:C665"/>
    <mergeCell ref="D665:F665"/>
    <mergeCell ref="B666:C666"/>
    <mergeCell ref="D666:F666"/>
    <mergeCell ref="D667:F667"/>
    <mergeCell ref="B667:C667"/>
    <mergeCell ref="B668:C668"/>
    <mergeCell ref="D668:F668"/>
    <mergeCell ref="B669:C669"/>
    <mergeCell ref="D669:F669"/>
    <mergeCell ref="B670:C670"/>
    <mergeCell ref="D670:F670"/>
    <mergeCell ref="B671:C671"/>
    <mergeCell ref="D671:F671"/>
    <mergeCell ref="B672:C672"/>
    <mergeCell ref="D672:F672"/>
    <mergeCell ref="B673:C673"/>
    <mergeCell ref="D673:F673"/>
    <mergeCell ref="D674:F674"/>
    <mergeCell ref="B674:C674"/>
    <mergeCell ref="B675:C675"/>
    <mergeCell ref="D675:F675"/>
    <mergeCell ref="B676:C676"/>
    <mergeCell ref="D676:F676"/>
    <mergeCell ref="B677:C677"/>
    <mergeCell ref="D677:F677"/>
    <mergeCell ref="B678:C678"/>
    <mergeCell ref="D678:F678"/>
    <mergeCell ref="B679:C679"/>
    <mergeCell ref="D679:F679"/>
    <mergeCell ref="B680:C680"/>
    <mergeCell ref="D680:F680"/>
    <mergeCell ref="D681:F681"/>
    <mergeCell ref="B681:C681"/>
    <mergeCell ref="B682:C682"/>
    <mergeCell ref="D682:F682"/>
    <mergeCell ref="B683:C683"/>
    <mergeCell ref="D683:F683"/>
    <mergeCell ref="B684:C684"/>
    <mergeCell ref="D684:F684"/>
    <mergeCell ref="B685:C685"/>
    <mergeCell ref="D685:F685"/>
    <mergeCell ref="B686:C686"/>
    <mergeCell ref="D686:F686"/>
    <mergeCell ref="B687:C687"/>
    <mergeCell ref="D687:F687"/>
    <mergeCell ref="D688:F688"/>
    <mergeCell ref="B688:C688"/>
    <mergeCell ref="B689:C689"/>
    <mergeCell ref="D689:F689"/>
    <mergeCell ref="B690:C690"/>
    <mergeCell ref="D690:F690"/>
    <mergeCell ref="B691:C691"/>
    <mergeCell ref="D691:F691"/>
    <mergeCell ref="B692:C692"/>
    <mergeCell ref="D692:F692"/>
    <mergeCell ref="B693:C693"/>
    <mergeCell ref="D693:F693"/>
    <mergeCell ref="B694:C694"/>
    <mergeCell ref="D694:F694"/>
    <mergeCell ref="D695:F695"/>
    <mergeCell ref="B695:C695"/>
    <mergeCell ref="B696:C696"/>
    <mergeCell ref="D696:F696"/>
    <mergeCell ref="B697:C697"/>
    <mergeCell ref="D697:F697"/>
    <mergeCell ref="B698:C698"/>
    <mergeCell ref="D698:F698"/>
    <mergeCell ref="B699:C699"/>
    <mergeCell ref="D699:F699"/>
    <mergeCell ref="B700:C700"/>
    <mergeCell ref="D700:F700"/>
    <mergeCell ref="B701:C701"/>
    <mergeCell ref="D701:F701"/>
    <mergeCell ref="D702:F702"/>
    <mergeCell ref="B702:C702"/>
    <mergeCell ref="B703:C703"/>
    <mergeCell ref="D703:F703"/>
    <mergeCell ref="B704:C704"/>
    <mergeCell ref="D704:F704"/>
    <mergeCell ref="B705:C705"/>
    <mergeCell ref="D705:F705"/>
    <mergeCell ref="B706:C706"/>
    <mergeCell ref="D706:F706"/>
    <mergeCell ref="B707:C707"/>
    <mergeCell ref="D707:F707"/>
    <mergeCell ref="B708:C708"/>
    <mergeCell ref="D708:F708"/>
    <mergeCell ref="D709:F709"/>
    <mergeCell ref="B709:C709"/>
    <mergeCell ref="B710:C710"/>
    <mergeCell ref="D710:F710"/>
    <mergeCell ref="B711:C711"/>
    <mergeCell ref="D711:F711"/>
    <mergeCell ref="B712:C712"/>
    <mergeCell ref="D712:F712"/>
    <mergeCell ref="B713:C713"/>
    <mergeCell ref="D713:F713"/>
    <mergeCell ref="B714:C714"/>
    <mergeCell ref="D714:F714"/>
    <mergeCell ref="B715:C715"/>
    <mergeCell ref="D715:F715"/>
    <mergeCell ref="D716:F716"/>
    <mergeCell ref="B716:C716"/>
    <mergeCell ref="B717:C717"/>
    <mergeCell ref="D717:F717"/>
    <mergeCell ref="B718:C718"/>
    <mergeCell ref="D718:F718"/>
    <mergeCell ref="B719:C719"/>
    <mergeCell ref="D719:F719"/>
    <mergeCell ref="B720:C720"/>
    <mergeCell ref="D720:F720"/>
    <mergeCell ref="B721:C721"/>
    <mergeCell ref="D721:F721"/>
    <mergeCell ref="B722:C722"/>
    <mergeCell ref="D722:F722"/>
    <mergeCell ref="D723:F723"/>
    <mergeCell ref="B723:C723"/>
    <mergeCell ref="B724:C724"/>
    <mergeCell ref="D724:F724"/>
    <mergeCell ref="B725:C725"/>
    <mergeCell ref="D725:F725"/>
    <mergeCell ref="B726:C726"/>
    <mergeCell ref="D726:F726"/>
    <mergeCell ref="B727:C727"/>
    <mergeCell ref="D727:F727"/>
    <mergeCell ref="B728:C728"/>
    <mergeCell ref="D728:F728"/>
    <mergeCell ref="B729:C729"/>
    <mergeCell ref="D729:F729"/>
    <mergeCell ref="D730:F730"/>
    <mergeCell ref="B730:C730"/>
    <mergeCell ref="B731:C731"/>
    <mergeCell ref="D731:F731"/>
    <mergeCell ref="B732:C732"/>
    <mergeCell ref="D732:F732"/>
    <mergeCell ref="B733:C733"/>
    <mergeCell ref="D733:F733"/>
    <mergeCell ref="B734:C734"/>
    <mergeCell ref="D734:F734"/>
    <mergeCell ref="B735:C735"/>
    <mergeCell ref="D735:F735"/>
    <mergeCell ref="B736:C736"/>
    <mergeCell ref="D736:F736"/>
    <mergeCell ref="D737:F737"/>
    <mergeCell ref="B737:C737"/>
    <mergeCell ref="B738:C738"/>
    <mergeCell ref="D738:F738"/>
    <mergeCell ref="B739:C739"/>
    <mergeCell ref="D739:F739"/>
    <mergeCell ref="B740:C740"/>
    <mergeCell ref="D740:F740"/>
    <mergeCell ref="B741:C741"/>
    <mergeCell ref="D741:F741"/>
    <mergeCell ref="B742:C742"/>
    <mergeCell ref="D742:F742"/>
    <mergeCell ref="B743:C743"/>
    <mergeCell ref="D743:F743"/>
    <mergeCell ref="D744:F744"/>
    <mergeCell ref="B744:C744"/>
    <mergeCell ref="B745:C745"/>
    <mergeCell ref="D745:F745"/>
    <mergeCell ref="B746:C746"/>
    <mergeCell ref="D746:F746"/>
    <mergeCell ref="B747:C747"/>
    <mergeCell ref="D747:F747"/>
    <mergeCell ref="B748:C748"/>
    <mergeCell ref="D748:F748"/>
    <mergeCell ref="B749:C749"/>
    <mergeCell ref="D749:F749"/>
    <mergeCell ref="B750:C750"/>
    <mergeCell ref="D750:F750"/>
    <mergeCell ref="D751:F751"/>
    <mergeCell ref="B751:C751"/>
    <mergeCell ref="B752:C752"/>
    <mergeCell ref="D752:F752"/>
    <mergeCell ref="B753:C753"/>
    <mergeCell ref="D753:F753"/>
    <mergeCell ref="B754:C754"/>
    <mergeCell ref="D754:F754"/>
    <mergeCell ref="B755:C755"/>
    <mergeCell ref="D755:F755"/>
    <mergeCell ref="B756:C756"/>
    <mergeCell ref="D756:F756"/>
    <mergeCell ref="B757:C757"/>
    <mergeCell ref="D757:F757"/>
    <mergeCell ref="D758:F758"/>
    <mergeCell ref="B758:C758"/>
    <mergeCell ref="B759:C759"/>
    <mergeCell ref="D759:F759"/>
    <mergeCell ref="B760:C760"/>
    <mergeCell ref="D760:F760"/>
    <mergeCell ref="B761:C761"/>
    <mergeCell ref="D761:F761"/>
    <mergeCell ref="B762:C762"/>
    <mergeCell ref="D762:F762"/>
    <mergeCell ref="B763:C763"/>
    <mergeCell ref="D763:F763"/>
    <mergeCell ref="B764:C764"/>
    <mergeCell ref="D764:F764"/>
    <mergeCell ref="D765:F765"/>
    <mergeCell ref="B765:C765"/>
    <mergeCell ref="B766:C766"/>
    <mergeCell ref="D766:F766"/>
    <mergeCell ref="B767:C767"/>
    <mergeCell ref="D767:F767"/>
    <mergeCell ref="B768:C768"/>
    <mergeCell ref="D768:F768"/>
    <mergeCell ref="B769:C769"/>
    <mergeCell ref="D769:F769"/>
    <mergeCell ref="B770:C770"/>
    <mergeCell ref="D770:F770"/>
    <mergeCell ref="B771:C771"/>
    <mergeCell ref="D771:F771"/>
    <mergeCell ref="D772:F772"/>
    <mergeCell ref="B772:C772"/>
    <mergeCell ref="B773:C773"/>
    <mergeCell ref="D773:F773"/>
    <mergeCell ref="B774:C774"/>
    <mergeCell ref="D774:F774"/>
    <mergeCell ref="B775:C775"/>
    <mergeCell ref="D775:F775"/>
    <mergeCell ref="B776:C776"/>
    <mergeCell ref="D776:F776"/>
    <mergeCell ref="B777:C777"/>
    <mergeCell ref="D777:F777"/>
    <mergeCell ref="B778:C778"/>
    <mergeCell ref="D778:F778"/>
    <mergeCell ref="D779:F779"/>
    <mergeCell ref="B779:C779"/>
    <mergeCell ref="B780:C780"/>
    <mergeCell ref="D780:F780"/>
    <mergeCell ref="B781:C781"/>
    <mergeCell ref="D781:F781"/>
    <mergeCell ref="B782:C782"/>
    <mergeCell ref="D782:F782"/>
    <mergeCell ref="B783:C783"/>
    <mergeCell ref="D783:F783"/>
    <mergeCell ref="B784:C784"/>
    <mergeCell ref="D784:F784"/>
    <mergeCell ref="B785:C785"/>
    <mergeCell ref="D785:F785"/>
    <mergeCell ref="D786:F786"/>
    <mergeCell ref="B786:C786"/>
    <mergeCell ref="B787:C787"/>
    <mergeCell ref="D787:F787"/>
    <mergeCell ref="B788:C788"/>
    <mergeCell ref="D788:F788"/>
    <mergeCell ref="B789:C789"/>
    <mergeCell ref="D789:F789"/>
    <mergeCell ref="B790:C790"/>
    <mergeCell ref="D790:F790"/>
    <mergeCell ref="B791:C791"/>
    <mergeCell ref="D791:F791"/>
    <mergeCell ref="B792:C792"/>
    <mergeCell ref="D792:F792"/>
    <mergeCell ref="D793:F793"/>
    <mergeCell ref="B793:C793"/>
    <mergeCell ref="B794:C794"/>
    <mergeCell ref="D794:F794"/>
    <mergeCell ref="B795:C795"/>
    <mergeCell ref="D795:F795"/>
    <mergeCell ref="B796:C796"/>
    <mergeCell ref="D796:F796"/>
    <mergeCell ref="B797:C797"/>
    <mergeCell ref="D797:F797"/>
    <mergeCell ref="B798:C798"/>
    <mergeCell ref="D798:F798"/>
    <mergeCell ref="B799:C799"/>
    <mergeCell ref="D799:F799"/>
    <mergeCell ref="D800:F800"/>
    <mergeCell ref="B800:C800"/>
    <mergeCell ref="B801:C801"/>
    <mergeCell ref="D801:F801"/>
    <mergeCell ref="B802:C802"/>
    <mergeCell ref="D802:F802"/>
    <mergeCell ref="B803:C803"/>
    <mergeCell ref="D803:F803"/>
    <mergeCell ref="B804:C804"/>
    <mergeCell ref="D804:F804"/>
    <mergeCell ref="B805:C805"/>
    <mergeCell ref="D805:F805"/>
    <mergeCell ref="B806:C806"/>
    <mergeCell ref="D806:F806"/>
    <mergeCell ref="D807:F807"/>
    <mergeCell ref="B807:C807"/>
    <mergeCell ref="B808:C808"/>
    <mergeCell ref="D808:F808"/>
    <mergeCell ref="B809:C809"/>
    <mergeCell ref="D809:F809"/>
    <mergeCell ref="B810:C810"/>
    <mergeCell ref="D810:F810"/>
    <mergeCell ref="B811:C811"/>
    <mergeCell ref="D811:F811"/>
    <mergeCell ref="B812:C812"/>
    <mergeCell ref="D812:F812"/>
    <mergeCell ref="B813:C813"/>
    <mergeCell ref="D813:F813"/>
    <mergeCell ref="D814:F814"/>
    <mergeCell ref="B814:C814"/>
    <mergeCell ref="B815:C815"/>
    <mergeCell ref="D815:F815"/>
    <mergeCell ref="B816:C816"/>
    <mergeCell ref="D816:F816"/>
    <mergeCell ref="B817:C817"/>
    <mergeCell ref="D817:F817"/>
    <mergeCell ref="B818:C818"/>
    <mergeCell ref="D818:F818"/>
    <mergeCell ref="B819:C819"/>
    <mergeCell ref="D819:F819"/>
    <mergeCell ref="B820:C820"/>
    <mergeCell ref="D820:F820"/>
    <mergeCell ref="D821:F821"/>
    <mergeCell ref="T102:U102"/>
    <mergeCell ref="T103:U103"/>
    <mergeCell ref="L101:N101"/>
    <mergeCell ref="O101:P101"/>
    <mergeCell ref="T101:U101"/>
    <mergeCell ref="L102:N102"/>
    <mergeCell ref="O102:P102"/>
    <mergeCell ref="L103:N103"/>
    <mergeCell ref="O103:P103"/>
    <mergeCell ref="T105:U105"/>
    <mergeCell ref="T106:U106"/>
    <mergeCell ref="L104:N104"/>
    <mergeCell ref="O104:P104"/>
    <mergeCell ref="T104:U104"/>
    <mergeCell ref="L105:N105"/>
    <mergeCell ref="O105:P105"/>
    <mergeCell ref="L106:N106"/>
    <mergeCell ref="O106:P106"/>
    <mergeCell ref="L129:N129"/>
    <mergeCell ref="O129:P129"/>
    <mergeCell ref="T129:U129"/>
    <mergeCell ref="L130:N130"/>
    <mergeCell ref="O130:P130"/>
    <mergeCell ref="L131:N131"/>
    <mergeCell ref="O131:P131"/>
    <mergeCell ref="L132:N132"/>
    <mergeCell ref="O132:P132"/>
    <mergeCell ref="L133:N133"/>
    <mergeCell ref="O133:P133"/>
    <mergeCell ref="L134:N134"/>
    <mergeCell ref="O134:P134"/>
    <mergeCell ref="O135:P135"/>
    <mergeCell ref="T130:U130"/>
    <mergeCell ref="T131:U131"/>
    <mergeCell ref="T132:U132"/>
    <mergeCell ref="T133:U133"/>
    <mergeCell ref="T134:U134"/>
    <mergeCell ref="T135:U135"/>
    <mergeCell ref="T136:U136"/>
    <mergeCell ref="L135:N135"/>
    <mergeCell ref="L136:N136"/>
    <mergeCell ref="O136:P136"/>
    <mergeCell ref="L137:N137"/>
    <mergeCell ref="O137:P137"/>
    <mergeCell ref="L138:N138"/>
    <mergeCell ref="O138:P138"/>
    <mergeCell ref="T137:U137"/>
    <mergeCell ref="T138:U138"/>
    <mergeCell ref="T139:U139"/>
    <mergeCell ref="T140:U140"/>
    <mergeCell ref="T141:U141"/>
    <mergeCell ref="T142:U142"/>
    <mergeCell ref="T143:U143"/>
    <mergeCell ref="T87:U87"/>
    <mergeCell ref="T88:U88"/>
    <mergeCell ref="L86:N86"/>
    <mergeCell ref="O86:P86"/>
    <mergeCell ref="T86:U86"/>
    <mergeCell ref="L87:N87"/>
    <mergeCell ref="O87:P87"/>
    <mergeCell ref="L88:N88"/>
    <mergeCell ref="O88:P88"/>
    <mergeCell ref="T90:U90"/>
    <mergeCell ref="T91:U91"/>
    <mergeCell ref="L89:N89"/>
    <mergeCell ref="O89:P89"/>
    <mergeCell ref="T89:U89"/>
    <mergeCell ref="L90:N90"/>
    <mergeCell ref="O90:P90"/>
    <mergeCell ref="L91:N91"/>
    <mergeCell ref="O91:P91"/>
    <mergeCell ref="T93:U93"/>
    <mergeCell ref="T94:U94"/>
    <mergeCell ref="L92:N92"/>
    <mergeCell ref="O92:P92"/>
    <mergeCell ref="T92:U92"/>
    <mergeCell ref="L93:N93"/>
    <mergeCell ref="O93:P93"/>
    <mergeCell ref="L94:N94"/>
    <mergeCell ref="O94:P94"/>
    <mergeCell ref="T96:U96"/>
    <mergeCell ref="T97:U97"/>
    <mergeCell ref="L95:N95"/>
    <mergeCell ref="O95:P95"/>
    <mergeCell ref="T95:U95"/>
    <mergeCell ref="L96:N96"/>
    <mergeCell ref="O96:P96"/>
    <mergeCell ref="L97:N97"/>
    <mergeCell ref="O97:P97"/>
    <mergeCell ref="T99:U99"/>
    <mergeCell ref="T100:U100"/>
    <mergeCell ref="L98:N98"/>
    <mergeCell ref="O98:P98"/>
    <mergeCell ref="T98:U98"/>
    <mergeCell ref="L99:N99"/>
    <mergeCell ref="O99:P99"/>
    <mergeCell ref="L100:N100"/>
    <mergeCell ref="O100:P100"/>
    <mergeCell ref="L139:N139"/>
    <mergeCell ref="O139:P139"/>
    <mergeCell ref="L140:N140"/>
    <mergeCell ref="O140:P140"/>
    <mergeCell ref="L141:N141"/>
    <mergeCell ref="O141:P141"/>
    <mergeCell ref="O142:P142"/>
    <mergeCell ref="L142:N142"/>
    <mergeCell ref="L143:N143"/>
    <mergeCell ref="O143:P143"/>
    <mergeCell ref="L144:N144"/>
    <mergeCell ref="O144:P144"/>
    <mergeCell ref="L145:N145"/>
    <mergeCell ref="O145:P145"/>
    <mergeCell ref="L149:N149"/>
    <mergeCell ref="L150:N150"/>
    <mergeCell ref="O150:P150"/>
    <mergeCell ref="L151:N151"/>
    <mergeCell ref="O151:P151"/>
    <mergeCell ref="L152:N152"/>
    <mergeCell ref="O152:P152"/>
    <mergeCell ref="L146:N146"/>
    <mergeCell ref="O146:P146"/>
    <mergeCell ref="L147:N147"/>
    <mergeCell ref="O147:P147"/>
    <mergeCell ref="L148:N148"/>
    <mergeCell ref="O148:P148"/>
    <mergeCell ref="O149:P149"/>
    <mergeCell ref="T151:U151"/>
    <mergeCell ref="T152:U152"/>
    <mergeCell ref="T144:U144"/>
    <mergeCell ref="T145:U145"/>
    <mergeCell ref="T146:U146"/>
    <mergeCell ref="T147:U147"/>
    <mergeCell ref="T148:U148"/>
    <mergeCell ref="T149:U149"/>
    <mergeCell ref="T150:U150"/>
    <mergeCell ref="L196:N196"/>
    <mergeCell ref="O196:P196"/>
    <mergeCell ref="J194:K194"/>
    <mergeCell ref="L194:N194"/>
    <mergeCell ref="O194:P194"/>
    <mergeCell ref="J195:K195"/>
    <mergeCell ref="L195:N195"/>
    <mergeCell ref="O195:P195"/>
    <mergeCell ref="J196:K196"/>
    <mergeCell ref="L199:N199"/>
    <mergeCell ref="O199:P199"/>
    <mergeCell ref="J197:K197"/>
    <mergeCell ref="L197:N197"/>
    <mergeCell ref="O197:P197"/>
    <mergeCell ref="J198:K198"/>
    <mergeCell ref="L198:N198"/>
    <mergeCell ref="O198:P198"/>
    <mergeCell ref="J199:K199"/>
    <mergeCell ref="L202:N202"/>
    <mergeCell ref="O202:P202"/>
    <mergeCell ref="J200:K200"/>
    <mergeCell ref="L200:N200"/>
    <mergeCell ref="O200:P200"/>
    <mergeCell ref="J201:K201"/>
    <mergeCell ref="L201:N201"/>
    <mergeCell ref="O201:P201"/>
    <mergeCell ref="J202:K202"/>
    <mergeCell ref="L205:N205"/>
    <mergeCell ref="O205:P205"/>
    <mergeCell ref="J203:K203"/>
    <mergeCell ref="L203:N203"/>
    <mergeCell ref="O203:P203"/>
    <mergeCell ref="J204:K204"/>
    <mergeCell ref="L204:N204"/>
    <mergeCell ref="O204:P204"/>
    <mergeCell ref="J205:K205"/>
    <mergeCell ref="L208:N208"/>
    <mergeCell ref="O208:P208"/>
    <mergeCell ref="J206:K206"/>
    <mergeCell ref="L206:N206"/>
    <mergeCell ref="O206:P206"/>
    <mergeCell ref="J207:K207"/>
    <mergeCell ref="L207:N207"/>
    <mergeCell ref="O207:P207"/>
    <mergeCell ref="J208:K208"/>
    <mergeCell ref="L211:N211"/>
    <mergeCell ref="O211:P211"/>
    <mergeCell ref="J209:K209"/>
    <mergeCell ref="L209:N209"/>
    <mergeCell ref="O209:P209"/>
    <mergeCell ref="J210:K210"/>
    <mergeCell ref="L210:N210"/>
    <mergeCell ref="O210:P210"/>
    <mergeCell ref="J211:K211"/>
    <mergeCell ref="L214:N214"/>
    <mergeCell ref="O214:P214"/>
    <mergeCell ref="J212:K212"/>
    <mergeCell ref="L212:N212"/>
    <mergeCell ref="O212:P212"/>
    <mergeCell ref="J213:K213"/>
    <mergeCell ref="L213:N213"/>
    <mergeCell ref="O213:P213"/>
    <mergeCell ref="J214:K214"/>
    <mergeCell ref="L217:N217"/>
    <mergeCell ref="O217:P217"/>
    <mergeCell ref="J215:K215"/>
    <mergeCell ref="L215:N215"/>
    <mergeCell ref="O215:P215"/>
    <mergeCell ref="J216:K216"/>
    <mergeCell ref="L216:N216"/>
    <mergeCell ref="O216:P216"/>
    <mergeCell ref="J217:K217"/>
    <mergeCell ref="L220:N220"/>
    <mergeCell ref="O220:P220"/>
    <mergeCell ref="J218:K218"/>
    <mergeCell ref="L218:N218"/>
    <mergeCell ref="O218:P218"/>
    <mergeCell ref="J219:K219"/>
    <mergeCell ref="L219:N219"/>
    <mergeCell ref="O219:P219"/>
    <mergeCell ref="J220:K220"/>
    <mergeCell ref="L223:N223"/>
    <mergeCell ref="O223:P223"/>
    <mergeCell ref="J221:K221"/>
    <mergeCell ref="L221:N221"/>
    <mergeCell ref="O221:P221"/>
    <mergeCell ref="J222:K222"/>
    <mergeCell ref="L222:N222"/>
    <mergeCell ref="O222:P222"/>
    <mergeCell ref="J223:K223"/>
    <mergeCell ref="L226:N226"/>
    <mergeCell ref="O226:P226"/>
    <mergeCell ref="J224:K224"/>
    <mergeCell ref="L224:N224"/>
    <mergeCell ref="O224:P224"/>
    <mergeCell ref="J225:K225"/>
    <mergeCell ref="L225:N225"/>
    <mergeCell ref="O225:P225"/>
    <mergeCell ref="J226:K226"/>
    <mergeCell ref="L229:N229"/>
    <mergeCell ref="O229:P229"/>
    <mergeCell ref="J227:K227"/>
    <mergeCell ref="L227:N227"/>
    <mergeCell ref="O227:P227"/>
    <mergeCell ref="J228:K228"/>
    <mergeCell ref="L228:N228"/>
    <mergeCell ref="O228:P228"/>
    <mergeCell ref="J229:K229"/>
    <mergeCell ref="L232:N232"/>
    <mergeCell ref="O232:P232"/>
    <mergeCell ref="J230:K230"/>
    <mergeCell ref="L230:N230"/>
    <mergeCell ref="O230:P230"/>
    <mergeCell ref="J231:K231"/>
    <mergeCell ref="L231:N231"/>
    <mergeCell ref="O231:P231"/>
    <mergeCell ref="J232:K232"/>
    <mergeCell ref="L235:N235"/>
    <mergeCell ref="O235:P235"/>
    <mergeCell ref="J233:K233"/>
    <mergeCell ref="L233:N233"/>
    <mergeCell ref="O233:P233"/>
    <mergeCell ref="J234:K234"/>
    <mergeCell ref="L234:N234"/>
    <mergeCell ref="O234:P234"/>
    <mergeCell ref="J235:K235"/>
    <mergeCell ref="L238:N238"/>
    <mergeCell ref="O238:P238"/>
    <mergeCell ref="J236:K236"/>
    <mergeCell ref="L236:N236"/>
    <mergeCell ref="O236:P236"/>
    <mergeCell ref="J237:K237"/>
    <mergeCell ref="L237:N237"/>
    <mergeCell ref="O237:P237"/>
    <mergeCell ref="J238:K238"/>
    <mergeCell ref="L241:N241"/>
    <mergeCell ref="O241:P241"/>
    <mergeCell ref="J239:K239"/>
    <mergeCell ref="L239:N239"/>
    <mergeCell ref="O239:P239"/>
    <mergeCell ref="J240:K240"/>
    <mergeCell ref="L240:N240"/>
    <mergeCell ref="O240:P240"/>
    <mergeCell ref="J241:K241"/>
    <mergeCell ref="L244:N244"/>
    <mergeCell ref="O244:P244"/>
    <mergeCell ref="J242:K242"/>
    <mergeCell ref="L242:N242"/>
    <mergeCell ref="O242:P242"/>
    <mergeCell ref="J243:K243"/>
    <mergeCell ref="L243:N243"/>
    <mergeCell ref="O243:P243"/>
    <mergeCell ref="J244:K244"/>
    <mergeCell ref="L247:N247"/>
    <mergeCell ref="O247:P247"/>
    <mergeCell ref="J245:K245"/>
    <mergeCell ref="L245:N245"/>
    <mergeCell ref="O245:P245"/>
    <mergeCell ref="J246:K246"/>
    <mergeCell ref="L246:N246"/>
    <mergeCell ref="O246:P246"/>
    <mergeCell ref="J247:K247"/>
    <mergeCell ref="L250:N250"/>
    <mergeCell ref="O250:P250"/>
    <mergeCell ref="J248:K248"/>
    <mergeCell ref="L248:N248"/>
    <mergeCell ref="O248:P248"/>
    <mergeCell ref="J249:K249"/>
    <mergeCell ref="L249:N249"/>
    <mergeCell ref="O249:P249"/>
    <mergeCell ref="J250:K250"/>
    <mergeCell ref="L253:N253"/>
    <mergeCell ref="O253:P253"/>
    <mergeCell ref="J251:K251"/>
    <mergeCell ref="L251:N251"/>
    <mergeCell ref="O251:P251"/>
    <mergeCell ref="J252:K252"/>
    <mergeCell ref="L252:N252"/>
    <mergeCell ref="O252:P252"/>
    <mergeCell ref="J253:K253"/>
    <mergeCell ref="L256:N256"/>
    <mergeCell ref="O256:P256"/>
    <mergeCell ref="J254:K254"/>
    <mergeCell ref="L254:N254"/>
    <mergeCell ref="O254:P254"/>
    <mergeCell ref="J255:K255"/>
    <mergeCell ref="L255:N255"/>
    <mergeCell ref="O255:P255"/>
    <mergeCell ref="J256:K256"/>
    <mergeCell ref="L259:N259"/>
    <mergeCell ref="O259:P259"/>
    <mergeCell ref="J257:K257"/>
    <mergeCell ref="L257:N257"/>
    <mergeCell ref="O257:P257"/>
    <mergeCell ref="J258:K258"/>
    <mergeCell ref="L258:N258"/>
    <mergeCell ref="O258:P258"/>
    <mergeCell ref="J259:K259"/>
    <mergeCell ref="L262:N262"/>
    <mergeCell ref="O262:P262"/>
    <mergeCell ref="J260:K260"/>
    <mergeCell ref="L260:N260"/>
    <mergeCell ref="O260:P260"/>
    <mergeCell ref="J261:K261"/>
    <mergeCell ref="L261:N261"/>
    <mergeCell ref="O261:P261"/>
    <mergeCell ref="J262:K262"/>
    <mergeCell ref="L265:N265"/>
    <mergeCell ref="O265:P265"/>
    <mergeCell ref="J263:K263"/>
    <mergeCell ref="L263:N263"/>
    <mergeCell ref="O263:P263"/>
    <mergeCell ref="J264:K264"/>
    <mergeCell ref="L264:N264"/>
    <mergeCell ref="O264:P264"/>
    <mergeCell ref="J265:K265"/>
    <mergeCell ref="L268:N268"/>
    <mergeCell ref="O268:P268"/>
    <mergeCell ref="J266:K266"/>
    <mergeCell ref="L266:N266"/>
    <mergeCell ref="O266:P266"/>
    <mergeCell ref="J267:K267"/>
    <mergeCell ref="L267:N267"/>
    <mergeCell ref="O267:P267"/>
    <mergeCell ref="J268:K268"/>
    <mergeCell ref="L271:N271"/>
    <mergeCell ref="O271:P271"/>
    <mergeCell ref="J269:K269"/>
    <mergeCell ref="L269:N269"/>
    <mergeCell ref="O269:P269"/>
    <mergeCell ref="J270:K270"/>
    <mergeCell ref="L270:N270"/>
    <mergeCell ref="O270:P270"/>
    <mergeCell ref="J271:K271"/>
    <mergeCell ref="L274:N274"/>
    <mergeCell ref="O274:P274"/>
    <mergeCell ref="J272:K272"/>
    <mergeCell ref="L272:N272"/>
    <mergeCell ref="O272:P272"/>
    <mergeCell ref="J273:K273"/>
    <mergeCell ref="L273:N273"/>
    <mergeCell ref="O273:P273"/>
    <mergeCell ref="J274:K274"/>
    <mergeCell ref="L277:N277"/>
    <mergeCell ref="O277:P277"/>
    <mergeCell ref="J275:K275"/>
    <mergeCell ref="L275:N275"/>
    <mergeCell ref="O275:P275"/>
    <mergeCell ref="J276:K276"/>
    <mergeCell ref="L276:N276"/>
    <mergeCell ref="O276:P276"/>
    <mergeCell ref="J277:K277"/>
    <mergeCell ref="L280:N280"/>
    <mergeCell ref="O280:P280"/>
    <mergeCell ref="J278:K278"/>
    <mergeCell ref="L278:N278"/>
    <mergeCell ref="O278:P278"/>
    <mergeCell ref="J279:K279"/>
    <mergeCell ref="L279:N279"/>
    <mergeCell ref="O279:P279"/>
    <mergeCell ref="J280:K280"/>
    <mergeCell ref="L283:N283"/>
    <mergeCell ref="O283:P283"/>
    <mergeCell ref="J281:K281"/>
    <mergeCell ref="L281:N281"/>
    <mergeCell ref="O281:P281"/>
    <mergeCell ref="J282:K282"/>
    <mergeCell ref="L282:N282"/>
    <mergeCell ref="O282:P282"/>
    <mergeCell ref="J283:K283"/>
    <mergeCell ref="L286:N286"/>
    <mergeCell ref="O286:P286"/>
    <mergeCell ref="J284:K284"/>
    <mergeCell ref="L284:N284"/>
    <mergeCell ref="O284:P284"/>
    <mergeCell ref="J285:K285"/>
    <mergeCell ref="L285:N285"/>
    <mergeCell ref="O285:P285"/>
    <mergeCell ref="J286:K286"/>
    <mergeCell ref="L289:N289"/>
    <mergeCell ref="O289:P289"/>
    <mergeCell ref="J287:K287"/>
    <mergeCell ref="L287:N287"/>
    <mergeCell ref="O287:P287"/>
    <mergeCell ref="J288:K288"/>
    <mergeCell ref="L288:N288"/>
    <mergeCell ref="O288:P288"/>
    <mergeCell ref="J289:K289"/>
    <mergeCell ref="L292:N292"/>
    <mergeCell ref="O292:P292"/>
    <mergeCell ref="J290:K290"/>
    <mergeCell ref="L290:N290"/>
    <mergeCell ref="O290:P290"/>
    <mergeCell ref="J291:K291"/>
    <mergeCell ref="L291:N291"/>
    <mergeCell ref="O291:P291"/>
    <mergeCell ref="J292:K292"/>
    <mergeCell ref="L295:N295"/>
    <mergeCell ref="O295:P295"/>
    <mergeCell ref="J293:K293"/>
    <mergeCell ref="L293:N293"/>
    <mergeCell ref="O293:P293"/>
    <mergeCell ref="J294:K294"/>
    <mergeCell ref="L294:N294"/>
    <mergeCell ref="O294:P294"/>
    <mergeCell ref="J295:K295"/>
    <mergeCell ref="L298:N298"/>
    <mergeCell ref="O298:P298"/>
    <mergeCell ref="J296:K296"/>
    <mergeCell ref="L296:N296"/>
    <mergeCell ref="O296:P296"/>
    <mergeCell ref="J297:K297"/>
    <mergeCell ref="L297:N297"/>
    <mergeCell ref="O297:P297"/>
    <mergeCell ref="J298:K298"/>
    <mergeCell ref="L301:N301"/>
    <mergeCell ref="O301:P301"/>
    <mergeCell ref="J299:K299"/>
    <mergeCell ref="L299:N299"/>
    <mergeCell ref="O299:P299"/>
    <mergeCell ref="J300:K300"/>
    <mergeCell ref="L300:N300"/>
    <mergeCell ref="O300:P300"/>
    <mergeCell ref="J301:K301"/>
    <mergeCell ref="L304:N304"/>
    <mergeCell ref="O304:P304"/>
    <mergeCell ref="J302:K302"/>
    <mergeCell ref="L302:N302"/>
    <mergeCell ref="O302:P302"/>
    <mergeCell ref="J303:K303"/>
    <mergeCell ref="L303:N303"/>
    <mergeCell ref="O303:P303"/>
    <mergeCell ref="J304:K304"/>
    <mergeCell ref="L307:N307"/>
    <mergeCell ref="O307:P307"/>
    <mergeCell ref="J305:K305"/>
    <mergeCell ref="L305:N305"/>
    <mergeCell ref="O305:P305"/>
    <mergeCell ref="J306:K306"/>
    <mergeCell ref="L306:N306"/>
    <mergeCell ref="O306:P306"/>
    <mergeCell ref="J307:K307"/>
    <mergeCell ref="L310:N310"/>
    <mergeCell ref="O310:P310"/>
    <mergeCell ref="J308:K308"/>
    <mergeCell ref="L308:N308"/>
    <mergeCell ref="O308:P308"/>
    <mergeCell ref="J309:K309"/>
    <mergeCell ref="L309:N309"/>
    <mergeCell ref="O309:P309"/>
    <mergeCell ref="J310:K310"/>
    <mergeCell ref="L313:N313"/>
    <mergeCell ref="O313:P313"/>
    <mergeCell ref="J311:K311"/>
    <mergeCell ref="L311:N311"/>
    <mergeCell ref="O311:P311"/>
    <mergeCell ref="J312:K312"/>
    <mergeCell ref="L312:N312"/>
    <mergeCell ref="O312:P312"/>
    <mergeCell ref="J313:K313"/>
    <mergeCell ref="L316:N316"/>
    <mergeCell ref="O316:P316"/>
    <mergeCell ref="J314:K314"/>
    <mergeCell ref="L314:N314"/>
    <mergeCell ref="O314:P314"/>
    <mergeCell ref="J315:K315"/>
    <mergeCell ref="L315:N315"/>
    <mergeCell ref="O315:P315"/>
    <mergeCell ref="J316:K316"/>
    <mergeCell ref="L319:N319"/>
    <mergeCell ref="O319:P319"/>
    <mergeCell ref="J317:K317"/>
    <mergeCell ref="L317:N317"/>
    <mergeCell ref="O317:P317"/>
    <mergeCell ref="J318:K318"/>
    <mergeCell ref="L318:N318"/>
    <mergeCell ref="O318:P318"/>
    <mergeCell ref="J319:K319"/>
    <mergeCell ref="L322:N322"/>
    <mergeCell ref="O322:P322"/>
    <mergeCell ref="J320:K320"/>
    <mergeCell ref="L320:N320"/>
    <mergeCell ref="O320:P320"/>
    <mergeCell ref="J321:K321"/>
    <mergeCell ref="L321:N321"/>
    <mergeCell ref="O321:P321"/>
    <mergeCell ref="J322:K322"/>
    <mergeCell ref="L325:N325"/>
    <mergeCell ref="O325:P325"/>
    <mergeCell ref="J323:K323"/>
    <mergeCell ref="L323:N323"/>
    <mergeCell ref="O323:P323"/>
    <mergeCell ref="J324:K324"/>
    <mergeCell ref="L324:N324"/>
    <mergeCell ref="O324:P324"/>
    <mergeCell ref="J325:K325"/>
    <mergeCell ref="L328:N328"/>
    <mergeCell ref="O328:P328"/>
    <mergeCell ref="J326:K326"/>
    <mergeCell ref="L326:N326"/>
    <mergeCell ref="O326:P326"/>
    <mergeCell ref="J327:K327"/>
    <mergeCell ref="L327:N327"/>
    <mergeCell ref="O327:P327"/>
    <mergeCell ref="J328:K328"/>
    <mergeCell ref="L331:N331"/>
    <mergeCell ref="O331:P331"/>
    <mergeCell ref="J329:K329"/>
    <mergeCell ref="L329:N329"/>
    <mergeCell ref="O329:P329"/>
    <mergeCell ref="J330:K330"/>
    <mergeCell ref="L330:N330"/>
    <mergeCell ref="O330:P330"/>
    <mergeCell ref="J331:K331"/>
    <mergeCell ref="L334:N334"/>
    <mergeCell ref="O334:P334"/>
    <mergeCell ref="J332:K332"/>
    <mergeCell ref="L332:N332"/>
    <mergeCell ref="O332:P332"/>
    <mergeCell ref="J333:K333"/>
    <mergeCell ref="L333:N333"/>
    <mergeCell ref="O333:P333"/>
    <mergeCell ref="J334:K334"/>
    <mergeCell ref="L337:N337"/>
    <mergeCell ref="O337:P337"/>
    <mergeCell ref="J335:K335"/>
    <mergeCell ref="L335:N335"/>
    <mergeCell ref="O335:P335"/>
    <mergeCell ref="J336:K336"/>
    <mergeCell ref="L336:N336"/>
    <mergeCell ref="O336:P336"/>
    <mergeCell ref="J337:K337"/>
    <mergeCell ref="L340:N340"/>
    <mergeCell ref="O340:P340"/>
    <mergeCell ref="J338:K338"/>
    <mergeCell ref="L338:N338"/>
    <mergeCell ref="O338:P338"/>
    <mergeCell ref="J339:K339"/>
    <mergeCell ref="L339:N339"/>
    <mergeCell ref="O339:P339"/>
    <mergeCell ref="J340:K340"/>
    <mergeCell ref="L343:N343"/>
    <mergeCell ref="O343:P343"/>
    <mergeCell ref="J341:K341"/>
    <mergeCell ref="L341:N341"/>
    <mergeCell ref="O341:P341"/>
    <mergeCell ref="J342:K342"/>
    <mergeCell ref="L342:N342"/>
    <mergeCell ref="O342:P342"/>
    <mergeCell ref="J343:K343"/>
    <mergeCell ref="L346:N346"/>
    <mergeCell ref="O346:P346"/>
    <mergeCell ref="J344:K344"/>
    <mergeCell ref="L344:N344"/>
    <mergeCell ref="O344:P344"/>
    <mergeCell ref="J345:K345"/>
    <mergeCell ref="L345:N345"/>
    <mergeCell ref="O345:P345"/>
    <mergeCell ref="J346:K346"/>
    <mergeCell ref="L349:N349"/>
    <mergeCell ref="O349:P349"/>
    <mergeCell ref="J347:K347"/>
    <mergeCell ref="L347:N347"/>
    <mergeCell ref="O347:P347"/>
    <mergeCell ref="J348:K348"/>
    <mergeCell ref="L348:N348"/>
    <mergeCell ref="O348:P348"/>
    <mergeCell ref="J349:K349"/>
    <mergeCell ref="L352:N352"/>
    <mergeCell ref="O352:P352"/>
    <mergeCell ref="J350:K350"/>
    <mergeCell ref="L350:N350"/>
    <mergeCell ref="O350:P350"/>
    <mergeCell ref="J351:K351"/>
    <mergeCell ref="L351:N351"/>
    <mergeCell ref="O351:P351"/>
    <mergeCell ref="J352:K352"/>
    <mergeCell ref="L355:N355"/>
    <mergeCell ref="O355:P355"/>
    <mergeCell ref="J353:K353"/>
    <mergeCell ref="L353:N353"/>
    <mergeCell ref="O353:P353"/>
    <mergeCell ref="J354:K354"/>
    <mergeCell ref="L354:N354"/>
    <mergeCell ref="O354:P354"/>
    <mergeCell ref="J355:K355"/>
    <mergeCell ref="L358:N358"/>
    <mergeCell ref="O358:P358"/>
    <mergeCell ref="J356:K356"/>
    <mergeCell ref="L356:N356"/>
    <mergeCell ref="O356:P356"/>
    <mergeCell ref="J357:K357"/>
    <mergeCell ref="L357:N357"/>
    <mergeCell ref="O357:P357"/>
    <mergeCell ref="J358:K358"/>
    <mergeCell ref="L361:N361"/>
    <mergeCell ref="O361:P361"/>
    <mergeCell ref="J359:K359"/>
    <mergeCell ref="L359:N359"/>
    <mergeCell ref="O359:P359"/>
    <mergeCell ref="J360:K360"/>
    <mergeCell ref="L360:N360"/>
    <mergeCell ref="O360:P360"/>
    <mergeCell ref="J361:K361"/>
    <mergeCell ref="L364:N364"/>
    <mergeCell ref="O364:P364"/>
    <mergeCell ref="J362:K362"/>
    <mergeCell ref="L362:N362"/>
    <mergeCell ref="O362:P362"/>
    <mergeCell ref="J363:K363"/>
    <mergeCell ref="L363:N363"/>
    <mergeCell ref="O363:P363"/>
    <mergeCell ref="J364:K364"/>
    <mergeCell ref="L367:N367"/>
    <mergeCell ref="O367:P367"/>
    <mergeCell ref="J365:K365"/>
    <mergeCell ref="L365:N365"/>
    <mergeCell ref="O365:P365"/>
    <mergeCell ref="J366:K366"/>
    <mergeCell ref="L366:N366"/>
    <mergeCell ref="O366:P366"/>
    <mergeCell ref="J367:K367"/>
    <mergeCell ref="L370:N370"/>
    <mergeCell ref="O370:P370"/>
    <mergeCell ref="J368:K368"/>
    <mergeCell ref="L368:N368"/>
    <mergeCell ref="O368:P368"/>
    <mergeCell ref="J369:K369"/>
    <mergeCell ref="L369:N369"/>
    <mergeCell ref="O369:P369"/>
    <mergeCell ref="J370:K370"/>
    <mergeCell ref="L373:N373"/>
    <mergeCell ref="O373:P373"/>
    <mergeCell ref="J371:K371"/>
    <mergeCell ref="L371:N371"/>
    <mergeCell ref="O371:P371"/>
    <mergeCell ref="J372:K372"/>
    <mergeCell ref="L372:N372"/>
    <mergeCell ref="O372:P372"/>
    <mergeCell ref="J373:K373"/>
    <mergeCell ref="L376:N376"/>
    <mergeCell ref="O376:P376"/>
    <mergeCell ref="J374:K374"/>
    <mergeCell ref="L374:N374"/>
    <mergeCell ref="O374:P374"/>
    <mergeCell ref="J375:K375"/>
    <mergeCell ref="L375:N375"/>
    <mergeCell ref="O375:P375"/>
    <mergeCell ref="J376:K376"/>
    <mergeCell ref="L379:N379"/>
    <mergeCell ref="O379:P379"/>
    <mergeCell ref="J377:K377"/>
    <mergeCell ref="L377:N377"/>
    <mergeCell ref="O377:P377"/>
    <mergeCell ref="J378:K378"/>
    <mergeCell ref="L378:N378"/>
    <mergeCell ref="O378:P378"/>
    <mergeCell ref="J379:K379"/>
    <mergeCell ref="L382:N382"/>
    <mergeCell ref="O382:P382"/>
    <mergeCell ref="J380:K380"/>
    <mergeCell ref="L380:N380"/>
    <mergeCell ref="O380:P380"/>
    <mergeCell ref="J381:K381"/>
    <mergeCell ref="L381:N381"/>
    <mergeCell ref="O381:P381"/>
    <mergeCell ref="J382:K382"/>
    <mergeCell ref="L385:N385"/>
    <mergeCell ref="O385:P385"/>
    <mergeCell ref="J383:K383"/>
    <mergeCell ref="L383:N383"/>
    <mergeCell ref="O383:P383"/>
    <mergeCell ref="J384:K384"/>
    <mergeCell ref="L384:N384"/>
    <mergeCell ref="O384:P384"/>
    <mergeCell ref="J385:K385"/>
    <mergeCell ref="L388:N388"/>
    <mergeCell ref="O388:P388"/>
    <mergeCell ref="J386:K386"/>
    <mergeCell ref="L386:N386"/>
    <mergeCell ref="O386:P386"/>
    <mergeCell ref="J387:K387"/>
    <mergeCell ref="L387:N387"/>
    <mergeCell ref="O387:P387"/>
    <mergeCell ref="J388:K388"/>
    <mergeCell ref="L391:N391"/>
    <mergeCell ref="O391:P391"/>
    <mergeCell ref="J389:K389"/>
    <mergeCell ref="L389:N389"/>
    <mergeCell ref="O389:P389"/>
    <mergeCell ref="J390:K390"/>
    <mergeCell ref="L390:N390"/>
    <mergeCell ref="O390:P390"/>
    <mergeCell ref="J391:K391"/>
    <mergeCell ref="L394:N394"/>
    <mergeCell ref="O394:P394"/>
    <mergeCell ref="J392:K392"/>
    <mergeCell ref="L392:N392"/>
    <mergeCell ref="O392:P392"/>
    <mergeCell ref="J393:K393"/>
    <mergeCell ref="L393:N393"/>
    <mergeCell ref="O393:P393"/>
    <mergeCell ref="J394:K394"/>
    <mergeCell ref="L397:N397"/>
    <mergeCell ref="O397:P397"/>
    <mergeCell ref="J395:K395"/>
    <mergeCell ref="L395:N395"/>
    <mergeCell ref="O395:P395"/>
    <mergeCell ref="J396:K396"/>
    <mergeCell ref="L396:N396"/>
    <mergeCell ref="O396:P396"/>
    <mergeCell ref="J397:K397"/>
    <mergeCell ref="L400:N400"/>
    <mergeCell ref="O400:P400"/>
    <mergeCell ref="J398:K398"/>
    <mergeCell ref="L398:N398"/>
    <mergeCell ref="O398:P398"/>
    <mergeCell ref="J399:K399"/>
    <mergeCell ref="L399:N399"/>
    <mergeCell ref="O399:P399"/>
    <mergeCell ref="J400:K400"/>
    <mergeCell ref="L403:N403"/>
    <mergeCell ref="O403:P403"/>
    <mergeCell ref="J401:K401"/>
    <mergeCell ref="L401:N401"/>
    <mergeCell ref="O401:P401"/>
    <mergeCell ref="J402:K402"/>
    <mergeCell ref="L402:N402"/>
    <mergeCell ref="O402:P402"/>
    <mergeCell ref="J403:K403"/>
    <mergeCell ref="L406:N406"/>
    <mergeCell ref="O406:P406"/>
    <mergeCell ref="J404:K404"/>
    <mergeCell ref="L404:N404"/>
    <mergeCell ref="O404:P404"/>
    <mergeCell ref="J405:K405"/>
    <mergeCell ref="L405:N405"/>
    <mergeCell ref="O405:P405"/>
    <mergeCell ref="J406:K406"/>
    <mergeCell ref="L409:N409"/>
    <mergeCell ref="O409:P409"/>
    <mergeCell ref="J407:K407"/>
    <mergeCell ref="L407:N407"/>
    <mergeCell ref="O407:P407"/>
    <mergeCell ref="J408:K408"/>
    <mergeCell ref="L408:N408"/>
    <mergeCell ref="O408:P408"/>
    <mergeCell ref="J409:K409"/>
    <mergeCell ref="L412:N412"/>
    <mergeCell ref="O412:P412"/>
    <mergeCell ref="J410:K410"/>
    <mergeCell ref="L410:N410"/>
    <mergeCell ref="O410:P410"/>
    <mergeCell ref="J411:K411"/>
    <mergeCell ref="L411:N411"/>
    <mergeCell ref="O411:P411"/>
    <mergeCell ref="J412:K412"/>
    <mergeCell ref="L415:N415"/>
    <mergeCell ref="O415:P415"/>
    <mergeCell ref="J413:K413"/>
    <mergeCell ref="L413:N413"/>
    <mergeCell ref="O413:P413"/>
    <mergeCell ref="J414:K414"/>
    <mergeCell ref="L414:N414"/>
    <mergeCell ref="O414:P414"/>
    <mergeCell ref="J415:K415"/>
    <mergeCell ref="L418:N418"/>
    <mergeCell ref="O418:P418"/>
    <mergeCell ref="J416:K416"/>
    <mergeCell ref="L416:N416"/>
    <mergeCell ref="O416:P416"/>
    <mergeCell ref="J417:K417"/>
    <mergeCell ref="L417:N417"/>
    <mergeCell ref="O417:P417"/>
    <mergeCell ref="J418:K418"/>
    <mergeCell ref="L421:N421"/>
    <mergeCell ref="O421:P421"/>
    <mergeCell ref="J419:K419"/>
    <mergeCell ref="L419:N419"/>
    <mergeCell ref="O419:P419"/>
    <mergeCell ref="J420:K420"/>
    <mergeCell ref="L420:N420"/>
    <mergeCell ref="O420:P420"/>
    <mergeCell ref="J421:K421"/>
    <mergeCell ref="L424:N424"/>
    <mergeCell ref="O424:P424"/>
    <mergeCell ref="J422:K422"/>
    <mergeCell ref="L422:N422"/>
    <mergeCell ref="O422:P422"/>
    <mergeCell ref="J423:K423"/>
    <mergeCell ref="L423:N423"/>
    <mergeCell ref="O423:P423"/>
    <mergeCell ref="J424:K424"/>
    <mergeCell ref="L427:N427"/>
    <mergeCell ref="O427:P427"/>
    <mergeCell ref="J425:K425"/>
    <mergeCell ref="L425:N425"/>
    <mergeCell ref="O425:P425"/>
    <mergeCell ref="J426:K426"/>
    <mergeCell ref="L426:N426"/>
    <mergeCell ref="O426:P426"/>
    <mergeCell ref="J427:K427"/>
    <mergeCell ref="L430:N430"/>
    <mergeCell ref="O430:P430"/>
    <mergeCell ref="J428:K428"/>
    <mergeCell ref="L428:N428"/>
    <mergeCell ref="O428:P428"/>
    <mergeCell ref="J429:K429"/>
    <mergeCell ref="L429:N429"/>
    <mergeCell ref="O429:P429"/>
    <mergeCell ref="J430:K430"/>
    <mergeCell ref="L433:N433"/>
    <mergeCell ref="O433:P433"/>
    <mergeCell ref="J431:K431"/>
    <mergeCell ref="L431:N431"/>
    <mergeCell ref="O431:P431"/>
    <mergeCell ref="J432:K432"/>
    <mergeCell ref="L432:N432"/>
    <mergeCell ref="O432:P432"/>
    <mergeCell ref="J433:K433"/>
    <mergeCell ref="L436:N436"/>
    <mergeCell ref="O436:P436"/>
    <mergeCell ref="J434:K434"/>
    <mergeCell ref="L434:N434"/>
    <mergeCell ref="O434:P434"/>
    <mergeCell ref="J435:K435"/>
    <mergeCell ref="L435:N435"/>
    <mergeCell ref="O435:P435"/>
    <mergeCell ref="J436:K436"/>
    <mergeCell ref="L439:N439"/>
    <mergeCell ref="O439:P439"/>
    <mergeCell ref="J437:K437"/>
    <mergeCell ref="L437:N437"/>
    <mergeCell ref="O437:P437"/>
    <mergeCell ref="J438:K438"/>
    <mergeCell ref="L438:N438"/>
    <mergeCell ref="O438:P438"/>
    <mergeCell ref="J439:K439"/>
    <mergeCell ref="L442:N442"/>
    <mergeCell ref="O442:P442"/>
    <mergeCell ref="J440:K440"/>
    <mergeCell ref="L440:N440"/>
    <mergeCell ref="O440:P440"/>
    <mergeCell ref="J441:K441"/>
    <mergeCell ref="L441:N441"/>
    <mergeCell ref="O441:P441"/>
    <mergeCell ref="J442:K442"/>
    <mergeCell ref="L445:N445"/>
    <mergeCell ref="O445:P445"/>
    <mergeCell ref="J443:K443"/>
    <mergeCell ref="L443:N443"/>
    <mergeCell ref="O443:P443"/>
    <mergeCell ref="J444:K444"/>
    <mergeCell ref="L444:N444"/>
    <mergeCell ref="O444:P444"/>
    <mergeCell ref="J445:K445"/>
    <mergeCell ref="L448:N448"/>
    <mergeCell ref="O448:P448"/>
    <mergeCell ref="J446:K446"/>
    <mergeCell ref="L446:N446"/>
    <mergeCell ref="O446:P446"/>
    <mergeCell ref="J447:K447"/>
    <mergeCell ref="L447:N447"/>
    <mergeCell ref="O447:P447"/>
    <mergeCell ref="J448:K448"/>
    <mergeCell ref="L451:N451"/>
    <mergeCell ref="O451:P451"/>
    <mergeCell ref="J449:K449"/>
    <mergeCell ref="L449:N449"/>
    <mergeCell ref="O449:P449"/>
    <mergeCell ref="J450:K450"/>
    <mergeCell ref="L450:N450"/>
    <mergeCell ref="O450:P450"/>
    <mergeCell ref="J451:K451"/>
    <mergeCell ref="L454:N454"/>
    <mergeCell ref="O454:P454"/>
    <mergeCell ref="J452:K452"/>
    <mergeCell ref="L452:N452"/>
    <mergeCell ref="O452:P452"/>
    <mergeCell ref="J453:K453"/>
    <mergeCell ref="L453:N453"/>
    <mergeCell ref="O453:P453"/>
    <mergeCell ref="J454:K454"/>
    <mergeCell ref="L457:N457"/>
    <mergeCell ref="O457:P457"/>
    <mergeCell ref="J455:K455"/>
    <mergeCell ref="L455:N455"/>
    <mergeCell ref="O455:P455"/>
    <mergeCell ref="J456:K456"/>
    <mergeCell ref="L456:N456"/>
    <mergeCell ref="O456:P456"/>
    <mergeCell ref="J457:K457"/>
    <mergeCell ref="L460:N460"/>
    <mergeCell ref="O460:P460"/>
    <mergeCell ref="J458:K458"/>
    <mergeCell ref="L458:N458"/>
    <mergeCell ref="O458:P458"/>
    <mergeCell ref="J459:K459"/>
    <mergeCell ref="L459:N459"/>
    <mergeCell ref="O459:P459"/>
    <mergeCell ref="J460:K460"/>
    <mergeCell ref="L463:N463"/>
    <mergeCell ref="O463:P463"/>
    <mergeCell ref="J461:K461"/>
    <mergeCell ref="L461:N461"/>
    <mergeCell ref="O461:P461"/>
    <mergeCell ref="J462:K462"/>
    <mergeCell ref="L462:N462"/>
    <mergeCell ref="O462:P462"/>
    <mergeCell ref="J463:K463"/>
    <mergeCell ref="L466:N466"/>
    <mergeCell ref="O466:P466"/>
    <mergeCell ref="J464:K464"/>
    <mergeCell ref="L464:N464"/>
    <mergeCell ref="O464:P464"/>
    <mergeCell ref="J465:K465"/>
    <mergeCell ref="L465:N465"/>
    <mergeCell ref="O465:P465"/>
    <mergeCell ref="J466:K466"/>
    <mergeCell ref="L469:N469"/>
    <mergeCell ref="O469:P469"/>
    <mergeCell ref="J467:K467"/>
    <mergeCell ref="L467:N467"/>
    <mergeCell ref="O467:P467"/>
    <mergeCell ref="J468:K468"/>
    <mergeCell ref="L468:N468"/>
    <mergeCell ref="O468:P468"/>
    <mergeCell ref="J469:K469"/>
    <mergeCell ref="L472:N472"/>
    <mergeCell ref="O472:P472"/>
    <mergeCell ref="J470:K470"/>
    <mergeCell ref="L470:N470"/>
    <mergeCell ref="O470:P470"/>
    <mergeCell ref="J471:K471"/>
    <mergeCell ref="L471:N471"/>
    <mergeCell ref="O471:P471"/>
    <mergeCell ref="J472:K472"/>
    <mergeCell ref="L475:N475"/>
    <mergeCell ref="O475:P475"/>
    <mergeCell ref="J473:K473"/>
    <mergeCell ref="L473:N473"/>
    <mergeCell ref="O473:P473"/>
    <mergeCell ref="J474:K474"/>
    <mergeCell ref="L474:N474"/>
    <mergeCell ref="O474:P474"/>
    <mergeCell ref="J475:K475"/>
    <mergeCell ref="L478:N478"/>
    <mergeCell ref="O478:P478"/>
    <mergeCell ref="J476:K476"/>
    <mergeCell ref="L476:N476"/>
    <mergeCell ref="O476:P476"/>
    <mergeCell ref="J477:K477"/>
    <mergeCell ref="L477:N477"/>
    <mergeCell ref="O477:P477"/>
    <mergeCell ref="J478:K478"/>
    <mergeCell ref="L481:N481"/>
    <mergeCell ref="O481:P481"/>
    <mergeCell ref="J479:K479"/>
    <mergeCell ref="L479:N479"/>
    <mergeCell ref="O479:P479"/>
    <mergeCell ref="J480:K480"/>
    <mergeCell ref="L480:N480"/>
    <mergeCell ref="O480:P480"/>
    <mergeCell ref="J481:K481"/>
    <mergeCell ref="L484:N484"/>
    <mergeCell ref="O484:P484"/>
    <mergeCell ref="J482:K482"/>
    <mergeCell ref="L482:N482"/>
    <mergeCell ref="O482:P482"/>
    <mergeCell ref="J483:K483"/>
    <mergeCell ref="L483:N483"/>
    <mergeCell ref="O483:P483"/>
    <mergeCell ref="J484:K484"/>
    <mergeCell ref="L487:N487"/>
    <mergeCell ref="O487:P487"/>
    <mergeCell ref="J485:K485"/>
    <mergeCell ref="L485:N485"/>
    <mergeCell ref="O485:P485"/>
    <mergeCell ref="J486:K486"/>
    <mergeCell ref="L486:N486"/>
    <mergeCell ref="O486:P486"/>
    <mergeCell ref="J487:K487"/>
    <mergeCell ref="B135:C135"/>
    <mergeCell ref="B136:C136"/>
    <mergeCell ref="D136:F136"/>
    <mergeCell ref="B137:C137"/>
    <mergeCell ref="D137:F137"/>
    <mergeCell ref="B138:C138"/>
    <mergeCell ref="D138:F138"/>
    <mergeCell ref="B139:C139"/>
    <mergeCell ref="D139:F139"/>
    <mergeCell ref="B140:C140"/>
    <mergeCell ref="D140:F140"/>
    <mergeCell ref="B141:C141"/>
    <mergeCell ref="D141:F141"/>
    <mergeCell ref="D142:F142"/>
    <mergeCell ref="B142:C142"/>
    <mergeCell ref="B143:C143"/>
    <mergeCell ref="D143:F143"/>
    <mergeCell ref="B144:C144"/>
    <mergeCell ref="D144:F144"/>
    <mergeCell ref="B145:C145"/>
    <mergeCell ref="D145:F145"/>
    <mergeCell ref="B146:C146"/>
    <mergeCell ref="D146:F146"/>
    <mergeCell ref="B147:C147"/>
    <mergeCell ref="D147:F147"/>
    <mergeCell ref="B148:C148"/>
    <mergeCell ref="D148:F148"/>
    <mergeCell ref="D149:F149"/>
    <mergeCell ref="B149:C149"/>
    <mergeCell ref="B150:C150"/>
    <mergeCell ref="D150:F150"/>
    <mergeCell ref="B151:C151"/>
    <mergeCell ref="D151:F151"/>
    <mergeCell ref="B152:C152"/>
    <mergeCell ref="D152:F152"/>
    <mergeCell ref="B153:C153"/>
    <mergeCell ref="D153:F153"/>
    <mergeCell ref="B154:C154"/>
    <mergeCell ref="D154:F154"/>
    <mergeCell ref="B155:C155"/>
    <mergeCell ref="D155:F155"/>
    <mergeCell ref="D156:F156"/>
    <mergeCell ref="B156:C156"/>
    <mergeCell ref="B157:C157"/>
    <mergeCell ref="D157:F157"/>
    <mergeCell ref="B158:C158"/>
    <mergeCell ref="D158:F158"/>
    <mergeCell ref="B159:C159"/>
    <mergeCell ref="D159:F159"/>
    <mergeCell ref="B160:C160"/>
    <mergeCell ref="D160:F160"/>
    <mergeCell ref="B161:C161"/>
    <mergeCell ref="D161:F161"/>
    <mergeCell ref="B162:C162"/>
    <mergeCell ref="D162:F162"/>
    <mergeCell ref="D163:F163"/>
    <mergeCell ref="B163:C163"/>
    <mergeCell ref="B164:C164"/>
    <mergeCell ref="D164:F164"/>
    <mergeCell ref="B165:C165"/>
    <mergeCell ref="D165:F165"/>
    <mergeCell ref="B166:C166"/>
    <mergeCell ref="D166:F166"/>
    <mergeCell ref="B167:C167"/>
    <mergeCell ref="D167:F167"/>
    <mergeCell ref="B168:C168"/>
    <mergeCell ref="D168:F168"/>
    <mergeCell ref="B169:C169"/>
    <mergeCell ref="D169:F169"/>
    <mergeCell ref="D170:F170"/>
    <mergeCell ref="B170:C170"/>
    <mergeCell ref="B171:C171"/>
    <mergeCell ref="D171:F171"/>
    <mergeCell ref="B172:C172"/>
    <mergeCell ref="D172:F172"/>
    <mergeCell ref="B173:C173"/>
    <mergeCell ref="D173:F173"/>
    <mergeCell ref="B174:C174"/>
    <mergeCell ref="D174:F174"/>
    <mergeCell ref="B175:C175"/>
    <mergeCell ref="D175:F175"/>
    <mergeCell ref="B176:C176"/>
    <mergeCell ref="D176:F176"/>
    <mergeCell ref="D177:F177"/>
    <mergeCell ref="B177:C177"/>
    <mergeCell ref="B178:C178"/>
    <mergeCell ref="D178:F178"/>
    <mergeCell ref="B179:C179"/>
    <mergeCell ref="D179:F179"/>
    <mergeCell ref="B180:C180"/>
    <mergeCell ref="D180:F180"/>
    <mergeCell ref="B181:C181"/>
    <mergeCell ref="D181:F181"/>
    <mergeCell ref="B182:C182"/>
    <mergeCell ref="D182:F182"/>
    <mergeCell ref="B183:C183"/>
    <mergeCell ref="D183:F183"/>
    <mergeCell ref="D184:F184"/>
    <mergeCell ref="B184:C184"/>
    <mergeCell ref="B185:C185"/>
    <mergeCell ref="D185:F185"/>
    <mergeCell ref="B186:C186"/>
    <mergeCell ref="D186:F186"/>
    <mergeCell ref="B187:C187"/>
    <mergeCell ref="D187:F187"/>
    <mergeCell ref="B188:C188"/>
    <mergeCell ref="D188:F188"/>
    <mergeCell ref="B189:C189"/>
    <mergeCell ref="D189:F189"/>
    <mergeCell ref="B190:C190"/>
    <mergeCell ref="D190:F190"/>
    <mergeCell ref="D191:F191"/>
    <mergeCell ref="B191:C191"/>
    <mergeCell ref="B192:C192"/>
    <mergeCell ref="D192:F192"/>
    <mergeCell ref="B193:C193"/>
    <mergeCell ref="D193:F193"/>
    <mergeCell ref="B194:C194"/>
    <mergeCell ref="D194:F194"/>
    <mergeCell ref="B195:C195"/>
    <mergeCell ref="D195:F195"/>
    <mergeCell ref="B196:C196"/>
    <mergeCell ref="D196:F196"/>
    <mergeCell ref="B197:C197"/>
    <mergeCell ref="D197:F197"/>
    <mergeCell ref="D198:F198"/>
    <mergeCell ref="B198:C198"/>
    <mergeCell ref="B199:C199"/>
    <mergeCell ref="D199:F199"/>
    <mergeCell ref="B200:C200"/>
    <mergeCell ref="D200:F200"/>
    <mergeCell ref="B201:C201"/>
    <mergeCell ref="D201:F201"/>
    <mergeCell ref="B202:C202"/>
    <mergeCell ref="D202:F202"/>
    <mergeCell ref="B203:C203"/>
    <mergeCell ref="D203:F203"/>
    <mergeCell ref="B204:C204"/>
    <mergeCell ref="D204:F204"/>
    <mergeCell ref="D205:F205"/>
    <mergeCell ref="B205:C205"/>
    <mergeCell ref="B206:C206"/>
    <mergeCell ref="D206:F206"/>
    <mergeCell ref="B207:C207"/>
    <mergeCell ref="D207:F207"/>
    <mergeCell ref="B208:C208"/>
    <mergeCell ref="D208:F208"/>
    <mergeCell ref="B209:C209"/>
    <mergeCell ref="D209:F209"/>
    <mergeCell ref="B210:C210"/>
    <mergeCell ref="D210:F210"/>
    <mergeCell ref="B211:C211"/>
    <mergeCell ref="D211:F211"/>
    <mergeCell ref="D212:F212"/>
    <mergeCell ref="B212:C212"/>
    <mergeCell ref="B213:C213"/>
    <mergeCell ref="D213:F213"/>
    <mergeCell ref="B214:C214"/>
    <mergeCell ref="D214:F214"/>
    <mergeCell ref="B215:C215"/>
    <mergeCell ref="D215:F215"/>
    <mergeCell ref="B216:C216"/>
    <mergeCell ref="D216:F216"/>
    <mergeCell ref="B217:C217"/>
    <mergeCell ref="D217:F217"/>
    <mergeCell ref="B218:C218"/>
    <mergeCell ref="D218:F218"/>
    <mergeCell ref="D219:F219"/>
    <mergeCell ref="B219:C219"/>
    <mergeCell ref="B220:C220"/>
    <mergeCell ref="D220:F220"/>
    <mergeCell ref="B221:C221"/>
    <mergeCell ref="D221:F221"/>
    <mergeCell ref="B222:C222"/>
    <mergeCell ref="D222:F222"/>
    <mergeCell ref="B223:C223"/>
    <mergeCell ref="D223:F223"/>
    <mergeCell ref="B224:C224"/>
    <mergeCell ref="D224:F224"/>
    <mergeCell ref="B225:C225"/>
    <mergeCell ref="D225:F225"/>
    <mergeCell ref="D226:F226"/>
    <mergeCell ref="B226:C226"/>
    <mergeCell ref="B227:C227"/>
    <mergeCell ref="D227:F227"/>
    <mergeCell ref="B228:C228"/>
    <mergeCell ref="D228:F228"/>
    <mergeCell ref="B229:C229"/>
    <mergeCell ref="D229:F229"/>
    <mergeCell ref="B230:C230"/>
    <mergeCell ref="D230:F230"/>
    <mergeCell ref="B231:C231"/>
    <mergeCell ref="D231:F231"/>
    <mergeCell ref="B232:C232"/>
    <mergeCell ref="D232:F232"/>
    <mergeCell ref="D233:F233"/>
    <mergeCell ref="B233:C233"/>
    <mergeCell ref="B234:C234"/>
    <mergeCell ref="D234:F234"/>
    <mergeCell ref="B235:C235"/>
    <mergeCell ref="D235:F235"/>
    <mergeCell ref="B236:C236"/>
    <mergeCell ref="D236:F236"/>
    <mergeCell ref="B237:C237"/>
    <mergeCell ref="D237:F237"/>
    <mergeCell ref="B238:C238"/>
    <mergeCell ref="D238:F238"/>
    <mergeCell ref="B239:C239"/>
    <mergeCell ref="D239:F239"/>
    <mergeCell ref="D240:F240"/>
    <mergeCell ref="B240:C240"/>
    <mergeCell ref="B241:C241"/>
    <mergeCell ref="D241:F241"/>
    <mergeCell ref="B242:C242"/>
    <mergeCell ref="D242:F242"/>
    <mergeCell ref="B243:C243"/>
    <mergeCell ref="D243:F243"/>
    <mergeCell ref="B244:C244"/>
    <mergeCell ref="D244:F244"/>
    <mergeCell ref="B245:C245"/>
    <mergeCell ref="D245:F245"/>
    <mergeCell ref="B246:C246"/>
    <mergeCell ref="D246:F246"/>
    <mergeCell ref="D247:F247"/>
    <mergeCell ref="B247:C247"/>
    <mergeCell ref="B248:C248"/>
    <mergeCell ref="D248:F248"/>
    <mergeCell ref="B249:C249"/>
    <mergeCell ref="D249:F249"/>
    <mergeCell ref="B250:C250"/>
    <mergeCell ref="D250:F250"/>
    <mergeCell ref="B251:C251"/>
    <mergeCell ref="D251:F251"/>
    <mergeCell ref="B252:C252"/>
    <mergeCell ref="D252:F252"/>
    <mergeCell ref="B253:C253"/>
    <mergeCell ref="D253:F253"/>
    <mergeCell ref="D254:F254"/>
    <mergeCell ref="B254:C254"/>
    <mergeCell ref="B255:C255"/>
    <mergeCell ref="D255:F255"/>
    <mergeCell ref="B256:C256"/>
    <mergeCell ref="D256:F256"/>
    <mergeCell ref="B257:C257"/>
    <mergeCell ref="D257:F257"/>
    <mergeCell ref="B258:C258"/>
    <mergeCell ref="D258:F258"/>
    <mergeCell ref="B259:C259"/>
    <mergeCell ref="D259:F259"/>
    <mergeCell ref="B260:C260"/>
    <mergeCell ref="D260:F260"/>
    <mergeCell ref="D261:F261"/>
    <mergeCell ref="B261:C261"/>
    <mergeCell ref="B262:C262"/>
    <mergeCell ref="D262:F262"/>
    <mergeCell ref="B263:C263"/>
    <mergeCell ref="D263:F263"/>
    <mergeCell ref="B264:C264"/>
    <mergeCell ref="D264:F264"/>
    <mergeCell ref="B265:C265"/>
    <mergeCell ref="D265:F265"/>
    <mergeCell ref="B266:C266"/>
    <mergeCell ref="D266:F266"/>
    <mergeCell ref="B267:C267"/>
    <mergeCell ref="D267:F267"/>
    <mergeCell ref="D268:F268"/>
    <mergeCell ref="B268:C268"/>
    <mergeCell ref="B269:C269"/>
    <mergeCell ref="D269:F269"/>
    <mergeCell ref="B270:C270"/>
    <mergeCell ref="D270:F270"/>
    <mergeCell ref="B271:C271"/>
    <mergeCell ref="D271:F271"/>
    <mergeCell ref="B272:C272"/>
    <mergeCell ref="D272:F272"/>
    <mergeCell ref="B273:C273"/>
    <mergeCell ref="D273:F273"/>
    <mergeCell ref="B274:C274"/>
    <mergeCell ref="D274:F274"/>
    <mergeCell ref="D275:F275"/>
    <mergeCell ref="B275:C275"/>
    <mergeCell ref="B276:C276"/>
    <mergeCell ref="D276:F276"/>
    <mergeCell ref="B277:C277"/>
    <mergeCell ref="D277:F277"/>
    <mergeCell ref="B278:C278"/>
    <mergeCell ref="D278:F278"/>
    <mergeCell ref="B279:C279"/>
    <mergeCell ref="D279:F279"/>
    <mergeCell ref="B280:C280"/>
    <mergeCell ref="D280:F280"/>
    <mergeCell ref="B281:C281"/>
    <mergeCell ref="D281:F281"/>
    <mergeCell ref="D282:F282"/>
    <mergeCell ref="B282:C282"/>
    <mergeCell ref="B283:C283"/>
    <mergeCell ref="D283:F283"/>
    <mergeCell ref="B284:C284"/>
    <mergeCell ref="D284:F284"/>
    <mergeCell ref="B285:C285"/>
    <mergeCell ref="D285:F285"/>
    <mergeCell ref="B286:C286"/>
    <mergeCell ref="D286:F286"/>
    <mergeCell ref="B287:C287"/>
    <mergeCell ref="D287:F287"/>
    <mergeCell ref="B288:C288"/>
    <mergeCell ref="D288:F288"/>
    <mergeCell ref="D289:F289"/>
    <mergeCell ref="B289:C289"/>
    <mergeCell ref="B290:C290"/>
    <mergeCell ref="D290:F290"/>
    <mergeCell ref="B291:C291"/>
    <mergeCell ref="D291:F291"/>
    <mergeCell ref="B292:C292"/>
    <mergeCell ref="D292:F292"/>
    <mergeCell ref="B293:C293"/>
    <mergeCell ref="D293:F293"/>
    <mergeCell ref="B294:C294"/>
    <mergeCell ref="D294:F294"/>
    <mergeCell ref="B295:C295"/>
    <mergeCell ref="D295:F295"/>
    <mergeCell ref="D296:F296"/>
    <mergeCell ref="B296:C296"/>
    <mergeCell ref="B297:C297"/>
    <mergeCell ref="D297:F297"/>
    <mergeCell ref="B298:C298"/>
    <mergeCell ref="D298:F298"/>
    <mergeCell ref="B299:C299"/>
    <mergeCell ref="D299:F299"/>
    <mergeCell ref="B300:C300"/>
    <mergeCell ref="D300:F300"/>
    <mergeCell ref="B301:C301"/>
    <mergeCell ref="D301:F301"/>
    <mergeCell ref="B302:C302"/>
    <mergeCell ref="D302:F302"/>
    <mergeCell ref="D303:F303"/>
    <mergeCell ref="B303:C303"/>
    <mergeCell ref="B304:C304"/>
    <mergeCell ref="D304:F304"/>
    <mergeCell ref="B305:C305"/>
    <mergeCell ref="D305:F305"/>
    <mergeCell ref="B306:C306"/>
    <mergeCell ref="D306:F306"/>
    <mergeCell ref="B307:C307"/>
    <mergeCell ref="D307:F307"/>
    <mergeCell ref="B308:C308"/>
    <mergeCell ref="D308:F308"/>
    <mergeCell ref="B309:C309"/>
    <mergeCell ref="D309:F309"/>
    <mergeCell ref="D310:F310"/>
    <mergeCell ref="B310:C310"/>
    <mergeCell ref="B311:C311"/>
    <mergeCell ref="D311:F311"/>
    <mergeCell ref="B312:C312"/>
    <mergeCell ref="D312:F312"/>
    <mergeCell ref="B313:C313"/>
    <mergeCell ref="D313:F313"/>
    <mergeCell ref="B314:C314"/>
    <mergeCell ref="D314:F314"/>
    <mergeCell ref="B315:C315"/>
    <mergeCell ref="D315:F315"/>
    <mergeCell ref="B316:C316"/>
    <mergeCell ref="D316:F316"/>
    <mergeCell ref="D317:F317"/>
    <mergeCell ref="B317:C317"/>
    <mergeCell ref="B318:C318"/>
    <mergeCell ref="D318:F318"/>
    <mergeCell ref="B319:C319"/>
    <mergeCell ref="D319:F319"/>
    <mergeCell ref="B320:C320"/>
    <mergeCell ref="D320:F320"/>
    <mergeCell ref="B321:C321"/>
    <mergeCell ref="D321:F321"/>
    <mergeCell ref="B322:C322"/>
    <mergeCell ref="D322:F322"/>
    <mergeCell ref="B323:C323"/>
    <mergeCell ref="D323:F323"/>
    <mergeCell ref="D324:F324"/>
    <mergeCell ref="B324:C324"/>
    <mergeCell ref="B325:C325"/>
    <mergeCell ref="D325:F325"/>
    <mergeCell ref="B326:C326"/>
    <mergeCell ref="D326:F326"/>
    <mergeCell ref="B327:C327"/>
    <mergeCell ref="D327:F327"/>
    <mergeCell ref="B328:C328"/>
    <mergeCell ref="D328:F328"/>
    <mergeCell ref="B329:C329"/>
    <mergeCell ref="D329:F329"/>
    <mergeCell ref="B330:C330"/>
    <mergeCell ref="D330:F330"/>
    <mergeCell ref="D331:F331"/>
    <mergeCell ref="B331:C331"/>
    <mergeCell ref="B332:C332"/>
    <mergeCell ref="D332:F332"/>
    <mergeCell ref="B333:C333"/>
    <mergeCell ref="D333:F333"/>
    <mergeCell ref="B334:C334"/>
    <mergeCell ref="D334:F334"/>
    <mergeCell ref="B335:C335"/>
    <mergeCell ref="D335:F335"/>
    <mergeCell ref="B336:C336"/>
    <mergeCell ref="D336:F336"/>
    <mergeCell ref="B337:C337"/>
    <mergeCell ref="D337:F337"/>
    <mergeCell ref="D338:F338"/>
    <mergeCell ref="B338:C338"/>
    <mergeCell ref="B339:C339"/>
    <mergeCell ref="D339:F339"/>
    <mergeCell ref="B340:C340"/>
    <mergeCell ref="D340:F340"/>
    <mergeCell ref="B341:C341"/>
    <mergeCell ref="D341:F341"/>
    <mergeCell ref="B342:C342"/>
    <mergeCell ref="D342:F342"/>
    <mergeCell ref="B343:C343"/>
    <mergeCell ref="D343:F343"/>
    <mergeCell ref="B344:C344"/>
    <mergeCell ref="D344:F344"/>
    <mergeCell ref="D345:F345"/>
    <mergeCell ref="B345:C345"/>
    <mergeCell ref="B346:C346"/>
    <mergeCell ref="D346:F346"/>
    <mergeCell ref="B347:C347"/>
    <mergeCell ref="D347:F347"/>
    <mergeCell ref="B348:C348"/>
    <mergeCell ref="D348:F348"/>
    <mergeCell ref="B349:C349"/>
    <mergeCell ref="D349:F349"/>
    <mergeCell ref="B350:C350"/>
    <mergeCell ref="D350:F350"/>
    <mergeCell ref="B351:C351"/>
    <mergeCell ref="D351:F351"/>
    <mergeCell ref="D352:F352"/>
    <mergeCell ref="B352:C352"/>
    <mergeCell ref="B353:C353"/>
    <mergeCell ref="D353:F353"/>
    <mergeCell ref="B354:C354"/>
    <mergeCell ref="D354:F354"/>
    <mergeCell ref="B355:C355"/>
    <mergeCell ref="D355:F355"/>
    <mergeCell ref="B356:C356"/>
    <mergeCell ref="D356:F356"/>
    <mergeCell ref="B357:C357"/>
    <mergeCell ref="D357:F357"/>
    <mergeCell ref="B358:C358"/>
    <mergeCell ref="D358:F358"/>
    <mergeCell ref="D359:F359"/>
    <mergeCell ref="B359:C359"/>
    <mergeCell ref="B360:C360"/>
    <mergeCell ref="D360:F360"/>
    <mergeCell ref="B361:C361"/>
    <mergeCell ref="D361:F361"/>
    <mergeCell ref="B362:C362"/>
    <mergeCell ref="D362:F362"/>
    <mergeCell ref="B363:C363"/>
    <mergeCell ref="D363:F363"/>
    <mergeCell ref="B364:C364"/>
    <mergeCell ref="D364:F364"/>
    <mergeCell ref="B365:C365"/>
    <mergeCell ref="D365:F365"/>
    <mergeCell ref="D366:F366"/>
    <mergeCell ref="B366:C366"/>
    <mergeCell ref="B367:C367"/>
    <mergeCell ref="D367:F367"/>
    <mergeCell ref="B368:C368"/>
    <mergeCell ref="D368:F368"/>
    <mergeCell ref="B369:C369"/>
    <mergeCell ref="D369:F369"/>
    <mergeCell ref="B370:C370"/>
    <mergeCell ref="D370:F370"/>
    <mergeCell ref="B371:C371"/>
    <mergeCell ref="D371:F371"/>
    <mergeCell ref="B372:C372"/>
    <mergeCell ref="D372:F372"/>
    <mergeCell ref="D373:F373"/>
    <mergeCell ref="B373:C373"/>
    <mergeCell ref="B374:C374"/>
    <mergeCell ref="D374:F374"/>
    <mergeCell ref="B375:C375"/>
    <mergeCell ref="D375:F375"/>
    <mergeCell ref="B376:C376"/>
    <mergeCell ref="D376:F376"/>
    <mergeCell ref="B377:C377"/>
    <mergeCell ref="D377:F377"/>
    <mergeCell ref="B378:C378"/>
    <mergeCell ref="D378:F378"/>
    <mergeCell ref="B379:C379"/>
    <mergeCell ref="D379:F379"/>
    <mergeCell ref="D380:F380"/>
    <mergeCell ref="B380:C380"/>
    <mergeCell ref="B381:C381"/>
    <mergeCell ref="D381:F381"/>
    <mergeCell ref="B382:C382"/>
    <mergeCell ref="D382:F382"/>
    <mergeCell ref="B383:C383"/>
    <mergeCell ref="D383:F383"/>
    <mergeCell ref="B384:C384"/>
    <mergeCell ref="D384:F384"/>
    <mergeCell ref="B385:C385"/>
    <mergeCell ref="D385:F385"/>
    <mergeCell ref="B386:C386"/>
    <mergeCell ref="D386:F386"/>
    <mergeCell ref="D387:F387"/>
    <mergeCell ref="B387:C387"/>
    <mergeCell ref="B388:C388"/>
    <mergeCell ref="D388:F388"/>
    <mergeCell ref="B389:C389"/>
    <mergeCell ref="D389:F389"/>
    <mergeCell ref="B390:C390"/>
    <mergeCell ref="D390:F390"/>
    <mergeCell ref="B391:C391"/>
    <mergeCell ref="D391:F391"/>
    <mergeCell ref="B392:C392"/>
    <mergeCell ref="D392:F392"/>
    <mergeCell ref="B393:C393"/>
    <mergeCell ref="D393:F393"/>
    <mergeCell ref="D394:F394"/>
    <mergeCell ref="B394:C394"/>
    <mergeCell ref="B395:C395"/>
    <mergeCell ref="D395:F395"/>
    <mergeCell ref="B396:C396"/>
    <mergeCell ref="D396:F396"/>
    <mergeCell ref="B397:C397"/>
    <mergeCell ref="D397:F397"/>
    <mergeCell ref="B398:C398"/>
    <mergeCell ref="D398:F398"/>
    <mergeCell ref="B399:C399"/>
    <mergeCell ref="D399:F399"/>
    <mergeCell ref="B400:C400"/>
    <mergeCell ref="D400:F400"/>
    <mergeCell ref="D401:F401"/>
    <mergeCell ref="B401:C401"/>
    <mergeCell ref="B402:C402"/>
    <mergeCell ref="D402:F402"/>
    <mergeCell ref="B403:C403"/>
    <mergeCell ref="D403:F403"/>
    <mergeCell ref="B404:C404"/>
    <mergeCell ref="D404:F404"/>
    <mergeCell ref="B405:C405"/>
    <mergeCell ref="D405:F405"/>
    <mergeCell ref="B406:C406"/>
    <mergeCell ref="D406:F406"/>
    <mergeCell ref="B407:C407"/>
    <mergeCell ref="D407:F407"/>
    <mergeCell ref="D408:F408"/>
    <mergeCell ref="B408:C408"/>
    <mergeCell ref="B409:C409"/>
    <mergeCell ref="D409:F409"/>
    <mergeCell ref="B410:C410"/>
    <mergeCell ref="D410:F410"/>
    <mergeCell ref="B411:C411"/>
    <mergeCell ref="D411:F411"/>
    <mergeCell ref="B412:C412"/>
    <mergeCell ref="D412:F412"/>
    <mergeCell ref="B413:C413"/>
    <mergeCell ref="D413:F413"/>
    <mergeCell ref="B414:C414"/>
    <mergeCell ref="D414:F414"/>
    <mergeCell ref="D415:F415"/>
    <mergeCell ref="B415:C415"/>
    <mergeCell ref="B416:C416"/>
    <mergeCell ref="D416:F416"/>
    <mergeCell ref="B417:C417"/>
    <mergeCell ref="D417:F417"/>
    <mergeCell ref="B418:C418"/>
    <mergeCell ref="D418:F418"/>
    <mergeCell ref="B419:C419"/>
    <mergeCell ref="D419:F419"/>
    <mergeCell ref="B420:C420"/>
    <mergeCell ref="D420:F420"/>
    <mergeCell ref="B421:C421"/>
    <mergeCell ref="D421:F421"/>
    <mergeCell ref="D422:F422"/>
    <mergeCell ref="B422:C422"/>
    <mergeCell ref="B423:C423"/>
    <mergeCell ref="D423:F423"/>
    <mergeCell ref="B424:C424"/>
    <mergeCell ref="D424:F424"/>
    <mergeCell ref="B425:C425"/>
    <mergeCell ref="D425:F425"/>
    <mergeCell ref="B426:C426"/>
    <mergeCell ref="D426:F426"/>
    <mergeCell ref="B427:C427"/>
    <mergeCell ref="D427:F427"/>
    <mergeCell ref="B428:C428"/>
    <mergeCell ref="D428:F428"/>
    <mergeCell ref="D429:F429"/>
    <mergeCell ref="B429:C429"/>
    <mergeCell ref="B430:C430"/>
    <mergeCell ref="D430:F430"/>
    <mergeCell ref="B431:C431"/>
    <mergeCell ref="D431:F431"/>
    <mergeCell ref="B432:C432"/>
    <mergeCell ref="D432:F432"/>
    <mergeCell ref="B433:C433"/>
    <mergeCell ref="D433:F433"/>
    <mergeCell ref="B434:C434"/>
    <mergeCell ref="D434:F434"/>
    <mergeCell ref="B435:C435"/>
    <mergeCell ref="D435:F435"/>
    <mergeCell ref="D436:F436"/>
    <mergeCell ref="B436:C436"/>
    <mergeCell ref="B437:C437"/>
    <mergeCell ref="D437:F437"/>
    <mergeCell ref="B438:C438"/>
    <mergeCell ref="D438:F438"/>
    <mergeCell ref="B439:C439"/>
    <mergeCell ref="D439:F439"/>
    <mergeCell ref="B440:C440"/>
    <mergeCell ref="D440:F440"/>
    <mergeCell ref="B441:C441"/>
    <mergeCell ref="D441:F441"/>
    <mergeCell ref="B442:C442"/>
    <mergeCell ref="D442:F442"/>
    <mergeCell ref="D443:F443"/>
    <mergeCell ref="B443:C443"/>
    <mergeCell ref="B444:C444"/>
    <mergeCell ref="D444:F444"/>
    <mergeCell ref="B445:C445"/>
    <mergeCell ref="D445:F445"/>
    <mergeCell ref="B446:C446"/>
    <mergeCell ref="D446:F446"/>
    <mergeCell ref="B447:C447"/>
    <mergeCell ref="D447:F447"/>
    <mergeCell ref="B448:C448"/>
    <mergeCell ref="D448:F448"/>
    <mergeCell ref="B449:C449"/>
    <mergeCell ref="D449:F449"/>
    <mergeCell ref="D450:F450"/>
    <mergeCell ref="B450:C450"/>
    <mergeCell ref="B451:C451"/>
    <mergeCell ref="D451:F451"/>
    <mergeCell ref="B452:C452"/>
    <mergeCell ref="D452:F452"/>
    <mergeCell ref="B453:C453"/>
    <mergeCell ref="D453:F453"/>
    <mergeCell ref="B454:C454"/>
    <mergeCell ref="D454:F454"/>
    <mergeCell ref="B455:C455"/>
    <mergeCell ref="D455:F455"/>
    <mergeCell ref="B456:C456"/>
    <mergeCell ref="D456:F456"/>
    <mergeCell ref="D457:F457"/>
    <mergeCell ref="B457:C457"/>
    <mergeCell ref="B458:C458"/>
    <mergeCell ref="D458:F458"/>
    <mergeCell ref="B459:C459"/>
    <mergeCell ref="D459:F459"/>
    <mergeCell ref="B460:C460"/>
    <mergeCell ref="D460:F460"/>
    <mergeCell ref="B461:C461"/>
    <mergeCell ref="D461:F461"/>
    <mergeCell ref="B462:C462"/>
    <mergeCell ref="D462:F462"/>
    <mergeCell ref="B463:C463"/>
    <mergeCell ref="D463:F463"/>
    <mergeCell ref="D464:F464"/>
    <mergeCell ref="B464:C464"/>
    <mergeCell ref="B465:C465"/>
    <mergeCell ref="D465:F465"/>
    <mergeCell ref="B466:C466"/>
    <mergeCell ref="D466:F466"/>
    <mergeCell ref="B467:C467"/>
    <mergeCell ref="D467:F467"/>
    <mergeCell ref="B468:C468"/>
    <mergeCell ref="D468:F468"/>
    <mergeCell ref="B469:C469"/>
    <mergeCell ref="D469:F469"/>
    <mergeCell ref="B470:C470"/>
    <mergeCell ref="D470:F470"/>
    <mergeCell ref="D471:F471"/>
    <mergeCell ref="B471:C471"/>
    <mergeCell ref="B472:C472"/>
    <mergeCell ref="D472:F472"/>
    <mergeCell ref="B473:C473"/>
    <mergeCell ref="D473:F473"/>
    <mergeCell ref="B474:C474"/>
    <mergeCell ref="D474:F474"/>
    <mergeCell ref="B475:C475"/>
    <mergeCell ref="D475:F475"/>
    <mergeCell ref="B476:C476"/>
    <mergeCell ref="D476:F476"/>
    <mergeCell ref="B477:C477"/>
    <mergeCell ref="D477:F477"/>
    <mergeCell ref="D478:F478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U245"/>
    <mergeCell ref="T246:U246"/>
    <mergeCell ref="T247:U247"/>
    <mergeCell ref="T248:U248"/>
    <mergeCell ref="T249:U249"/>
    <mergeCell ref="T250:U250"/>
    <mergeCell ref="T251:U251"/>
    <mergeCell ref="T252:U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T306:U306"/>
    <mergeCell ref="T307:U307"/>
    <mergeCell ref="T308:U308"/>
    <mergeCell ref="T309:U309"/>
    <mergeCell ref="T310:U310"/>
    <mergeCell ref="T311:U311"/>
    <mergeCell ref="T312:U312"/>
    <mergeCell ref="T313:U313"/>
    <mergeCell ref="T314:U314"/>
    <mergeCell ref="T315:U315"/>
    <mergeCell ref="T316:U316"/>
    <mergeCell ref="T317:U317"/>
    <mergeCell ref="T318:U318"/>
    <mergeCell ref="T319:U319"/>
    <mergeCell ref="T320:U320"/>
    <mergeCell ref="T321:U321"/>
    <mergeCell ref="T322:U322"/>
    <mergeCell ref="T323:U323"/>
    <mergeCell ref="T324:U324"/>
    <mergeCell ref="T325:U325"/>
    <mergeCell ref="T326:U326"/>
    <mergeCell ref="T327:U327"/>
    <mergeCell ref="T328:U328"/>
    <mergeCell ref="T329:U329"/>
    <mergeCell ref="T330:U330"/>
    <mergeCell ref="T331:U331"/>
    <mergeCell ref="T332:U332"/>
    <mergeCell ref="T333:U333"/>
    <mergeCell ref="T334:U334"/>
    <mergeCell ref="T335:U335"/>
    <mergeCell ref="T336:U336"/>
    <mergeCell ref="T337:U337"/>
    <mergeCell ref="T338:U338"/>
    <mergeCell ref="T339:U339"/>
    <mergeCell ref="T340:U340"/>
    <mergeCell ref="T341:U341"/>
    <mergeCell ref="T342:U342"/>
    <mergeCell ref="T343:U343"/>
    <mergeCell ref="T344:U344"/>
    <mergeCell ref="T345:U345"/>
    <mergeCell ref="T346:U346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T383:U383"/>
    <mergeCell ref="T384:U384"/>
    <mergeCell ref="T385:U385"/>
    <mergeCell ref="T386:U386"/>
    <mergeCell ref="T387:U387"/>
    <mergeCell ref="T388:U388"/>
    <mergeCell ref="T389:U389"/>
    <mergeCell ref="T390:U390"/>
    <mergeCell ref="T391:U391"/>
    <mergeCell ref="T392:U392"/>
    <mergeCell ref="T393:U393"/>
    <mergeCell ref="T394:U394"/>
    <mergeCell ref="T395:U395"/>
    <mergeCell ref="T396:U396"/>
    <mergeCell ref="T397:U397"/>
    <mergeCell ref="T398:U398"/>
    <mergeCell ref="T399:U399"/>
    <mergeCell ref="T400:U400"/>
    <mergeCell ref="T401:U401"/>
    <mergeCell ref="T402:U402"/>
    <mergeCell ref="T403:U403"/>
    <mergeCell ref="T404:U404"/>
    <mergeCell ref="T405:U405"/>
    <mergeCell ref="T406:U406"/>
    <mergeCell ref="T407:U407"/>
    <mergeCell ref="T408:U408"/>
    <mergeCell ref="T409:U409"/>
    <mergeCell ref="T410:U410"/>
    <mergeCell ref="T411:U411"/>
    <mergeCell ref="T412:U412"/>
    <mergeCell ref="T413:U413"/>
    <mergeCell ref="T414:U414"/>
    <mergeCell ref="T415:U415"/>
    <mergeCell ref="T416:U416"/>
    <mergeCell ref="T417:U417"/>
    <mergeCell ref="T418:U418"/>
    <mergeCell ref="T419:U419"/>
    <mergeCell ref="T420:U420"/>
    <mergeCell ref="T421:U421"/>
    <mergeCell ref="T422:U422"/>
    <mergeCell ref="T423:U423"/>
    <mergeCell ref="T424:U424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T459:U459"/>
    <mergeCell ref="T460:U460"/>
    <mergeCell ref="T461:U461"/>
    <mergeCell ref="T462:U462"/>
    <mergeCell ref="T463:U463"/>
    <mergeCell ref="T464:U464"/>
    <mergeCell ref="T465:U465"/>
    <mergeCell ref="T466:U466"/>
    <mergeCell ref="T467:U467"/>
    <mergeCell ref="T468:U468"/>
    <mergeCell ref="T469:U469"/>
    <mergeCell ref="T470:U470"/>
    <mergeCell ref="T471:U471"/>
    <mergeCell ref="T472:U472"/>
    <mergeCell ref="T473:U473"/>
    <mergeCell ref="T474:U474"/>
    <mergeCell ref="T475:U475"/>
    <mergeCell ref="T476:U476"/>
    <mergeCell ref="T477:U477"/>
    <mergeCell ref="T478:U478"/>
    <mergeCell ref="T479:U479"/>
    <mergeCell ref="T480:U480"/>
    <mergeCell ref="T481:U481"/>
    <mergeCell ref="T482:U482"/>
    <mergeCell ref="T483:U483"/>
    <mergeCell ref="T484:U484"/>
    <mergeCell ref="T485:U485"/>
    <mergeCell ref="T486:U486"/>
    <mergeCell ref="T487:U487"/>
    <mergeCell ref="T488:U488"/>
    <mergeCell ref="T489:U489"/>
    <mergeCell ref="T490:U490"/>
    <mergeCell ref="T491:U491"/>
    <mergeCell ref="T492:U492"/>
    <mergeCell ref="T493:U493"/>
    <mergeCell ref="T494:U494"/>
    <mergeCell ref="T495:U495"/>
    <mergeCell ref="T496:U496"/>
    <mergeCell ref="T497:U497"/>
    <mergeCell ref="T498:U498"/>
    <mergeCell ref="T499:U499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77:U977"/>
    <mergeCell ref="T978:U978"/>
    <mergeCell ref="T979:U979"/>
    <mergeCell ref="T980:U980"/>
    <mergeCell ref="T981:U981"/>
    <mergeCell ref="T982:U982"/>
    <mergeCell ref="T983:U983"/>
    <mergeCell ref="T984:U984"/>
    <mergeCell ref="T985:U985"/>
    <mergeCell ref="T986:U986"/>
    <mergeCell ref="T987:U987"/>
    <mergeCell ref="T988:U988"/>
    <mergeCell ref="T989:U989"/>
    <mergeCell ref="T990:U990"/>
    <mergeCell ref="T998:U998"/>
    <mergeCell ref="T999:U999"/>
    <mergeCell ref="T1000:U1000"/>
    <mergeCell ref="T991:U991"/>
    <mergeCell ref="T992:U992"/>
    <mergeCell ref="T993:U993"/>
    <mergeCell ref="T994:U994"/>
    <mergeCell ref="T995:U995"/>
    <mergeCell ref="T996:U996"/>
    <mergeCell ref="T997:U997"/>
    <mergeCell ref="T928:U928"/>
    <mergeCell ref="T929:U929"/>
    <mergeCell ref="T930:U930"/>
    <mergeCell ref="T931:U931"/>
    <mergeCell ref="T932:U932"/>
    <mergeCell ref="T933:U933"/>
    <mergeCell ref="T934:U934"/>
    <mergeCell ref="T935:U935"/>
    <mergeCell ref="T936:U936"/>
    <mergeCell ref="T937:U937"/>
    <mergeCell ref="T938:U938"/>
    <mergeCell ref="T939:U939"/>
    <mergeCell ref="T940:U940"/>
    <mergeCell ref="T941:U941"/>
    <mergeCell ref="T942:U942"/>
    <mergeCell ref="T943:U943"/>
    <mergeCell ref="T944:U944"/>
    <mergeCell ref="T945:U945"/>
    <mergeCell ref="T946:U946"/>
    <mergeCell ref="T947:U947"/>
    <mergeCell ref="T948:U948"/>
    <mergeCell ref="T949:U949"/>
    <mergeCell ref="T950:U950"/>
    <mergeCell ref="T951:U951"/>
    <mergeCell ref="T952:U952"/>
    <mergeCell ref="T953:U953"/>
    <mergeCell ref="T954:U954"/>
    <mergeCell ref="T955:U955"/>
    <mergeCell ref="T956:U956"/>
    <mergeCell ref="T957:U957"/>
    <mergeCell ref="T958:U958"/>
    <mergeCell ref="T959:U959"/>
    <mergeCell ref="T960:U960"/>
    <mergeCell ref="T961:U961"/>
    <mergeCell ref="T962:U962"/>
    <mergeCell ref="T963:U963"/>
    <mergeCell ref="T964:U964"/>
    <mergeCell ref="T965:U965"/>
    <mergeCell ref="T966:U966"/>
    <mergeCell ref="T967:U967"/>
    <mergeCell ref="T968:U968"/>
    <mergeCell ref="T969:U969"/>
    <mergeCell ref="T970:U970"/>
    <mergeCell ref="T971:U971"/>
    <mergeCell ref="T972:U972"/>
    <mergeCell ref="T973:U973"/>
    <mergeCell ref="T974:U974"/>
    <mergeCell ref="T975:U975"/>
    <mergeCell ref="T976:U976"/>
    <mergeCell ref="T536:U536"/>
    <mergeCell ref="T537:U537"/>
    <mergeCell ref="T538:U538"/>
    <mergeCell ref="T539:U539"/>
    <mergeCell ref="T540:U540"/>
    <mergeCell ref="T541:U541"/>
    <mergeCell ref="T542:U542"/>
    <mergeCell ref="T543:U543"/>
    <mergeCell ref="T544:U544"/>
    <mergeCell ref="T545:U545"/>
    <mergeCell ref="T546:U546"/>
    <mergeCell ref="T547:U547"/>
    <mergeCell ref="T548:U548"/>
    <mergeCell ref="T549:U549"/>
    <mergeCell ref="T550:U550"/>
    <mergeCell ref="T551:U551"/>
    <mergeCell ref="T552:U552"/>
    <mergeCell ref="T553:U553"/>
    <mergeCell ref="T554:U554"/>
    <mergeCell ref="T555:U555"/>
    <mergeCell ref="T556:U556"/>
    <mergeCell ref="T557:U557"/>
    <mergeCell ref="T558:U558"/>
    <mergeCell ref="T559:U559"/>
    <mergeCell ref="T560:U560"/>
    <mergeCell ref="T561:U561"/>
    <mergeCell ref="T562:U562"/>
    <mergeCell ref="T563:U563"/>
    <mergeCell ref="T564:U564"/>
    <mergeCell ref="T565:U565"/>
    <mergeCell ref="T566:U566"/>
    <mergeCell ref="T567:U567"/>
    <mergeCell ref="T568:U568"/>
    <mergeCell ref="T569:U569"/>
    <mergeCell ref="T570:U570"/>
    <mergeCell ref="T571:U571"/>
    <mergeCell ref="T572:U572"/>
    <mergeCell ref="T573:U573"/>
    <mergeCell ref="T574:U574"/>
    <mergeCell ref="T575:U575"/>
    <mergeCell ref="T576:U576"/>
    <mergeCell ref="T577:U577"/>
    <mergeCell ref="T578:U578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T612:U612"/>
    <mergeCell ref="T613:U613"/>
    <mergeCell ref="T614:U614"/>
    <mergeCell ref="T615:U615"/>
    <mergeCell ref="T616:U616"/>
    <mergeCell ref="T617:U617"/>
    <mergeCell ref="T618:U618"/>
    <mergeCell ref="T619:U619"/>
    <mergeCell ref="T620:U620"/>
    <mergeCell ref="T621:U621"/>
    <mergeCell ref="T622:U622"/>
    <mergeCell ref="T623:U623"/>
    <mergeCell ref="T624:U624"/>
    <mergeCell ref="T625:U625"/>
    <mergeCell ref="T626:U626"/>
    <mergeCell ref="T627:U627"/>
    <mergeCell ref="T628:U628"/>
    <mergeCell ref="T629:U629"/>
    <mergeCell ref="T630:U630"/>
    <mergeCell ref="T631:U631"/>
    <mergeCell ref="T632:U632"/>
    <mergeCell ref="T633:U633"/>
    <mergeCell ref="T634:U634"/>
    <mergeCell ref="T635:U635"/>
    <mergeCell ref="T636:U636"/>
    <mergeCell ref="T637:U637"/>
    <mergeCell ref="T638:U638"/>
    <mergeCell ref="T639:U639"/>
    <mergeCell ref="T640:U640"/>
    <mergeCell ref="T641:U641"/>
    <mergeCell ref="T642:U642"/>
    <mergeCell ref="T643:U643"/>
    <mergeCell ref="T644:U644"/>
    <mergeCell ref="T645:U645"/>
    <mergeCell ref="T646:U646"/>
    <mergeCell ref="T647:U647"/>
    <mergeCell ref="T648:U648"/>
    <mergeCell ref="T649:U649"/>
    <mergeCell ref="T650:U650"/>
    <mergeCell ref="T651:U651"/>
    <mergeCell ref="T652:U652"/>
    <mergeCell ref="T653:U653"/>
    <mergeCell ref="T654:U654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T689:U689"/>
    <mergeCell ref="T690:U690"/>
    <mergeCell ref="T691:U691"/>
    <mergeCell ref="T692:U692"/>
    <mergeCell ref="T693:U693"/>
    <mergeCell ref="T694:U694"/>
    <mergeCell ref="T695:U695"/>
    <mergeCell ref="T696:U696"/>
    <mergeCell ref="T697:U697"/>
    <mergeCell ref="T698:U698"/>
    <mergeCell ref="T699:U699"/>
    <mergeCell ref="T700:U700"/>
    <mergeCell ref="T701:U701"/>
    <mergeCell ref="T702:U702"/>
    <mergeCell ref="T703:U703"/>
    <mergeCell ref="T704:U704"/>
    <mergeCell ref="T705:U705"/>
    <mergeCell ref="T706:U706"/>
    <mergeCell ref="T707:U707"/>
    <mergeCell ref="T708:U708"/>
    <mergeCell ref="T709:U709"/>
    <mergeCell ref="T710:U710"/>
    <mergeCell ref="T711:U711"/>
    <mergeCell ref="T712:U712"/>
    <mergeCell ref="T713:U713"/>
    <mergeCell ref="T714:U714"/>
    <mergeCell ref="T715:U715"/>
    <mergeCell ref="T716:U716"/>
    <mergeCell ref="T717:U717"/>
    <mergeCell ref="T718:U718"/>
    <mergeCell ref="T719:U719"/>
    <mergeCell ref="T720:U720"/>
    <mergeCell ref="T721:U721"/>
    <mergeCell ref="T722:U722"/>
    <mergeCell ref="T723:U723"/>
    <mergeCell ref="T724:U724"/>
    <mergeCell ref="T725:U725"/>
    <mergeCell ref="T726:U726"/>
    <mergeCell ref="T727:U727"/>
    <mergeCell ref="T728:U728"/>
    <mergeCell ref="T729:U729"/>
    <mergeCell ref="T730:U730"/>
    <mergeCell ref="T731:U731"/>
    <mergeCell ref="T732:U732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T771:U771"/>
    <mergeCell ref="T772:U772"/>
    <mergeCell ref="T773:U773"/>
    <mergeCell ref="T774:U774"/>
    <mergeCell ref="T775:U775"/>
    <mergeCell ref="T776:U776"/>
    <mergeCell ref="T777:U777"/>
    <mergeCell ref="T778:U778"/>
    <mergeCell ref="T779:U779"/>
    <mergeCell ref="T780:U780"/>
    <mergeCell ref="T781:U781"/>
    <mergeCell ref="T782:U782"/>
    <mergeCell ref="T783:U783"/>
    <mergeCell ref="T784:U784"/>
    <mergeCell ref="T785:U785"/>
    <mergeCell ref="T786:U786"/>
    <mergeCell ref="T787:U787"/>
    <mergeCell ref="T788:U788"/>
    <mergeCell ref="T789:U789"/>
    <mergeCell ref="T790:U790"/>
    <mergeCell ref="T791:U791"/>
    <mergeCell ref="T792:U792"/>
    <mergeCell ref="T793:U793"/>
    <mergeCell ref="T794:U794"/>
    <mergeCell ref="T795:U795"/>
    <mergeCell ref="T796:U796"/>
    <mergeCell ref="T797:U797"/>
    <mergeCell ref="T798:U798"/>
    <mergeCell ref="T799:U799"/>
    <mergeCell ref="T800:U800"/>
    <mergeCell ref="T801:U801"/>
    <mergeCell ref="T802:U802"/>
    <mergeCell ref="T803:U803"/>
    <mergeCell ref="T804:U804"/>
    <mergeCell ref="T805:U805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T841:U841"/>
    <mergeCell ref="T842:U842"/>
    <mergeCell ref="T843:U843"/>
    <mergeCell ref="T844:U844"/>
    <mergeCell ref="T845:U845"/>
    <mergeCell ref="T846:U846"/>
    <mergeCell ref="T847:U847"/>
    <mergeCell ref="T848:U848"/>
    <mergeCell ref="T849:U849"/>
    <mergeCell ref="T850:U850"/>
    <mergeCell ref="T851:U851"/>
    <mergeCell ref="T852:U852"/>
    <mergeCell ref="T853:U853"/>
    <mergeCell ref="T854:U854"/>
    <mergeCell ref="T855:U855"/>
    <mergeCell ref="T856:U856"/>
    <mergeCell ref="T857:U857"/>
    <mergeCell ref="T858:U858"/>
    <mergeCell ref="T859:U859"/>
    <mergeCell ref="T860:U860"/>
    <mergeCell ref="T861:U861"/>
    <mergeCell ref="T862:U862"/>
    <mergeCell ref="T863:U863"/>
    <mergeCell ref="T864:U864"/>
    <mergeCell ref="T865:U865"/>
    <mergeCell ref="T866:U866"/>
    <mergeCell ref="T867:U867"/>
    <mergeCell ref="T868:U868"/>
    <mergeCell ref="T869:U869"/>
    <mergeCell ref="T870:U870"/>
    <mergeCell ref="T871:U871"/>
    <mergeCell ref="T872:U872"/>
    <mergeCell ref="T873:U873"/>
    <mergeCell ref="T874:U874"/>
    <mergeCell ref="T875:U875"/>
    <mergeCell ref="T876:U876"/>
    <mergeCell ref="T877:U877"/>
    <mergeCell ref="T878:U878"/>
    <mergeCell ref="L490:N490"/>
    <mergeCell ref="O490:P490"/>
    <mergeCell ref="J488:K488"/>
    <mergeCell ref="L488:N488"/>
    <mergeCell ref="O488:P488"/>
    <mergeCell ref="J489:K489"/>
    <mergeCell ref="L489:N489"/>
    <mergeCell ref="O489:P489"/>
    <mergeCell ref="J490:K490"/>
    <mergeCell ref="L493:N493"/>
    <mergeCell ref="O493:P493"/>
    <mergeCell ref="J491:K491"/>
    <mergeCell ref="L491:N491"/>
    <mergeCell ref="O491:P491"/>
    <mergeCell ref="J492:K492"/>
    <mergeCell ref="L492:N492"/>
    <mergeCell ref="O492:P492"/>
    <mergeCell ref="J493:K493"/>
    <mergeCell ref="L496:N496"/>
    <mergeCell ref="O496:P496"/>
    <mergeCell ref="J494:K494"/>
    <mergeCell ref="L494:N494"/>
    <mergeCell ref="O494:P494"/>
    <mergeCell ref="J495:K495"/>
    <mergeCell ref="L495:N495"/>
    <mergeCell ref="O495:P495"/>
    <mergeCell ref="J496:K496"/>
    <mergeCell ref="L499:N499"/>
    <mergeCell ref="O499:P499"/>
    <mergeCell ref="J497:K497"/>
    <mergeCell ref="L497:N497"/>
    <mergeCell ref="O497:P497"/>
    <mergeCell ref="J498:K498"/>
    <mergeCell ref="L498:N498"/>
    <mergeCell ref="O498:P498"/>
    <mergeCell ref="J499:K499"/>
    <mergeCell ref="L502:N502"/>
    <mergeCell ref="O502:P502"/>
    <mergeCell ref="J500:K500"/>
    <mergeCell ref="L500:N500"/>
    <mergeCell ref="O500:P500"/>
    <mergeCell ref="J501:K501"/>
    <mergeCell ref="L501:N501"/>
    <mergeCell ref="O501:P501"/>
    <mergeCell ref="J502:K502"/>
    <mergeCell ref="L505:N505"/>
    <mergeCell ref="O505:P505"/>
    <mergeCell ref="J503:K503"/>
    <mergeCell ref="L503:N503"/>
    <mergeCell ref="O503:P503"/>
    <mergeCell ref="J504:K504"/>
    <mergeCell ref="L504:N504"/>
    <mergeCell ref="O504:P504"/>
    <mergeCell ref="J505:K505"/>
    <mergeCell ref="L508:N508"/>
    <mergeCell ref="O508:P508"/>
    <mergeCell ref="J506:K506"/>
    <mergeCell ref="L506:N506"/>
    <mergeCell ref="O506:P506"/>
    <mergeCell ref="J507:K507"/>
    <mergeCell ref="L507:N507"/>
    <mergeCell ref="O507:P507"/>
    <mergeCell ref="J508:K508"/>
    <mergeCell ref="L511:N511"/>
    <mergeCell ref="O511:P511"/>
    <mergeCell ref="J509:K509"/>
    <mergeCell ref="L509:N509"/>
    <mergeCell ref="O509:P509"/>
    <mergeCell ref="J510:K510"/>
    <mergeCell ref="L510:N510"/>
    <mergeCell ref="O510:P510"/>
    <mergeCell ref="J511:K511"/>
    <mergeCell ref="L514:N514"/>
    <mergeCell ref="O514:P514"/>
    <mergeCell ref="J512:K512"/>
    <mergeCell ref="L512:N512"/>
    <mergeCell ref="O512:P512"/>
    <mergeCell ref="J513:K513"/>
    <mergeCell ref="L513:N513"/>
    <mergeCell ref="O513:P513"/>
    <mergeCell ref="J514:K514"/>
    <mergeCell ref="L517:N517"/>
    <mergeCell ref="O517:P517"/>
    <mergeCell ref="J515:K515"/>
    <mergeCell ref="L515:N515"/>
    <mergeCell ref="O515:P515"/>
    <mergeCell ref="J516:K516"/>
    <mergeCell ref="L516:N516"/>
    <mergeCell ref="O516:P516"/>
    <mergeCell ref="J517:K517"/>
    <mergeCell ref="L520:N520"/>
    <mergeCell ref="O520:P520"/>
    <mergeCell ref="J518:K518"/>
    <mergeCell ref="L518:N518"/>
    <mergeCell ref="O518:P518"/>
    <mergeCell ref="J519:K519"/>
    <mergeCell ref="L519:N519"/>
    <mergeCell ref="O519:P519"/>
    <mergeCell ref="J520:K520"/>
    <mergeCell ref="L523:N523"/>
    <mergeCell ref="O523:P523"/>
    <mergeCell ref="J521:K521"/>
    <mergeCell ref="L521:N521"/>
    <mergeCell ref="O521:P521"/>
    <mergeCell ref="J522:K522"/>
    <mergeCell ref="L522:N522"/>
    <mergeCell ref="O522:P522"/>
    <mergeCell ref="J523:K523"/>
    <mergeCell ref="L526:N526"/>
    <mergeCell ref="O526:P526"/>
    <mergeCell ref="J524:K524"/>
    <mergeCell ref="L524:N524"/>
    <mergeCell ref="O524:P524"/>
    <mergeCell ref="J525:K525"/>
    <mergeCell ref="L525:N525"/>
    <mergeCell ref="O525:P525"/>
    <mergeCell ref="J526:K526"/>
    <mergeCell ref="L529:N529"/>
    <mergeCell ref="O529:P529"/>
    <mergeCell ref="J527:K527"/>
    <mergeCell ref="L527:N527"/>
    <mergeCell ref="O527:P527"/>
    <mergeCell ref="J528:K528"/>
    <mergeCell ref="L528:N528"/>
    <mergeCell ref="O528:P528"/>
    <mergeCell ref="J529:K529"/>
    <mergeCell ref="L532:N532"/>
    <mergeCell ref="O532:P532"/>
    <mergeCell ref="J530:K530"/>
    <mergeCell ref="L530:N530"/>
    <mergeCell ref="O530:P530"/>
    <mergeCell ref="J531:K531"/>
    <mergeCell ref="L531:N531"/>
    <mergeCell ref="O531:P531"/>
    <mergeCell ref="J532:K532"/>
    <mergeCell ref="L535:N535"/>
    <mergeCell ref="O535:P535"/>
    <mergeCell ref="J533:K533"/>
    <mergeCell ref="L533:N533"/>
    <mergeCell ref="O533:P533"/>
    <mergeCell ref="J534:K534"/>
    <mergeCell ref="L534:N534"/>
    <mergeCell ref="O534:P534"/>
    <mergeCell ref="J535:K535"/>
    <mergeCell ref="L538:N538"/>
    <mergeCell ref="O538:P538"/>
    <mergeCell ref="J536:K536"/>
    <mergeCell ref="L536:N536"/>
    <mergeCell ref="O536:P536"/>
    <mergeCell ref="J537:K537"/>
    <mergeCell ref="L537:N537"/>
    <mergeCell ref="O537:P537"/>
    <mergeCell ref="J538:K538"/>
    <mergeCell ref="L541:N541"/>
    <mergeCell ref="O541:P541"/>
    <mergeCell ref="J539:K539"/>
    <mergeCell ref="L539:N539"/>
    <mergeCell ref="O539:P539"/>
    <mergeCell ref="J540:K540"/>
    <mergeCell ref="L540:N540"/>
    <mergeCell ref="O540:P540"/>
    <mergeCell ref="J541:K541"/>
    <mergeCell ref="L544:N544"/>
    <mergeCell ref="O544:P544"/>
    <mergeCell ref="J542:K542"/>
    <mergeCell ref="L542:N542"/>
    <mergeCell ref="O542:P542"/>
    <mergeCell ref="J543:K543"/>
    <mergeCell ref="L543:N543"/>
    <mergeCell ref="O543:P543"/>
    <mergeCell ref="J544:K544"/>
    <mergeCell ref="L547:N547"/>
    <mergeCell ref="O547:P547"/>
    <mergeCell ref="J545:K545"/>
    <mergeCell ref="L545:N545"/>
    <mergeCell ref="O545:P545"/>
    <mergeCell ref="J546:K546"/>
    <mergeCell ref="L546:N546"/>
    <mergeCell ref="O546:P546"/>
    <mergeCell ref="J547:K547"/>
    <mergeCell ref="L550:N550"/>
    <mergeCell ref="O550:P550"/>
    <mergeCell ref="J548:K548"/>
    <mergeCell ref="L548:N548"/>
    <mergeCell ref="O548:P548"/>
    <mergeCell ref="J549:K549"/>
    <mergeCell ref="L549:N549"/>
    <mergeCell ref="O549:P549"/>
    <mergeCell ref="J550:K550"/>
    <mergeCell ref="L553:N553"/>
    <mergeCell ref="O553:P553"/>
    <mergeCell ref="J551:K551"/>
    <mergeCell ref="L551:N551"/>
    <mergeCell ref="O551:P551"/>
    <mergeCell ref="J552:K552"/>
    <mergeCell ref="L552:N552"/>
    <mergeCell ref="O552:P552"/>
    <mergeCell ref="J553:K553"/>
    <mergeCell ref="L556:N556"/>
    <mergeCell ref="O556:P556"/>
    <mergeCell ref="J554:K554"/>
    <mergeCell ref="L554:N554"/>
    <mergeCell ref="O554:P554"/>
    <mergeCell ref="J555:K555"/>
    <mergeCell ref="L555:N555"/>
    <mergeCell ref="O555:P555"/>
    <mergeCell ref="J556:K556"/>
    <mergeCell ref="L559:N559"/>
    <mergeCell ref="O559:P559"/>
    <mergeCell ref="J557:K557"/>
    <mergeCell ref="L557:N557"/>
    <mergeCell ref="O557:P557"/>
    <mergeCell ref="J558:K558"/>
    <mergeCell ref="L558:N558"/>
    <mergeCell ref="O558:P558"/>
    <mergeCell ref="J559:K559"/>
    <mergeCell ref="L562:N562"/>
    <mergeCell ref="O562:P562"/>
    <mergeCell ref="J560:K560"/>
    <mergeCell ref="L560:N560"/>
    <mergeCell ref="O560:P560"/>
    <mergeCell ref="J561:K561"/>
    <mergeCell ref="L561:N561"/>
    <mergeCell ref="O561:P561"/>
    <mergeCell ref="J562:K562"/>
    <mergeCell ref="L565:N565"/>
    <mergeCell ref="O565:P565"/>
    <mergeCell ref="J563:K563"/>
    <mergeCell ref="L563:N563"/>
    <mergeCell ref="O563:P563"/>
    <mergeCell ref="J564:K564"/>
    <mergeCell ref="L564:N564"/>
    <mergeCell ref="O564:P564"/>
    <mergeCell ref="J565:K565"/>
    <mergeCell ref="L568:N568"/>
    <mergeCell ref="O568:P568"/>
    <mergeCell ref="J566:K566"/>
    <mergeCell ref="L566:N566"/>
    <mergeCell ref="O566:P566"/>
    <mergeCell ref="J567:K567"/>
    <mergeCell ref="L567:N567"/>
    <mergeCell ref="O567:P567"/>
    <mergeCell ref="J568:K568"/>
    <mergeCell ref="L571:N571"/>
    <mergeCell ref="O571:P571"/>
    <mergeCell ref="J569:K569"/>
    <mergeCell ref="L569:N569"/>
    <mergeCell ref="O569:P569"/>
    <mergeCell ref="J570:K570"/>
    <mergeCell ref="L570:N570"/>
    <mergeCell ref="O570:P570"/>
    <mergeCell ref="J571:K571"/>
    <mergeCell ref="L574:N574"/>
    <mergeCell ref="O574:P574"/>
    <mergeCell ref="J572:K572"/>
    <mergeCell ref="L572:N572"/>
    <mergeCell ref="O572:P572"/>
    <mergeCell ref="J573:K573"/>
    <mergeCell ref="L573:N573"/>
    <mergeCell ref="O573:P573"/>
    <mergeCell ref="J574:K574"/>
    <mergeCell ref="L577:N577"/>
    <mergeCell ref="O577:P577"/>
    <mergeCell ref="J575:K575"/>
    <mergeCell ref="L575:N575"/>
    <mergeCell ref="O575:P575"/>
    <mergeCell ref="J576:K576"/>
    <mergeCell ref="L576:N576"/>
    <mergeCell ref="O576:P576"/>
    <mergeCell ref="J577:K577"/>
    <mergeCell ref="L580:N580"/>
    <mergeCell ref="O580:P580"/>
    <mergeCell ref="J578:K578"/>
    <mergeCell ref="L578:N578"/>
    <mergeCell ref="O578:P578"/>
    <mergeCell ref="J579:K579"/>
    <mergeCell ref="L579:N579"/>
    <mergeCell ref="O579:P579"/>
    <mergeCell ref="J580:K580"/>
    <mergeCell ref="L583:N583"/>
    <mergeCell ref="O583:P583"/>
    <mergeCell ref="J581:K581"/>
    <mergeCell ref="L581:N581"/>
    <mergeCell ref="O581:P581"/>
    <mergeCell ref="J582:K582"/>
    <mergeCell ref="L582:N582"/>
    <mergeCell ref="O582:P582"/>
    <mergeCell ref="J583:K583"/>
    <mergeCell ref="L586:N586"/>
    <mergeCell ref="O586:P586"/>
    <mergeCell ref="J584:K584"/>
    <mergeCell ref="L584:N584"/>
    <mergeCell ref="O584:P584"/>
    <mergeCell ref="J585:K585"/>
    <mergeCell ref="L585:N585"/>
    <mergeCell ref="O585:P585"/>
    <mergeCell ref="J586:K586"/>
    <mergeCell ref="L589:N589"/>
    <mergeCell ref="O589:P589"/>
    <mergeCell ref="J587:K587"/>
    <mergeCell ref="L587:N587"/>
    <mergeCell ref="O587:P587"/>
    <mergeCell ref="J588:K588"/>
    <mergeCell ref="L588:N588"/>
    <mergeCell ref="O588:P588"/>
    <mergeCell ref="J589:K589"/>
    <mergeCell ref="L592:N592"/>
    <mergeCell ref="O592:P592"/>
    <mergeCell ref="J590:K590"/>
    <mergeCell ref="L590:N590"/>
    <mergeCell ref="O590:P590"/>
    <mergeCell ref="J591:K591"/>
    <mergeCell ref="L591:N591"/>
    <mergeCell ref="O591:P591"/>
    <mergeCell ref="J592:K592"/>
    <mergeCell ref="L595:N595"/>
    <mergeCell ref="O595:P595"/>
    <mergeCell ref="J593:K593"/>
    <mergeCell ref="L593:N593"/>
    <mergeCell ref="O593:P593"/>
    <mergeCell ref="J594:K594"/>
    <mergeCell ref="L594:N594"/>
    <mergeCell ref="O594:P594"/>
    <mergeCell ref="J595:K595"/>
    <mergeCell ref="L598:N598"/>
    <mergeCell ref="O598:P598"/>
    <mergeCell ref="J596:K596"/>
    <mergeCell ref="L596:N596"/>
    <mergeCell ref="O596:P596"/>
    <mergeCell ref="J597:K597"/>
    <mergeCell ref="L597:N597"/>
    <mergeCell ref="O597:P597"/>
    <mergeCell ref="J598:K598"/>
    <mergeCell ref="L601:N601"/>
    <mergeCell ref="O601:P601"/>
    <mergeCell ref="J599:K599"/>
    <mergeCell ref="L599:N599"/>
    <mergeCell ref="O599:P599"/>
    <mergeCell ref="J600:K600"/>
    <mergeCell ref="L600:N600"/>
    <mergeCell ref="O600:P600"/>
    <mergeCell ref="J601:K601"/>
    <mergeCell ref="L604:N604"/>
    <mergeCell ref="O604:P604"/>
    <mergeCell ref="J602:K602"/>
    <mergeCell ref="L602:N602"/>
    <mergeCell ref="O602:P602"/>
    <mergeCell ref="J603:K603"/>
    <mergeCell ref="L603:N603"/>
    <mergeCell ref="O603:P603"/>
    <mergeCell ref="J604:K604"/>
    <mergeCell ref="L607:N607"/>
    <mergeCell ref="O607:P607"/>
    <mergeCell ref="J605:K605"/>
    <mergeCell ref="L605:N605"/>
    <mergeCell ref="O605:P605"/>
    <mergeCell ref="J606:K606"/>
    <mergeCell ref="L606:N606"/>
    <mergeCell ref="O606:P606"/>
    <mergeCell ref="J607:K607"/>
    <mergeCell ref="L610:N610"/>
    <mergeCell ref="O610:P610"/>
    <mergeCell ref="J608:K608"/>
    <mergeCell ref="L608:N608"/>
    <mergeCell ref="O608:P608"/>
    <mergeCell ref="J609:K609"/>
    <mergeCell ref="L609:N609"/>
    <mergeCell ref="O609:P609"/>
    <mergeCell ref="J610:K610"/>
    <mergeCell ref="L613:N613"/>
    <mergeCell ref="O613:P613"/>
    <mergeCell ref="J611:K611"/>
    <mergeCell ref="L611:N611"/>
    <mergeCell ref="O611:P611"/>
    <mergeCell ref="J612:K612"/>
    <mergeCell ref="L612:N612"/>
    <mergeCell ref="O612:P612"/>
    <mergeCell ref="J613:K613"/>
    <mergeCell ref="L616:N616"/>
    <mergeCell ref="O616:P616"/>
    <mergeCell ref="J614:K614"/>
    <mergeCell ref="L614:N614"/>
    <mergeCell ref="O614:P614"/>
    <mergeCell ref="J615:K615"/>
    <mergeCell ref="L615:N615"/>
    <mergeCell ref="O615:P615"/>
    <mergeCell ref="J616:K616"/>
    <mergeCell ref="L619:N619"/>
    <mergeCell ref="O619:P619"/>
    <mergeCell ref="J617:K617"/>
    <mergeCell ref="L617:N617"/>
    <mergeCell ref="O617:P617"/>
    <mergeCell ref="J618:K618"/>
    <mergeCell ref="L618:N618"/>
    <mergeCell ref="O618:P618"/>
    <mergeCell ref="J619:K619"/>
    <mergeCell ref="L622:N622"/>
    <mergeCell ref="O622:P622"/>
    <mergeCell ref="J620:K620"/>
    <mergeCell ref="L620:N620"/>
    <mergeCell ref="O620:P620"/>
    <mergeCell ref="J621:K621"/>
    <mergeCell ref="L621:N621"/>
    <mergeCell ref="O621:P621"/>
    <mergeCell ref="J622:K622"/>
    <mergeCell ref="L625:N625"/>
    <mergeCell ref="O625:P625"/>
    <mergeCell ref="J623:K623"/>
    <mergeCell ref="L623:N623"/>
    <mergeCell ref="O623:P623"/>
    <mergeCell ref="J624:K624"/>
    <mergeCell ref="L624:N624"/>
    <mergeCell ref="O624:P624"/>
    <mergeCell ref="J625:K625"/>
    <mergeCell ref="L628:N628"/>
    <mergeCell ref="O628:P628"/>
    <mergeCell ref="J626:K626"/>
    <mergeCell ref="L626:N626"/>
    <mergeCell ref="O626:P626"/>
    <mergeCell ref="J627:K627"/>
    <mergeCell ref="L627:N627"/>
    <mergeCell ref="O627:P627"/>
    <mergeCell ref="J628:K628"/>
    <mergeCell ref="L631:N631"/>
    <mergeCell ref="O631:P631"/>
    <mergeCell ref="J629:K629"/>
    <mergeCell ref="L629:N629"/>
    <mergeCell ref="O629:P629"/>
    <mergeCell ref="J630:K630"/>
    <mergeCell ref="L630:N630"/>
    <mergeCell ref="O630:P630"/>
    <mergeCell ref="J631:K631"/>
    <mergeCell ref="L815:N815"/>
    <mergeCell ref="O815:P815"/>
    <mergeCell ref="J813:K813"/>
    <mergeCell ref="L813:N813"/>
    <mergeCell ref="O813:P813"/>
    <mergeCell ref="J814:K814"/>
    <mergeCell ref="L814:N814"/>
    <mergeCell ref="O814:P814"/>
    <mergeCell ref="J815:K815"/>
    <mergeCell ref="L986:N986"/>
    <mergeCell ref="O986:P986"/>
    <mergeCell ref="J984:K984"/>
    <mergeCell ref="L984:N984"/>
    <mergeCell ref="O984:P984"/>
    <mergeCell ref="J985:K985"/>
    <mergeCell ref="L985:N985"/>
    <mergeCell ref="O985:P985"/>
    <mergeCell ref="J986:K986"/>
    <mergeCell ref="L989:N989"/>
    <mergeCell ref="O989:P989"/>
    <mergeCell ref="J987:K987"/>
    <mergeCell ref="L987:N987"/>
    <mergeCell ref="O987:P987"/>
    <mergeCell ref="J988:K988"/>
    <mergeCell ref="L988:N988"/>
    <mergeCell ref="O988:P988"/>
    <mergeCell ref="J989:K989"/>
    <mergeCell ref="L992:N992"/>
    <mergeCell ref="O992:P992"/>
    <mergeCell ref="J990:K990"/>
    <mergeCell ref="L990:N990"/>
    <mergeCell ref="O990:P990"/>
    <mergeCell ref="J991:K991"/>
    <mergeCell ref="L991:N991"/>
    <mergeCell ref="O991:P991"/>
    <mergeCell ref="J992:K992"/>
    <mergeCell ref="L995:N995"/>
    <mergeCell ref="O995:P995"/>
    <mergeCell ref="J993:K993"/>
    <mergeCell ref="L993:N993"/>
    <mergeCell ref="O993:P993"/>
    <mergeCell ref="J994:K994"/>
    <mergeCell ref="L994:N994"/>
    <mergeCell ref="O994:P994"/>
    <mergeCell ref="J995:K995"/>
    <mergeCell ref="L998:N998"/>
    <mergeCell ref="O998:P998"/>
    <mergeCell ref="J996:K996"/>
    <mergeCell ref="L996:N996"/>
    <mergeCell ref="O996:P996"/>
    <mergeCell ref="J997:K997"/>
    <mergeCell ref="L997:N997"/>
    <mergeCell ref="O997:P997"/>
    <mergeCell ref="J998:K998"/>
    <mergeCell ref="L634:N634"/>
    <mergeCell ref="O634:P634"/>
    <mergeCell ref="J632:K632"/>
    <mergeCell ref="L632:N632"/>
    <mergeCell ref="O632:P632"/>
    <mergeCell ref="J633:K633"/>
    <mergeCell ref="L633:N633"/>
    <mergeCell ref="O633:P633"/>
    <mergeCell ref="J634:K634"/>
    <mergeCell ref="L809:N809"/>
    <mergeCell ref="O809:P809"/>
    <mergeCell ref="J807:K807"/>
    <mergeCell ref="L807:N807"/>
    <mergeCell ref="O807:P807"/>
    <mergeCell ref="J808:K808"/>
    <mergeCell ref="L808:N808"/>
    <mergeCell ref="O808:P808"/>
    <mergeCell ref="J809:K809"/>
    <mergeCell ref="L812:N812"/>
    <mergeCell ref="O812:P812"/>
    <mergeCell ref="J810:K810"/>
    <mergeCell ref="L810:N810"/>
    <mergeCell ref="O810:P810"/>
    <mergeCell ref="J811:K811"/>
    <mergeCell ref="L811:N811"/>
    <mergeCell ref="O811:P811"/>
    <mergeCell ref="J812:K812"/>
    <mergeCell ref="J999:K999"/>
    <mergeCell ref="L999:N999"/>
    <mergeCell ref="O999:P999"/>
    <mergeCell ref="J1000:K1000"/>
    <mergeCell ref="L1000:N1000"/>
    <mergeCell ref="O1000:P1000"/>
    <mergeCell ref="L965:N965"/>
    <mergeCell ref="O965:P965"/>
    <mergeCell ref="J963:K963"/>
    <mergeCell ref="L963:N963"/>
    <mergeCell ref="O963:P963"/>
    <mergeCell ref="J964:K964"/>
    <mergeCell ref="L964:N964"/>
    <mergeCell ref="O964:P964"/>
    <mergeCell ref="J965:K965"/>
    <mergeCell ref="L968:N968"/>
    <mergeCell ref="O968:P968"/>
    <mergeCell ref="J966:K966"/>
    <mergeCell ref="L966:N966"/>
    <mergeCell ref="O966:P966"/>
    <mergeCell ref="J967:K967"/>
    <mergeCell ref="L967:N967"/>
    <mergeCell ref="O967:P967"/>
    <mergeCell ref="J968:K968"/>
    <mergeCell ref="L971:N971"/>
    <mergeCell ref="O971:P971"/>
    <mergeCell ref="J969:K969"/>
    <mergeCell ref="L969:N969"/>
    <mergeCell ref="O969:P969"/>
    <mergeCell ref="J970:K970"/>
    <mergeCell ref="L970:N970"/>
    <mergeCell ref="O970:P970"/>
    <mergeCell ref="J971:K971"/>
    <mergeCell ref="L974:N974"/>
    <mergeCell ref="O974:P974"/>
    <mergeCell ref="J972:K972"/>
    <mergeCell ref="L972:N972"/>
    <mergeCell ref="O972:P972"/>
    <mergeCell ref="J973:K973"/>
    <mergeCell ref="L973:N973"/>
    <mergeCell ref="O973:P973"/>
    <mergeCell ref="J974:K974"/>
    <mergeCell ref="L977:N977"/>
    <mergeCell ref="O977:P977"/>
    <mergeCell ref="J975:K975"/>
    <mergeCell ref="L975:N975"/>
    <mergeCell ref="O975:P975"/>
    <mergeCell ref="J976:K976"/>
    <mergeCell ref="L976:N976"/>
    <mergeCell ref="O976:P976"/>
    <mergeCell ref="J977:K977"/>
    <mergeCell ref="L980:N980"/>
    <mergeCell ref="O980:P980"/>
    <mergeCell ref="J978:K978"/>
    <mergeCell ref="L978:N978"/>
    <mergeCell ref="O978:P978"/>
    <mergeCell ref="J979:K979"/>
    <mergeCell ref="L979:N979"/>
    <mergeCell ref="O979:P979"/>
    <mergeCell ref="J980:K980"/>
    <mergeCell ref="L983:N983"/>
    <mergeCell ref="O983:P983"/>
    <mergeCell ref="J981:K981"/>
    <mergeCell ref="L981:N981"/>
    <mergeCell ref="O981:P981"/>
    <mergeCell ref="J982:K982"/>
    <mergeCell ref="L982:N982"/>
    <mergeCell ref="O982:P982"/>
    <mergeCell ref="J983:K983"/>
    <mergeCell ref="L818:N818"/>
    <mergeCell ref="O818:P818"/>
    <mergeCell ref="J816:K816"/>
    <mergeCell ref="L816:N816"/>
    <mergeCell ref="O816:P816"/>
    <mergeCell ref="J817:K817"/>
    <mergeCell ref="L817:N817"/>
    <mergeCell ref="O817:P817"/>
    <mergeCell ref="J818:K818"/>
    <mergeCell ref="L821:N821"/>
    <mergeCell ref="O821:P821"/>
    <mergeCell ref="J819:K819"/>
    <mergeCell ref="L819:N819"/>
    <mergeCell ref="O819:P819"/>
    <mergeCell ref="J820:K820"/>
    <mergeCell ref="L820:N820"/>
    <mergeCell ref="O820:P820"/>
    <mergeCell ref="J821:K821"/>
    <mergeCell ref="L824:N824"/>
    <mergeCell ref="O824:P824"/>
    <mergeCell ref="J822:K822"/>
    <mergeCell ref="L822:N822"/>
    <mergeCell ref="O822:P822"/>
    <mergeCell ref="J823:K823"/>
    <mergeCell ref="L823:N823"/>
    <mergeCell ref="O823:P823"/>
    <mergeCell ref="J824:K824"/>
    <mergeCell ref="L827:N827"/>
    <mergeCell ref="O827:P827"/>
    <mergeCell ref="J825:K825"/>
    <mergeCell ref="L825:N825"/>
    <mergeCell ref="O825:P825"/>
    <mergeCell ref="J826:K826"/>
    <mergeCell ref="L826:N826"/>
    <mergeCell ref="O826:P826"/>
    <mergeCell ref="J827:K827"/>
    <mergeCell ref="L830:N830"/>
    <mergeCell ref="O830:P830"/>
    <mergeCell ref="J828:K828"/>
    <mergeCell ref="L828:N828"/>
    <mergeCell ref="O828:P828"/>
    <mergeCell ref="J829:K829"/>
    <mergeCell ref="L829:N829"/>
    <mergeCell ref="O829:P829"/>
    <mergeCell ref="J830:K830"/>
    <mergeCell ref="L833:N833"/>
    <mergeCell ref="O833:P833"/>
    <mergeCell ref="J831:K831"/>
    <mergeCell ref="L831:N831"/>
    <mergeCell ref="O831:P831"/>
    <mergeCell ref="J832:K832"/>
    <mergeCell ref="L832:N832"/>
    <mergeCell ref="O832:P832"/>
    <mergeCell ref="J833:K833"/>
    <mergeCell ref="L836:N836"/>
    <mergeCell ref="O836:P836"/>
    <mergeCell ref="J834:K834"/>
    <mergeCell ref="L834:N834"/>
    <mergeCell ref="O834:P834"/>
    <mergeCell ref="J835:K835"/>
    <mergeCell ref="L835:N835"/>
    <mergeCell ref="O835:P835"/>
    <mergeCell ref="J836:K836"/>
    <mergeCell ref="L839:N839"/>
    <mergeCell ref="O839:P839"/>
    <mergeCell ref="J837:K837"/>
    <mergeCell ref="L837:N837"/>
    <mergeCell ref="O837:P837"/>
    <mergeCell ref="J838:K838"/>
    <mergeCell ref="L838:N838"/>
    <mergeCell ref="O838:P838"/>
    <mergeCell ref="J839:K839"/>
    <mergeCell ref="L842:N842"/>
    <mergeCell ref="O842:P842"/>
    <mergeCell ref="J840:K840"/>
    <mergeCell ref="L840:N840"/>
    <mergeCell ref="O840:P840"/>
    <mergeCell ref="J841:K841"/>
    <mergeCell ref="L841:N841"/>
    <mergeCell ref="O841:P841"/>
    <mergeCell ref="J842:K842"/>
    <mergeCell ref="L845:N845"/>
    <mergeCell ref="O845:P845"/>
    <mergeCell ref="J843:K843"/>
    <mergeCell ref="L843:N843"/>
    <mergeCell ref="O843:P843"/>
    <mergeCell ref="J844:K844"/>
    <mergeCell ref="L844:N844"/>
    <mergeCell ref="O844:P844"/>
    <mergeCell ref="J845:K845"/>
    <mergeCell ref="L848:N848"/>
    <mergeCell ref="O848:P848"/>
    <mergeCell ref="J846:K846"/>
    <mergeCell ref="L846:N846"/>
    <mergeCell ref="O846:P846"/>
    <mergeCell ref="J847:K847"/>
    <mergeCell ref="L847:N847"/>
    <mergeCell ref="O847:P847"/>
    <mergeCell ref="J848:K848"/>
    <mergeCell ref="L851:N851"/>
    <mergeCell ref="O851:P851"/>
    <mergeCell ref="J849:K849"/>
    <mergeCell ref="L849:N849"/>
    <mergeCell ref="O849:P849"/>
    <mergeCell ref="J850:K850"/>
    <mergeCell ref="L850:N850"/>
    <mergeCell ref="O850:P850"/>
    <mergeCell ref="J851:K851"/>
    <mergeCell ref="L854:N854"/>
    <mergeCell ref="O854:P854"/>
    <mergeCell ref="J852:K852"/>
    <mergeCell ref="L852:N852"/>
    <mergeCell ref="O852:P852"/>
    <mergeCell ref="J853:K853"/>
    <mergeCell ref="L853:N853"/>
    <mergeCell ref="O853:P853"/>
    <mergeCell ref="J854:K854"/>
    <mergeCell ref="L857:N857"/>
    <mergeCell ref="O857:P857"/>
    <mergeCell ref="J855:K855"/>
    <mergeCell ref="L855:N855"/>
    <mergeCell ref="O855:P855"/>
    <mergeCell ref="J856:K856"/>
    <mergeCell ref="L856:N856"/>
    <mergeCell ref="O856:P856"/>
    <mergeCell ref="J857:K857"/>
    <mergeCell ref="L860:N860"/>
    <mergeCell ref="O860:P860"/>
    <mergeCell ref="J858:K858"/>
    <mergeCell ref="L858:N858"/>
    <mergeCell ref="O858:P858"/>
    <mergeCell ref="J859:K859"/>
    <mergeCell ref="L859:N859"/>
    <mergeCell ref="O859:P859"/>
    <mergeCell ref="J860:K860"/>
    <mergeCell ref="L863:N863"/>
    <mergeCell ref="O863:P863"/>
    <mergeCell ref="J861:K861"/>
    <mergeCell ref="L861:N861"/>
    <mergeCell ref="O861:P861"/>
    <mergeCell ref="J862:K862"/>
    <mergeCell ref="L862:N862"/>
    <mergeCell ref="O862:P862"/>
    <mergeCell ref="J863:K863"/>
    <mergeCell ref="L866:N866"/>
    <mergeCell ref="O866:P866"/>
    <mergeCell ref="J864:K864"/>
    <mergeCell ref="L864:N864"/>
    <mergeCell ref="O864:P864"/>
    <mergeCell ref="J865:K865"/>
    <mergeCell ref="L865:N865"/>
    <mergeCell ref="O865:P865"/>
    <mergeCell ref="J866:K866"/>
    <mergeCell ref="L869:N869"/>
    <mergeCell ref="O869:P869"/>
    <mergeCell ref="J867:K867"/>
    <mergeCell ref="L867:N867"/>
    <mergeCell ref="O867:P867"/>
    <mergeCell ref="J868:K868"/>
    <mergeCell ref="L868:N868"/>
    <mergeCell ref="O868:P868"/>
    <mergeCell ref="J869:K869"/>
    <mergeCell ref="L872:N872"/>
    <mergeCell ref="O872:P872"/>
    <mergeCell ref="J870:K870"/>
    <mergeCell ref="L870:N870"/>
    <mergeCell ref="O870:P870"/>
    <mergeCell ref="J871:K871"/>
    <mergeCell ref="L871:N871"/>
    <mergeCell ref="O871:P871"/>
    <mergeCell ref="J872:K872"/>
    <mergeCell ref="L875:N875"/>
    <mergeCell ref="O875:P875"/>
    <mergeCell ref="J873:K873"/>
    <mergeCell ref="L873:N873"/>
    <mergeCell ref="O873:P873"/>
    <mergeCell ref="J874:K874"/>
    <mergeCell ref="L874:N874"/>
    <mergeCell ref="O874:P874"/>
    <mergeCell ref="J875:K875"/>
    <mergeCell ref="L878:N878"/>
    <mergeCell ref="O878:P878"/>
    <mergeCell ref="J876:K876"/>
    <mergeCell ref="L876:N876"/>
    <mergeCell ref="O876:P876"/>
    <mergeCell ref="J877:K877"/>
    <mergeCell ref="L877:N877"/>
    <mergeCell ref="O877:P877"/>
    <mergeCell ref="J878:K878"/>
    <mergeCell ref="L881:N881"/>
    <mergeCell ref="O881:P881"/>
    <mergeCell ref="J879:K879"/>
    <mergeCell ref="L879:N879"/>
    <mergeCell ref="O879:P879"/>
    <mergeCell ref="J880:K880"/>
    <mergeCell ref="L880:N880"/>
    <mergeCell ref="O880:P880"/>
    <mergeCell ref="J881:K881"/>
    <mergeCell ref="L884:N884"/>
    <mergeCell ref="O884:P884"/>
    <mergeCell ref="J882:K882"/>
    <mergeCell ref="L882:N882"/>
    <mergeCell ref="O882:P882"/>
    <mergeCell ref="J883:K883"/>
    <mergeCell ref="L883:N883"/>
    <mergeCell ref="O883:P883"/>
    <mergeCell ref="J884:K884"/>
    <mergeCell ref="L887:N887"/>
    <mergeCell ref="O887:P887"/>
    <mergeCell ref="J885:K885"/>
    <mergeCell ref="L885:N885"/>
    <mergeCell ref="O885:P885"/>
    <mergeCell ref="J886:K886"/>
    <mergeCell ref="L886:N886"/>
    <mergeCell ref="O886:P886"/>
    <mergeCell ref="J887:K887"/>
    <mergeCell ref="L890:N890"/>
    <mergeCell ref="O890:P890"/>
    <mergeCell ref="J888:K888"/>
    <mergeCell ref="L888:N888"/>
    <mergeCell ref="O888:P888"/>
    <mergeCell ref="J889:K889"/>
    <mergeCell ref="L889:N889"/>
    <mergeCell ref="O889:P889"/>
    <mergeCell ref="J890:K890"/>
    <mergeCell ref="L893:N893"/>
    <mergeCell ref="O893:P893"/>
    <mergeCell ref="J891:K891"/>
    <mergeCell ref="L891:N891"/>
    <mergeCell ref="O891:P891"/>
    <mergeCell ref="J892:K892"/>
    <mergeCell ref="L892:N892"/>
    <mergeCell ref="O892:P892"/>
    <mergeCell ref="J893:K893"/>
    <mergeCell ref="L896:N896"/>
    <mergeCell ref="O896:P896"/>
    <mergeCell ref="J894:K894"/>
    <mergeCell ref="L894:N894"/>
    <mergeCell ref="O894:P894"/>
    <mergeCell ref="J895:K895"/>
    <mergeCell ref="L895:N895"/>
    <mergeCell ref="O895:P895"/>
    <mergeCell ref="J896:K896"/>
    <mergeCell ref="L899:N899"/>
    <mergeCell ref="O899:P899"/>
    <mergeCell ref="J897:K897"/>
    <mergeCell ref="L897:N897"/>
    <mergeCell ref="O897:P897"/>
    <mergeCell ref="J898:K898"/>
    <mergeCell ref="L898:N898"/>
    <mergeCell ref="O898:P898"/>
    <mergeCell ref="J899:K899"/>
    <mergeCell ref="L902:N902"/>
    <mergeCell ref="O902:P902"/>
    <mergeCell ref="J900:K900"/>
    <mergeCell ref="L900:N900"/>
    <mergeCell ref="O900:P900"/>
    <mergeCell ref="J901:K901"/>
    <mergeCell ref="L901:N901"/>
    <mergeCell ref="O901:P901"/>
    <mergeCell ref="J902:K902"/>
    <mergeCell ref="L905:N905"/>
    <mergeCell ref="O905:P905"/>
    <mergeCell ref="J903:K903"/>
    <mergeCell ref="L903:N903"/>
    <mergeCell ref="O903:P903"/>
    <mergeCell ref="J904:K904"/>
    <mergeCell ref="L904:N904"/>
    <mergeCell ref="O904:P904"/>
    <mergeCell ref="J905:K905"/>
    <mergeCell ref="L908:N908"/>
    <mergeCell ref="O908:P908"/>
    <mergeCell ref="J906:K906"/>
    <mergeCell ref="L906:N906"/>
    <mergeCell ref="O906:P906"/>
    <mergeCell ref="J907:K907"/>
    <mergeCell ref="L907:N907"/>
    <mergeCell ref="O907:P907"/>
    <mergeCell ref="J908:K908"/>
    <mergeCell ref="L911:N911"/>
    <mergeCell ref="O911:P911"/>
    <mergeCell ref="J909:K909"/>
    <mergeCell ref="L909:N909"/>
    <mergeCell ref="O909:P909"/>
    <mergeCell ref="J910:K910"/>
    <mergeCell ref="L910:N910"/>
    <mergeCell ref="O910:P910"/>
    <mergeCell ref="J911:K911"/>
    <mergeCell ref="L914:N914"/>
    <mergeCell ref="O914:P914"/>
    <mergeCell ref="J912:K912"/>
    <mergeCell ref="L912:N912"/>
    <mergeCell ref="O912:P912"/>
    <mergeCell ref="J913:K913"/>
    <mergeCell ref="L913:N913"/>
    <mergeCell ref="O913:P913"/>
    <mergeCell ref="J914:K914"/>
    <mergeCell ref="L917:N917"/>
    <mergeCell ref="O917:P917"/>
    <mergeCell ref="J915:K915"/>
    <mergeCell ref="L915:N915"/>
    <mergeCell ref="O915:P915"/>
    <mergeCell ref="J916:K916"/>
    <mergeCell ref="L916:N916"/>
    <mergeCell ref="O916:P916"/>
    <mergeCell ref="J917:K917"/>
    <mergeCell ref="L920:N920"/>
    <mergeCell ref="O920:P920"/>
    <mergeCell ref="J918:K918"/>
    <mergeCell ref="L918:N918"/>
    <mergeCell ref="O918:P918"/>
    <mergeCell ref="J919:K919"/>
    <mergeCell ref="L919:N919"/>
    <mergeCell ref="O919:P919"/>
    <mergeCell ref="J920:K920"/>
    <mergeCell ref="L923:N923"/>
    <mergeCell ref="O923:P923"/>
    <mergeCell ref="J921:K921"/>
    <mergeCell ref="L921:N921"/>
    <mergeCell ref="O921:P921"/>
    <mergeCell ref="J922:K922"/>
    <mergeCell ref="L922:N922"/>
    <mergeCell ref="O922:P922"/>
    <mergeCell ref="J923:K923"/>
    <mergeCell ref="L926:N926"/>
    <mergeCell ref="O926:P926"/>
    <mergeCell ref="J924:K924"/>
    <mergeCell ref="L924:N924"/>
    <mergeCell ref="O924:P924"/>
    <mergeCell ref="J925:K925"/>
    <mergeCell ref="L925:N925"/>
    <mergeCell ref="O925:P925"/>
    <mergeCell ref="J926:K926"/>
    <mergeCell ref="L929:N929"/>
    <mergeCell ref="O929:P929"/>
    <mergeCell ref="J927:K927"/>
    <mergeCell ref="L927:N927"/>
    <mergeCell ref="O927:P927"/>
    <mergeCell ref="J928:K928"/>
    <mergeCell ref="L928:N928"/>
    <mergeCell ref="O928:P928"/>
    <mergeCell ref="J929:K929"/>
    <mergeCell ref="L932:N932"/>
    <mergeCell ref="O932:P932"/>
    <mergeCell ref="J930:K930"/>
    <mergeCell ref="L930:N930"/>
    <mergeCell ref="O930:P930"/>
    <mergeCell ref="J931:K931"/>
    <mergeCell ref="L931:N931"/>
    <mergeCell ref="O931:P931"/>
    <mergeCell ref="J932:K932"/>
    <mergeCell ref="L935:N935"/>
    <mergeCell ref="O935:P935"/>
    <mergeCell ref="J933:K933"/>
    <mergeCell ref="L933:N933"/>
    <mergeCell ref="O933:P933"/>
    <mergeCell ref="J934:K934"/>
    <mergeCell ref="L934:N934"/>
    <mergeCell ref="O934:P934"/>
    <mergeCell ref="J935:K935"/>
    <mergeCell ref="L938:N938"/>
    <mergeCell ref="O938:P938"/>
    <mergeCell ref="J936:K936"/>
    <mergeCell ref="L936:N936"/>
    <mergeCell ref="O936:P936"/>
    <mergeCell ref="J937:K937"/>
    <mergeCell ref="L937:N937"/>
    <mergeCell ref="O937:P937"/>
    <mergeCell ref="J938:K938"/>
    <mergeCell ref="L941:N941"/>
    <mergeCell ref="O941:P941"/>
    <mergeCell ref="J939:K939"/>
    <mergeCell ref="L939:N939"/>
    <mergeCell ref="O939:P939"/>
    <mergeCell ref="J940:K940"/>
    <mergeCell ref="L940:N940"/>
    <mergeCell ref="O940:P940"/>
    <mergeCell ref="J941:K941"/>
    <mergeCell ref="L944:N944"/>
    <mergeCell ref="O944:P944"/>
    <mergeCell ref="J942:K942"/>
    <mergeCell ref="L942:N942"/>
    <mergeCell ref="O942:P942"/>
    <mergeCell ref="J943:K943"/>
    <mergeCell ref="L943:N943"/>
    <mergeCell ref="O943:P943"/>
    <mergeCell ref="J944:K944"/>
    <mergeCell ref="L947:N947"/>
    <mergeCell ref="O947:P947"/>
    <mergeCell ref="J945:K945"/>
    <mergeCell ref="L945:N945"/>
    <mergeCell ref="O945:P945"/>
    <mergeCell ref="J946:K946"/>
    <mergeCell ref="L946:N946"/>
    <mergeCell ref="O946:P946"/>
    <mergeCell ref="J947:K947"/>
    <mergeCell ref="L950:N950"/>
    <mergeCell ref="O950:P950"/>
    <mergeCell ref="J948:K948"/>
    <mergeCell ref="L948:N948"/>
    <mergeCell ref="O948:P948"/>
    <mergeCell ref="J949:K949"/>
    <mergeCell ref="L949:N949"/>
    <mergeCell ref="O949:P949"/>
    <mergeCell ref="J950:K950"/>
    <mergeCell ref="L953:N953"/>
    <mergeCell ref="O953:P953"/>
    <mergeCell ref="J951:K951"/>
    <mergeCell ref="L951:N951"/>
    <mergeCell ref="O951:P951"/>
    <mergeCell ref="J952:K952"/>
    <mergeCell ref="L952:N952"/>
    <mergeCell ref="O952:P952"/>
    <mergeCell ref="J953:K953"/>
    <mergeCell ref="L956:N956"/>
    <mergeCell ref="O956:P956"/>
    <mergeCell ref="J954:K954"/>
    <mergeCell ref="L954:N954"/>
    <mergeCell ref="O954:P954"/>
    <mergeCell ref="J955:K955"/>
    <mergeCell ref="L955:N955"/>
    <mergeCell ref="O955:P955"/>
    <mergeCell ref="J956:K956"/>
    <mergeCell ref="L959:N959"/>
    <mergeCell ref="O959:P959"/>
    <mergeCell ref="J957:K957"/>
    <mergeCell ref="L957:N957"/>
    <mergeCell ref="O957:P957"/>
    <mergeCell ref="J958:K958"/>
    <mergeCell ref="L958:N958"/>
    <mergeCell ref="O958:P958"/>
    <mergeCell ref="J959:K959"/>
    <mergeCell ref="L962:N962"/>
    <mergeCell ref="O962:P962"/>
    <mergeCell ref="J960:K960"/>
    <mergeCell ref="L960:N960"/>
    <mergeCell ref="O960:P960"/>
    <mergeCell ref="J961:K961"/>
    <mergeCell ref="L961:N961"/>
    <mergeCell ref="O961:P961"/>
    <mergeCell ref="J962:K962"/>
  </mergeCells>
  <conditionalFormatting sqref="A2:A1000">
    <cfRule type="cellIs" dxfId="0" priority="1" operator="equal">
      <formula>"Mane"</formula>
    </cfRule>
  </conditionalFormatting>
  <conditionalFormatting sqref="A2:A1000">
    <cfRule type="cellIs" dxfId="1" priority="2" operator="equal">
      <formula>"Niki"</formula>
    </cfRule>
  </conditionalFormatting>
  <conditionalFormatting sqref="A2:A1000">
    <cfRule type="cellIs" dxfId="2" priority="3" operator="equal">
      <formula>"Pepe"</formula>
    </cfRule>
  </conditionalFormatting>
  <conditionalFormatting sqref="I2:I1000">
    <cfRule type="cellIs" dxfId="0" priority="4" operator="equal">
      <formula>"Mane"</formula>
    </cfRule>
  </conditionalFormatting>
  <conditionalFormatting sqref="I2:I1000">
    <cfRule type="cellIs" dxfId="1" priority="5" operator="equal">
      <formula>"Niki"</formula>
    </cfRule>
  </conditionalFormatting>
  <conditionalFormatting sqref="I2:I1000">
    <cfRule type="cellIs" dxfId="2" priority="6" operator="equal">
      <formula>"Pepe"</formula>
    </cfRule>
  </conditionalFormatting>
  <conditionalFormatting sqref="Q2:R1000">
    <cfRule type="cellIs" dxfId="3" priority="7" operator="equal">
      <formula>"Y"</formula>
    </cfRule>
  </conditionalFormatting>
  <conditionalFormatting sqref="Q2:R1000">
    <cfRule type="cellIs" dxfId="4" priority="8" operator="equal">
      <formula>"N"</formula>
    </cfRule>
  </conditionalFormatting>
  <conditionalFormatting sqref="Q2:R1000">
    <cfRule type="cellIs" dxfId="5" priority="9" operator="equal">
      <formula>"P"</formula>
    </cfRule>
  </conditionalFormatting>
  <conditionalFormatting sqref="G2:G1000">
    <cfRule type="cellIs" dxfId="6" priority="10" operator="equal">
      <formula>"Hi"</formula>
    </cfRule>
  </conditionalFormatting>
  <conditionalFormatting sqref="G2:G1000">
    <cfRule type="cellIs" dxfId="7" priority="11" operator="equal">
      <formula>"Med"</formula>
    </cfRule>
  </conditionalFormatting>
  <conditionalFormatting sqref="G2:G1000">
    <cfRule type="cellIs" dxfId="8" priority="12" operator="equal">
      <formula>"Lo"</formula>
    </cfRule>
  </conditionalFormatting>
  <conditionalFormatting sqref="S2:S1000">
    <cfRule type="cellIs" dxfId="9" priority="13" operator="equal">
      <formula>"Bug"</formula>
    </cfRule>
  </conditionalFormatting>
  <conditionalFormatting sqref="S2:S1000">
    <cfRule type="cellIs" dxfId="10" priority="14" operator="equal">
      <formula>"Fixed"</formula>
    </cfRule>
  </conditionalFormatting>
  <dataValidations>
    <dataValidation type="list" allowBlank="1" sqref="H2:H1000">
      <formula1>"Recording,Editing,Bounced"</formula1>
    </dataValidation>
    <dataValidation type="list" allowBlank="1" showErrorMessage="1" sqref="Q2:R1000">
      <formula1>"Y,N,P"</formula1>
    </dataValidation>
    <dataValidation type="list" allowBlank="1" showErrorMessage="1" sqref="A2:A1000 I2:I1000">
      <formula1>"Mane,Niki,Pepe"</formula1>
    </dataValidation>
    <dataValidation type="list" allowBlank="1" showErrorMessage="1" sqref="G2:G1000">
      <formula1>"Hi,Med,Lo"</formula1>
    </dataValidation>
    <dataValidation type="list" allowBlank="1" showErrorMessage="1" sqref="S2:S1000">
      <formula1>"Bug,Fixed"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10" t="s">
        <v>1</v>
      </c>
      <c r="D1" s="10" t="s">
        <v>2</v>
      </c>
      <c r="G1" s="10" t="s">
        <v>3</v>
      </c>
      <c r="H1" s="10" t="s">
        <v>4</v>
      </c>
      <c r="I1" s="9" t="s">
        <v>5</v>
      </c>
      <c r="J1" s="10" t="s">
        <v>6</v>
      </c>
      <c r="L1" s="10" t="s">
        <v>7</v>
      </c>
      <c r="O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V1" s="11"/>
      <c r="W1" s="11"/>
      <c r="X1" s="11"/>
      <c r="Y1" s="11"/>
      <c r="Z1" s="11"/>
    </row>
    <row r="2">
      <c r="A2" s="5"/>
      <c r="B2" s="6" t="s">
        <v>168</v>
      </c>
      <c r="D2" s="6" t="s">
        <v>169</v>
      </c>
      <c r="G2" s="6" t="s">
        <v>19</v>
      </c>
      <c r="H2" s="4"/>
      <c r="I2" s="5"/>
      <c r="J2" s="6"/>
      <c r="L2" s="4"/>
      <c r="O2" s="4"/>
      <c r="Q2" s="6" t="s">
        <v>16</v>
      </c>
      <c r="R2" s="6" t="s">
        <v>16</v>
      </c>
      <c r="S2" s="4"/>
      <c r="T2" s="4"/>
      <c r="V2" s="11"/>
      <c r="W2" s="11"/>
      <c r="X2" s="11"/>
      <c r="Y2" s="11"/>
      <c r="Z2" s="11"/>
    </row>
    <row r="3">
      <c r="A3" s="5"/>
      <c r="B3" s="6" t="s">
        <v>170</v>
      </c>
      <c r="D3" s="6" t="s">
        <v>171</v>
      </c>
      <c r="G3" s="6" t="s">
        <v>19</v>
      </c>
      <c r="H3" s="4"/>
      <c r="I3" s="5"/>
      <c r="J3" s="4"/>
      <c r="L3" s="4"/>
      <c r="O3" s="4"/>
      <c r="Q3" s="6" t="s">
        <v>16</v>
      </c>
      <c r="R3" s="6" t="s">
        <v>16</v>
      </c>
      <c r="S3" s="4"/>
      <c r="T3" s="4"/>
      <c r="V3" s="11"/>
      <c r="W3" s="11"/>
      <c r="X3" s="11"/>
      <c r="Y3" s="11"/>
      <c r="Z3" s="11"/>
    </row>
    <row r="4">
      <c r="A4" s="5"/>
      <c r="B4" s="6" t="s">
        <v>172</v>
      </c>
      <c r="D4" s="6" t="s">
        <v>173</v>
      </c>
      <c r="G4" s="6" t="s">
        <v>19</v>
      </c>
      <c r="H4" s="4"/>
      <c r="I4" s="5"/>
      <c r="J4" s="4"/>
      <c r="L4" s="4"/>
      <c r="O4" s="4"/>
      <c r="Q4" s="6" t="s">
        <v>16</v>
      </c>
      <c r="R4" s="6" t="s">
        <v>16</v>
      </c>
      <c r="S4" s="4"/>
      <c r="T4" s="4"/>
      <c r="V4" s="11"/>
      <c r="W4" s="11"/>
      <c r="X4" s="11"/>
      <c r="Y4" s="11"/>
      <c r="Z4" s="11"/>
    </row>
    <row r="5">
      <c r="A5" s="5"/>
      <c r="B5" s="6" t="s">
        <v>174</v>
      </c>
      <c r="D5" s="6" t="s">
        <v>175</v>
      </c>
      <c r="G5" s="6" t="s">
        <v>19</v>
      </c>
      <c r="H5" s="4"/>
      <c r="I5" s="5"/>
      <c r="J5" s="4"/>
      <c r="L5" s="4"/>
      <c r="O5" s="4"/>
      <c r="Q5" s="6" t="s">
        <v>16</v>
      </c>
      <c r="R5" s="6" t="s">
        <v>16</v>
      </c>
      <c r="S5" s="4"/>
      <c r="T5" s="4"/>
      <c r="V5" s="11"/>
      <c r="W5" s="11"/>
      <c r="X5" s="11"/>
      <c r="Y5" s="11"/>
      <c r="Z5" s="11"/>
    </row>
    <row r="6">
      <c r="A6" s="5"/>
      <c r="B6" s="4"/>
      <c r="D6" s="4"/>
      <c r="G6" s="4"/>
      <c r="H6" s="4"/>
      <c r="I6" s="5"/>
      <c r="J6" s="4"/>
      <c r="L6" s="4"/>
      <c r="O6" s="4"/>
      <c r="Q6" s="4"/>
      <c r="R6" s="4"/>
      <c r="S6" s="4"/>
      <c r="T6" s="4"/>
      <c r="V6" s="11"/>
      <c r="W6" s="11"/>
      <c r="X6" s="11"/>
      <c r="Y6" s="11"/>
      <c r="Z6" s="11"/>
    </row>
    <row r="7">
      <c r="A7" s="5"/>
      <c r="B7" s="4"/>
      <c r="D7" s="4"/>
      <c r="G7" s="4"/>
      <c r="H7" s="4"/>
      <c r="I7" s="5"/>
      <c r="J7" s="4"/>
      <c r="L7" s="4"/>
      <c r="O7" s="4"/>
      <c r="Q7" s="4"/>
      <c r="R7" s="4"/>
      <c r="S7" s="4"/>
      <c r="T7" s="4"/>
      <c r="V7" s="11"/>
      <c r="W7" s="11"/>
      <c r="X7" s="11"/>
      <c r="Y7" s="11"/>
      <c r="Z7" s="11"/>
    </row>
    <row r="8">
      <c r="A8" s="5"/>
      <c r="B8" s="4"/>
      <c r="D8" s="4"/>
      <c r="G8" s="4"/>
      <c r="H8" s="4"/>
      <c r="I8" s="5"/>
      <c r="J8" s="4"/>
      <c r="L8" s="4"/>
      <c r="O8" s="4"/>
      <c r="Q8" s="4"/>
      <c r="R8" s="4"/>
      <c r="S8" s="4"/>
      <c r="T8" s="4"/>
      <c r="V8" s="11"/>
      <c r="W8" s="11"/>
      <c r="X8" s="11"/>
      <c r="Y8" s="11"/>
      <c r="Z8" s="11"/>
    </row>
    <row r="9">
      <c r="A9" s="5"/>
      <c r="B9" s="4"/>
      <c r="D9" s="4"/>
      <c r="G9" s="4"/>
      <c r="H9" s="4"/>
      <c r="I9" s="5"/>
      <c r="J9" s="4"/>
      <c r="L9" s="4"/>
      <c r="O9" s="4"/>
      <c r="Q9" s="4"/>
      <c r="R9" s="4"/>
      <c r="S9" s="4"/>
      <c r="T9" s="4"/>
      <c r="V9" s="11"/>
      <c r="W9" s="11"/>
      <c r="X9" s="11"/>
      <c r="Y9" s="11"/>
      <c r="Z9" s="11"/>
    </row>
    <row r="10">
      <c r="A10" s="5"/>
      <c r="B10" s="4"/>
      <c r="D10" s="4"/>
      <c r="G10" s="4"/>
      <c r="H10" s="4"/>
      <c r="I10" s="5"/>
      <c r="J10" s="4"/>
      <c r="L10" s="4"/>
      <c r="O10" s="4"/>
      <c r="Q10" s="4"/>
      <c r="R10" s="4"/>
      <c r="S10" s="4"/>
      <c r="T10" s="4"/>
      <c r="V10" s="11"/>
      <c r="W10" s="11"/>
      <c r="X10" s="11"/>
      <c r="Y10" s="11"/>
      <c r="Z10" s="11"/>
    </row>
    <row r="11">
      <c r="A11" s="5"/>
      <c r="B11" s="4"/>
      <c r="D11" s="4"/>
      <c r="G11" s="4"/>
      <c r="H11" s="4"/>
      <c r="I11" s="5"/>
      <c r="J11" s="4"/>
      <c r="L11" s="4"/>
      <c r="O11" s="4"/>
      <c r="Q11" s="4"/>
      <c r="R11" s="4"/>
      <c r="S11" s="4"/>
      <c r="T11" s="4"/>
      <c r="V11" s="11"/>
      <c r="W11" s="11"/>
      <c r="X11" s="11"/>
      <c r="Y11" s="11"/>
      <c r="Z11" s="11"/>
    </row>
    <row r="12">
      <c r="A12" s="5"/>
      <c r="B12" s="4"/>
      <c r="D12" s="4"/>
      <c r="G12" s="4"/>
      <c r="H12" s="4"/>
      <c r="I12" s="5"/>
      <c r="J12" s="4"/>
      <c r="L12" s="4"/>
      <c r="O12" s="4"/>
      <c r="Q12" s="4"/>
      <c r="R12" s="4"/>
      <c r="S12" s="4"/>
      <c r="T12" s="4"/>
      <c r="V12" s="11"/>
      <c r="W12" s="11"/>
      <c r="X12" s="11"/>
      <c r="Y12" s="11"/>
      <c r="Z12" s="11"/>
    </row>
    <row r="13">
      <c r="A13" s="5"/>
      <c r="B13" s="4"/>
      <c r="D13" s="4"/>
      <c r="G13" s="4"/>
      <c r="H13" s="4"/>
      <c r="I13" s="5"/>
      <c r="J13" s="4"/>
      <c r="L13" s="4"/>
      <c r="O13" s="4"/>
      <c r="Q13" s="4"/>
      <c r="R13" s="4"/>
      <c r="S13" s="4"/>
      <c r="T13" s="4"/>
      <c r="V13" s="11"/>
      <c r="W13" s="11"/>
      <c r="X13" s="11"/>
      <c r="Y13" s="11"/>
      <c r="Z13" s="11"/>
    </row>
    <row r="14">
      <c r="A14" s="5"/>
      <c r="B14" s="4"/>
      <c r="D14" s="4"/>
      <c r="G14" s="4"/>
      <c r="H14" s="4"/>
      <c r="I14" s="5"/>
      <c r="J14" s="4"/>
      <c r="L14" s="4"/>
      <c r="O14" s="4"/>
      <c r="Q14" s="4"/>
      <c r="R14" s="4"/>
      <c r="S14" s="4"/>
      <c r="T14" s="4"/>
      <c r="V14" s="11"/>
      <c r="W14" s="11"/>
      <c r="X14" s="11"/>
      <c r="Y14" s="11"/>
      <c r="Z14" s="11"/>
    </row>
    <row r="15">
      <c r="A15" s="5"/>
      <c r="B15" s="4"/>
      <c r="D15" s="4"/>
      <c r="G15" s="4"/>
      <c r="H15" s="4"/>
      <c r="I15" s="5"/>
      <c r="J15" s="4"/>
      <c r="L15" s="4"/>
      <c r="O15" s="4"/>
      <c r="Q15" s="4"/>
      <c r="R15" s="4"/>
      <c r="S15" s="4"/>
      <c r="T15" s="4"/>
      <c r="V15" s="11"/>
      <c r="W15" s="11"/>
      <c r="X15" s="11"/>
      <c r="Y15" s="11"/>
      <c r="Z15" s="11"/>
    </row>
    <row r="16">
      <c r="A16" s="5"/>
      <c r="B16" s="4"/>
      <c r="D16" s="4"/>
      <c r="G16" s="4"/>
      <c r="H16" s="4"/>
      <c r="I16" s="5"/>
      <c r="J16" s="4"/>
      <c r="L16" s="4"/>
      <c r="O16" s="4"/>
      <c r="Q16" s="4"/>
      <c r="R16" s="4"/>
      <c r="S16" s="4"/>
      <c r="T16" s="4"/>
      <c r="V16" s="11"/>
      <c r="W16" s="11"/>
      <c r="X16" s="11"/>
      <c r="Y16" s="11"/>
      <c r="Z16" s="11"/>
    </row>
    <row r="17">
      <c r="A17" s="5"/>
      <c r="B17" s="4"/>
      <c r="D17" s="4"/>
      <c r="G17" s="4"/>
      <c r="H17" s="4"/>
      <c r="I17" s="5"/>
      <c r="J17" s="4"/>
      <c r="L17" s="4"/>
      <c r="O17" s="4"/>
      <c r="Q17" s="4"/>
      <c r="R17" s="4"/>
      <c r="S17" s="4"/>
      <c r="T17" s="4"/>
      <c r="V17" s="11"/>
      <c r="W17" s="11"/>
      <c r="X17" s="11"/>
      <c r="Y17" s="11"/>
      <c r="Z17" s="11"/>
    </row>
    <row r="18">
      <c r="A18" s="5"/>
      <c r="B18" s="4"/>
      <c r="D18" s="4"/>
      <c r="G18" s="4"/>
      <c r="H18" s="4"/>
      <c r="I18" s="5"/>
      <c r="J18" s="4"/>
      <c r="L18" s="4"/>
      <c r="O18" s="4"/>
      <c r="Q18" s="4"/>
      <c r="R18" s="4"/>
      <c r="S18" s="4"/>
      <c r="T18" s="4"/>
      <c r="V18" s="11"/>
      <c r="W18" s="11"/>
      <c r="X18" s="11"/>
      <c r="Y18" s="11"/>
      <c r="Z18" s="11"/>
    </row>
    <row r="19">
      <c r="A19" s="5"/>
      <c r="B19" s="4"/>
      <c r="D19" s="4"/>
      <c r="G19" s="4"/>
      <c r="H19" s="4"/>
      <c r="I19" s="5"/>
      <c r="J19" s="4"/>
      <c r="L19" s="4"/>
      <c r="O19" s="4"/>
      <c r="Q19" s="4"/>
      <c r="R19" s="4"/>
      <c r="S19" s="4"/>
      <c r="T19" s="4"/>
      <c r="V19" s="11"/>
      <c r="W19" s="11"/>
      <c r="X19" s="11"/>
      <c r="Y19" s="11"/>
      <c r="Z19" s="11"/>
    </row>
    <row r="20">
      <c r="A20" s="5"/>
      <c r="B20" s="4"/>
      <c r="D20" s="4"/>
      <c r="G20" s="4"/>
      <c r="H20" s="4"/>
      <c r="I20" s="5"/>
      <c r="J20" s="4"/>
      <c r="L20" s="4"/>
      <c r="O20" s="4"/>
      <c r="Q20" s="4"/>
      <c r="R20" s="4"/>
      <c r="S20" s="4"/>
      <c r="T20" s="4"/>
      <c r="V20" s="11"/>
      <c r="W20" s="11"/>
      <c r="X20" s="11"/>
      <c r="Y20" s="11"/>
      <c r="Z20" s="11"/>
    </row>
    <row r="21">
      <c r="A21" s="5"/>
      <c r="B21" s="4"/>
      <c r="D21" s="4"/>
      <c r="G21" s="4"/>
      <c r="H21" s="4"/>
      <c r="I21" s="5"/>
      <c r="J21" s="4"/>
      <c r="L21" s="4"/>
      <c r="O21" s="4"/>
      <c r="Q21" s="4"/>
      <c r="R21" s="4"/>
      <c r="S21" s="4"/>
      <c r="T21" s="4"/>
      <c r="V21" s="11"/>
      <c r="W21" s="11"/>
      <c r="X21" s="11"/>
      <c r="Y21" s="11"/>
      <c r="Z21" s="11"/>
    </row>
    <row r="22">
      <c r="A22" s="5"/>
      <c r="B22" s="4"/>
      <c r="D22" s="4"/>
      <c r="G22" s="4"/>
      <c r="H22" s="4"/>
      <c r="I22" s="5"/>
      <c r="J22" s="4"/>
      <c r="L22" s="4"/>
      <c r="O22" s="4"/>
      <c r="Q22" s="4"/>
      <c r="R22" s="4"/>
      <c r="S22" s="4"/>
      <c r="T22" s="4"/>
      <c r="V22" s="11"/>
      <c r="W22" s="11"/>
      <c r="X22" s="11"/>
      <c r="Y22" s="11"/>
      <c r="Z22" s="11"/>
    </row>
    <row r="23">
      <c r="A23" s="5"/>
      <c r="B23" s="4"/>
      <c r="D23" s="4"/>
      <c r="G23" s="4"/>
      <c r="H23" s="4"/>
      <c r="I23" s="5"/>
      <c r="J23" s="4"/>
      <c r="L23" s="4"/>
      <c r="O23" s="4"/>
      <c r="Q23" s="4"/>
      <c r="R23" s="4"/>
      <c r="S23" s="4"/>
      <c r="T23" s="4"/>
      <c r="V23" s="11"/>
      <c r="W23" s="11"/>
      <c r="X23" s="11"/>
      <c r="Y23" s="11"/>
      <c r="Z23" s="11"/>
    </row>
    <row r="24">
      <c r="A24" s="5"/>
      <c r="B24" s="4"/>
      <c r="D24" s="4"/>
      <c r="G24" s="4"/>
      <c r="H24" s="4"/>
      <c r="I24" s="5"/>
      <c r="J24" s="4"/>
      <c r="L24" s="4"/>
      <c r="O24" s="4"/>
      <c r="Q24" s="4"/>
      <c r="R24" s="4"/>
      <c r="S24" s="4"/>
      <c r="T24" s="4"/>
      <c r="V24" s="11"/>
      <c r="W24" s="11"/>
      <c r="X24" s="11"/>
      <c r="Y24" s="11"/>
      <c r="Z24" s="11"/>
    </row>
    <row r="25">
      <c r="A25" s="5"/>
      <c r="B25" s="4"/>
      <c r="D25" s="4"/>
      <c r="G25" s="4"/>
      <c r="H25" s="4"/>
      <c r="I25" s="5"/>
      <c r="J25" s="4"/>
      <c r="L25" s="4"/>
      <c r="O25" s="4"/>
      <c r="Q25" s="4"/>
      <c r="R25" s="4"/>
      <c r="S25" s="4"/>
      <c r="T25" s="4"/>
      <c r="V25" s="11"/>
      <c r="W25" s="11"/>
      <c r="X25" s="11"/>
      <c r="Y25" s="11"/>
      <c r="Z25" s="11"/>
    </row>
    <row r="26">
      <c r="A26" s="5"/>
      <c r="B26" s="4"/>
      <c r="D26" s="4"/>
      <c r="G26" s="4"/>
      <c r="H26" s="4"/>
      <c r="I26" s="5"/>
      <c r="J26" s="4"/>
      <c r="L26" s="4"/>
      <c r="O26" s="4"/>
      <c r="Q26" s="4"/>
      <c r="R26" s="4"/>
      <c r="S26" s="4"/>
      <c r="T26" s="4"/>
      <c r="V26" s="11"/>
      <c r="W26" s="11"/>
      <c r="X26" s="11"/>
      <c r="Y26" s="11"/>
      <c r="Z26" s="11"/>
    </row>
    <row r="27">
      <c r="A27" s="5"/>
      <c r="B27" s="4"/>
      <c r="D27" s="4"/>
      <c r="G27" s="4"/>
      <c r="H27" s="4"/>
      <c r="I27" s="5"/>
      <c r="J27" s="4"/>
      <c r="L27" s="4"/>
      <c r="O27" s="4"/>
      <c r="Q27" s="4"/>
      <c r="R27" s="4"/>
      <c r="S27" s="4"/>
      <c r="T27" s="4"/>
      <c r="V27" s="11"/>
      <c r="W27" s="11"/>
      <c r="X27" s="11"/>
      <c r="Y27" s="11"/>
      <c r="Z27" s="11"/>
    </row>
    <row r="28">
      <c r="A28" s="5"/>
      <c r="B28" s="4"/>
      <c r="D28" s="4"/>
      <c r="G28" s="4"/>
      <c r="H28" s="4"/>
      <c r="I28" s="5"/>
      <c r="J28" s="4"/>
      <c r="L28" s="4"/>
      <c r="O28" s="4"/>
      <c r="Q28" s="4"/>
      <c r="R28" s="4"/>
      <c r="S28" s="4"/>
      <c r="T28" s="4"/>
      <c r="V28" s="11"/>
      <c r="W28" s="11"/>
      <c r="X28" s="11"/>
      <c r="Y28" s="11"/>
      <c r="Z28" s="11"/>
    </row>
    <row r="29">
      <c r="A29" s="5"/>
      <c r="B29" s="4"/>
      <c r="D29" s="4"/>
      <c r="G29" s="4"/>
      <c r="H29" s="4"/>
      <c r="I29" s="5"/>
      <c r="J29" s="4"/>
      <c r="L29" s="4"/>
      <c r="O29" s="4"/>
      <c r="Q29" s="4"/>
      <c r="R29" s="4"/>
      <c r="S29" s="4"/>
      <c r="T29" s="4"/>
      <c r="V29" s="11"/>
      <c r="W29" s="11"/>
      <c r="X29" s="11"/>
      <c r="Y29" s="11"/>
      <c r="Z29" s="11"/>
    </row>
    <row r="30">
      <c r="A30" s="5"/>
      <c r="B30" s="4"/>
      <c r="D30" s="4"/>
      <c r="G30" s="4"/>
      <c r="H30" s="4"/>
      <c r="I30" s="5"/>
      <c r="J30" s="4"/>
      <c r="L30" s="4"/>
      <c r="O30" s="4"/>
      <c r="Q30" s="4"/>
      <c r="R30" s="4"/>
      <c r="S30" s="4"/>
      <c r="T30" s="4"/>
      <c r="V30" s="11"/>
      <c r="W30" s="11"/>
      <c r="X30" s="11"/>
      <c r="Y30" s="11"/>
      <c r="Z30" s="11"/>
    </row>
    <row r="31">
      <c r="A31" s="5"/>
      <c r="B31" s="4"/>
      <c r="D31" s="4"/>
      <c r="G31" s="4"/>
      <c r="H31" s="4"/>
      <c r="I31" s="5"/>
      <c r="J31" s="4"/>
      <c r="L31" s="4"/>
      <c r="O31" s="4"/>
      <c r="Q31" s="4"/>
      <c r="R31" s="4"/>
      <c r="S31" s="4"/>
      <c r="T31" s="4"/>
      <c r="V31" s="11"/>
      <c r="W31" s="11"/>
      <c r="X31" s="11"/>
      <c r="Y31" s="11"/>
      <c r="Z31" s="11"/>
    </row>
    <row r="32">
      <c r="A32" s="5"/>
      <c r="B32" s="4"/>
      <c r="D32" s="4"/>
      <c r="G32" s="4"/>
      <c r="H32" s="4"/>
      <c r="I32" s="5"/>
      <c r="J32" s="4"/>
      <c r="L32" s="4"/>
      <c r="O32" s="4"/>
      <c r="Q32" s="4"/>
      <c r="R32" s="4"/>
      <c r="S32" s="4"/>
      <c r="T32" s="4"/>
      <c r="V32" s="11"/>
      <c r="W32" s="11"/>
      <c r="X32" s="11"/>
      <c r="Y32" s="11"/>
      <c r="Z32" s="11"/>
    </row>
    <row r="33">
      <c r="A33" s="5"/>
      <c r="B33" s="4"/>
      <c r="D33" s="4"/>
      <c r="G33" s="4"/>
      <c r="H33" s="4"/>
      <c r="I33" s="5"/>
      <c r="J33" s="4"/>
      <c r="L33" s="4"/>
      <c r="O33" s="4"/>
      <c r="Q33" s="4"/>
      <c r="R33" s="4"/>
      <c r="S33" s="4"/>
      <c r="T33" s="4"/>
      <c r="V33" s="11"/>
      <c r="W33" s="11"/>
      <c r="X33" s="11"/>
      <c r="Y33" s="11"/>
      <c r="Z33" s="11"/>
    </row>
    <row r="34">
      <c r="A34" s="5"/>
      <c r="B34" s="4"/>
      <c r="D34" s="4"/>
      <c r="G34" s="4"/>
      <c r="H34" s="4"/>
      <c r="I34" s="5"/>
      <c r="J34" s="4"/>
      <c r="L34" s="4"/>
      <c r="O34" s="4"/>
      <c r="Q34" s="4"/>
      <c r="R34" s="4"/>
      <c r="S34" s="4"/>
      <c r="T34" s="4"/>
      <c r="V34" s="11"/>
      <c r="W34" s="11"/>
      <c r="X34" s="11"/>
      <c r="Y34" s="11"/>
      <c r="Z34" s="11"/>
    </row>
    <row r="35">
      <c r="A35" s="5"/>
      <c r="B35" s="4"/>
      <c r="D35" s="4"/>
      <c r="G35" s="4"/>
      <c r="H35" s="4"/>
      <c r="I35" s="5"/>
      <c r="J35" s="4"/>
      <c r="L35" s="4"/>
      <c r="O35" s="4"/>
      <c r="Q35" s="4"/>
      <c r="R35" s="4"/>
      <c r="S35" s="4"/>
      <c r="T35" s="4"/>
      <c r="V35" s="11"/>
      <c r="W35" s="11"/>
      <c r="X35" s="11"/>
      <c r="Y35" s="11"/>
      <c r="Z35" s="11"/>
    </row>
    <row r="36">
      <c r="A36" s="5"/>
      <c r="B36" s="4"/>
      <c r="D36" s="4"/>
      <c r="G36" s="4"/>
      <c r="H36" s="4"/>
      <c r="I36" s="5"/>
      <c r="J36" s="4"/>
      <c r="L36" s="4"/>
      <c r="O36" s="4"/>
      <c r="Q36" s="4"/>
      <c r="R36" s="4"/>
      <c r="S36" s="4"/>
      <c r="T36" s="4"/>
      <c r="V36" s="11"/>
      <c r="W36" s="11"/>
      <c r="X36" s="11"/>
      <c r="Y36" s="11"/>
      <c r="Z36" s="11"/>
    </row>
    <row r="37">
      <c r="A37" s="5"/>
      <c r="B37" s="4"/>
      <c r="D37" s="4"/>
      <c r="G37" s="4"/>
      <c r="H37" s="4"/>
      <c r="I37" s="5"/>
      <c r="J37" s="4"/>
      <c r="L37" s="4"/>
      <c r="O37" s="4"/>
      <c r="Q37" s="4"/>
      <c r="R37" s="4"/>
      <c r="S37" s="4"/>
      <c r="T37" s="4"/>
      <c r="V37" s="11"/>
      <c r="W37" s="11"/>
      <c r="X37" s="11"/>
      <c r="Y37" s="11"/>
      <c r="Z37" s="11"/>
    </row>
    <row r="38">
      <c r="A38" s="5"/>
      <c r="B38" s="4"/>
      <c r="D38" s="4"/>
      <c r="G38" s="4"/>
      <c r="H38" s="4"/>
      <c r="I38" s="5"/>
      <c r="J38" s="4"/>
      <c r="L38" s="4"/>
      <c r="O38" s="4"/>
      <c r="Q38" s="4"/>
      <c r="R38" s="4"/>
      <c r="S38" s="4"/>
      <c r="T38" s="4"/>
      <c r="V38" s="11"/>
      <c r="W38" s="11"/>
      <c r="X38" s="11"/>
      <c r="Y38" s="11"/>
      <c r="Z38" s="11"/>
    </row>
    <row r="39">
      <c r="A39" s="5"/>
      <c r="B39" s="4"/>
      <c r="D39" s="4"/>
      <c r="G39" s="4"/>
      <c r="H39" s="4"/>
      <c r="I39" s="5"/>
      <c r="J39" s="4"/>
      <c r="L39" s="4"/>
      <c r="O39" s="4"/>
      <c r="Q39" s="4"/>
      <c r="R39" s="4"/>
      <c r="S39" s="4"/>
      <c r="T39" s="4"/>
      <c r="V39" s="11"/>
      <c r="W39" s="11"/>
      <c r="X39" s="11"/>
      <c r="Y39" s="11"/>
      <c r="Z39" s="11"/>
    </row>
    <row r="40">
      <c r="A40" s="5"/>
      <c r="B40" s="4"/>
      <c r="D40" s="4"/>
      <c r="G40" s="4"/>
      <c r="H40" s="4"/>
      <c r="I40" s="5"/>
      <c r="J40" s="4"/>
      <c r="L40" s="4"/>
      <c r="O40" s="4"/>
      <c r="Q40" s="4"/>
      <c r="R40" s="4"/>
      <c r="S40" s="4"/>
      <c r="T40" s="4"/>
      <c r="V40" s="11"/>
      <c r="W40" s="11"/>
      <c r="X40" s="11"/>
      <c r="Y40" s="11"/>
      <c r="Z40" s="11"/>
    </row>
    <row r="41">
      <c r="A41" s="5"/>
      <c r="B41" s="4"/>
      <c r="D41" s="4"/>
      <c r="G41" s="4"/>
      <c r="H41" s="4"/>
      <c r="I41" s="5"/>
      <c r="J41" s="4"/>
      <c r="L41" s="4"/>
      <c r="O41" s="4"/>
      <c r="Q41" s="4"/>
      <c r="R41" s="4"/>
      <c r="S41" s="4"/>
      <c r="T41" s="4"/>
      <c r="V41" s="11"/>
      <c r="W41" s="11"/>
      <c r="X41" s="11"/>
      <c r="Y41" s="11"/>
      <c r="Z41" s="11"/>
    </row>
    <row r="42">
      <c r="A42" s="5"/>
      <c r="B42" s="4"/>
      <c r="D42" s="4"/>
      <c r="G42" s="4"/>
      <c r="H42" s="4"/>
      <c r="I42" s="5"/>
      <c r="J42" s="4"/>
      <c r="L42" s="4"/>
      <c r="O42" s="4"/>
      <c r="Q42" s="4"/>
      <c r="R42" s="4"/>
      <c r="S42" s="4"/>
      <c r="T42" s="4"/>
      <c r="V42" s="11"/>
      <c r="W42" s="11"/>
      <c r="X42" s="11"/>
      <c r="Y42" s="11"/>
      <c r="Z42" s="11"/>
    </row>
    <row r="43">
      <c r="A43" s="5"/>
      <c r="B43" s="4"/>
      <c r="D43" s="4"/>
      <c r="G43" s="4"/>
      <c r="H43" s="4"/>
      <c r="I43" s="5"/>
      <c r="J43" s="4"/>
      <c r="L43" s="4"/>
      <c r="O43" s="4"/>
      <c r="Q43" s="4"/>
      <c r="R43" s="4"/>
      <c r="S43" s="4"/>
      <c r="T43" s="4"/>
      <c r="V43" s="11"/>
      <c r="W43" s="11"/>
      <c r="X43" s="11"/>
      <c r="Y43" s="11"/>
      <c r="Z43" s="11"/>
    </row>
    <row r="44">
      <c r="A44" s="5"/>
      <c r="B44" s="4"/>
      <c r="D44" s="4"/>
      <c r="G44" s="4"/>
      <c r="H44" s="4"/>
      <c r="I44" s="5"/>
      <c r="J44" s="4"/>
      <c r="L44" s="4"/>
      <c r="O44" s="4"/>
      <c r="Q44" s="4"/>
      <c r="R44" s="4"/>
      <c r="S44" s="4"/>
      <c r="T44" s="4"/>
      <c r="V44" s="11"/>
      <c r="W44" s="11"/>
      <c r="X44" s="11"/>
      <c r="Y44" s="11"/>
      <c r="Z44" s="11"/>
    </row>
    <row r="45">
      <c r="A45" s="5"/>
      <c r="B45" s="4"/>
      <c r="D45" s="4"/>
      <c r="G45" s="4"/>
      <c r="H45" s="4"/>
      <c r="I45" s="5"/>
      <c r="J45" s="4"/>
      <c r="L45" s="4"/>
      <c r="O45" s="4"/>
      <c r="Q45" s="4"/>
      <c r="R45" s="4"/>
      <c r="S45" s="4"/>
      <c r="T45" s="4"/>
      <c r="V45" s="11"/>
      <c r="W45" s="11"/>
      <c r="X45" s="11"/>
      <c r="Y45" s="11"/>
      <c r="Z45" s="11"/>
    </row>
    <row r="46">
      <c r="A46" s="5"/>
      <c r="B46" s="4"/>
      <c r="D46" s="4"/>
      <c r="G46" s="4"/>
      <c r="H46" s="4"/>
      <c r="I46" s="5"/>
      <c r="J46" s="4"/>
      <c r="L46" s="4"/>
      <c r="O46" s="4"/>
      <c r="Q46" s="4"/>
      <c r="R46" s="4"/>
      <c r="S46" s="4"/>
      <c r="T46" s="4"/>
      <c r="V46" s="11"/>
      <c r="W46" s="11"/>
      <c r="X46" s="11"/>
      <c r="Y46" s="11"/>
      <c r="Z46" s="11"/>
    </row>
    <row r="47">
      <c r="A47" s="5"/>
      <c r="B47" s="4"/>
      <c r="D47" s="4"/>
      <c r="G47" s="4"/>
      <c r="H47" s="4"/>
      <c r="I47" s="5"/>
      <c r="J47" s="4"/>
      <c r="L47" s="4"/>
      <c r="O47" s="4"/>
      <c r="Q47" s="4"/>
      <c r="R47" s="4"/>
      <c r="S47" s="4"/>
      <c r="T47" s="4"/>
      <c r="V47" s="11"/>
      <c r="W47" s="11"/>
      <c r="X47" s="11"/>
      <c r="Y47" s="11"/>
      <c r="Z47" s="11"/>
    </row>
    <row r="48">
      <c r="A48" s="5"/>
      <c r="B48" s="4"/>
      <c r="D48" s="4"/>
      <c r="G48" s="4"/>
      <c r="H48" s="4"/>
      <c r="I48" s="5"/>
      <c r="J48" s="4"/>
      <c r="L48" s="4"/>
      <c r="O48" s="4"/>
      <c r="Q48" s="4"/>
      <c r="R48" s="4"/>
      <c r="S48" s="4"/>
      <c r="T48" s="4"/>
      <c r="V48" s="11"/>
      <c r="W48" s="11"/>
      <c r="X48" s="11"/>
      <c r="Y48" s="11"/>
      <c r="Z48" s="11"/>
    </row>
    <row r="49">
      <c r="A49" s="5"/>
      <c r="B49" s="4"/>
      <c r="D49" s="4"/>
      <c r="G49" s="4"/>
      <c r="H49" s="4"/>
      <c r="I49" s="5"/>
      <c r="J49" s="4"/>
      <c r="L49" s="4"/>
      <c r="O49" s="4"/>
      <c r="Q49" s="4"/>
      <c r="R49" s="4"/>
      <c r="S49" s="4"/>
      <c r="T49" s="4"/>
      <c r="V49" s="11"/>
      <c r="W49" s="11"/>
      <c r="X49" s="11"/>
      <c r="Y49" s="11"/>
      <c r="Z49" s="11"/>
    </row>
    <row r="50">
      <c r="A50" s="5"/>
      <c r="B50" s="4"/>
      <c r="D50" s="4"/>
      <c r="G50" s="4"/>
      <c r="H50" s="4"/>
      <c r="I50" s="5"/>
      <c r="J50" s="4"/>
      <c r="L50" s="4"/>
      <c r="O50" s="4"/>
      <c r="Q50" s="4"/>
      <c r="R50" s="4"/>
      <c r="S50" s="4"/>
      <c r="T50" s="4"/>
      <c r="V50" s="11"/>
      <c r="W50" s="11"/>
      <c r="X50" s="11"/>
      <c r="Y50" s="11"/>
      <c r="Z50" s="11"/>
    </row>
    <row r="51">
      <c r="A51" s="5"/>
      <c r="B51" s="4"/>
      <c r="D51" s="4"/>
      <c r="G51" s="4"/>
      <c r="H51" s="4"/>
      <c r="I51" s="5"/>
      <c r="J51" s="4"/>
      <c r="L51" s="4"/>
      <c r="O51" s="4"/>
      <c r="Q51" s="4"/>
      <c r="R51" s="4"/>
      <c r="S51" s="4"/>
      <c r="T51" s="4"/>
      <c r="V51" s="11"/>
      <c r="W51" s="11"/>
      <c r="X51" s="11"/>
      <c r="Y51" s="11"/>
      <c r="Z51" s="11"/>
    </row>
    <row r="52">
      <c r="A52" s="5"/>
      <c r="B52" s="4"/>
      <c r="D52" s="4"/>
      <c r="G52" s="4"/>
      <c r="H52" s="4"/>
      <c r="I52" s="5"/>
      <c r="J52" s="4"/>
      <c r="L52" s="4"/>
      <c r="O52" s="4"/>
      <c r="Q52" s="4"/>
      <c r="R52" s="4"/>
      <c r="S52" s="4"/>
      <c r="T52" s="4"/>
      <c r="V52" s="11"/>
      <c r="W52" s="11"/>
      <c r="X52" s="11"/>
      <c r="Y52" s="11"/>
      <c r="Z52" s="11"/>
    </row>
    <row r="53">
      <c r="A53" s="5"/>
      <c r="B53" s="4"/>
      <c r="D53" s="4"/>
      <c r="G53" s="4"/>
      <c r="H53" s="4"/>
      <c r="I53" s="5"/>
      <c r="J53" s="4"/>
      <c r="L53" s="4"/>
      <c r="O53" s="4"/>
      <c r="Q53" s="4"/>
      <c r="R53" s="4"/>
      <c r="S53" s="4"/>
      <c r="T53" s="4"/>
      <c r="V53" s="11"/>
      <c r="W53" s="11"/>
      <c r="X53" s="11"/>
      <c r="Y53" s="11"/>
      <c r="Z53" s="11"/>
    </row>
    <row r="54">
      <c r="A54" s="5"/>
      <c r="B54" s="4"/>
      <c r="D54" s="4"/>
      <c r="G54" s="4"/>
      <c r="H54" s="4"/>
      <c r="I54" s="5"/>
      <c r="J54" s="4"/>
      <c r="L54" s="4"/>
      <c r="O54" s="4"/>
      <c r="Q54" s="4"/>
      <c r="R54" s="4"/>
      <c r="S54" s="4"/>
      <c r="T54" s="4"/>
      <c r="V54" s="11"/>
      <c r="W54" s="11"/>
      <c r="X54" s="11"/>
      <c r="Y54" s="11"/>
      <c r="Z54" s="11"/>
    </row>
    <row r="55">
      <c r="A55" s="5"/>
      <c r="B55" s="4"/>
      <c r="D55" s="4"/>
      <c r="G55" s="4"/>
      <c r="H55" s="4"/>
      <c r="I55" s="5"/>
      <c r="J55" s="4"/>
      <c r="L55" s="4"/>
      <c r="O55" s="4"/>
      <c r="Q55" s="4"/>
      <c r="R55" s="4"/>
      <c r="S55" s="4"/>
      <c r="T55" s="4"/>
      <c r="V55" s="11"/>
      <c r="W55" s="11"/>
      <c r="X55" s="11"/>
      <c r="Y55" s="11"/>
      <c r="Z55" s="11"/>
    </row>
    <row r="56">
      <c r="A56" s="5"/>
      <c r="B56" s="4"/>
      <c r="D56" s="4"/>
      <c r="G56" s="4"/>
      <c r="H56" s="4"/>
      <c r="I56" s="5"/>
      <c r="J56" s="4"/>
      <c r="L56" s="4"/>
      <c r="O56" s="4"/>
      <c r="Q56" s="4"/>
      <c r="R56" s="4"/>
      <c r="S56" s="4"/>
      <c r="T56" s="4"/>
      <c r="V56" s="11"/>
      <c r="W56" s="11"/>
      <c r="X56" s="11"/>
      <c r="Y56" s="11"/>
      <c r="Z56" s="11"/>
    </row>
    <row r="57">
      <c r="A57" s="5"/>
      <c r="B57" s="4"/>
      <c r="D57" s="4"/>
      <c r="G57" s="4"/>
      <c r="H57" s="4"/>
      <c r="I57" s="5"/>
      <c r="J57" s="4"/>
      <c r="L57" s="4"/>
      <c r="O57" s="4"/>
      <c r="Q57" s="4"/>
      <c r="R57" s="4"/>
      <c r="S57" s="4"/>
      <c r="T57" s="4"/>
      <c r="V57" s="11"/>
      <c r="W57" s="11"/>
      <c r="X57" s="11"/>
      <c r="Y57" s="11"/>
      <c r="Z57" s="11"/>
    </row>
    <row r="58">
      <c r="A58" s="5"/>
      <c r="B58" s="4"/>
      <c r="D58" s="4"/>
      <c r="G58" s="4"/>
      <c r="H58" s="4"/>
      <c r="I58" s="5"/>
      <c r="J58" s="4"/>
      <c r="L58" s="4"/>
      <c r="O58" s="4"/>
      <c r="Q58" s="4"/>
      <c r="R58" s="4"/>
      <c r="S58" s="4"/>
      <c r="T58" s="4"/>
      <c r="V58" s="11"/>
      <c r="W58" s="11"/>
      <c r="X58" s="11"/>
      <c r="Y58" s="11"/>
      <c r="Z58" s="11"/>
    </row>
    <row r="59">
      <c r="A59" s="5"/>
      <c r="B59" s="4"/>
      <c r="D59" s="4"/>
      <c r="G59" s="4"/>
      <c r="H59" s="4"/>
      <c r="I59" s="5"/>
      <c r="J59" s="4"/>
      <c r="L59" s="4"/>
      <c r="O59" s="4"/>
      <c r="Q59" s="4"/>
      <c r="R59" s="4"/>
      <c r="S59" s="4"/>
      <c r="T59" s="4"/>
      <c r="V59" s="11"/>
      <c r="W59" s="11"/>
      <c r="X59" s="11"/>
      <c r="Y59" s="11"/>
      <c r="Z59" s="11"/>
    </row>
    <row r="60">
      <c r="A60" s="5"/>
      <c r="B60" s="4"/>
      <c r="D60" s="4"/>
      <c r="G60" s="4"/>
      <c r="H60" s="4"/>
      <c r="I60" s="5"/>
      <c r="J60" s="4"/>
      <c r="L60" s="4"/>
      <c r="O60" s="4"/>
      <c r="Q60" s="4"/>
      <c r="R60" s="4"/>
      <c r="S60" s="4"/>
      <c r="T60" s="4"/>
      <c r="V60" s="11"/>
      <c r="W60" s="11"/>
      <c r="X60" s="11"/>
      <c r="Y60" s="11"/>
      <c r="Z60" s="11"/>
    </row>
    <row r="61">
      <c r="A61" s="5"/>
      <c r="B61" s="4"/>
      <c r="D61" s="4"/>
      <c r="G61" s="4"/>
      <c r="H61" s="4"/>
      <c r="I61" s="5"/>
      <c r="J61" s="4"/>
      <c r="L61" s="4"/>
      <c r="O61" s="4"/>
      <c r="Q61" s="4"/>
      <c r="R61" s="4"/>
      <c r="S61" s="4"/>
      <c r="T61" s="4"/>
      <c r="V61" s="11"/>
      <c r="W61" s="11"/>
      <c r="X61" s="11"/>
      <c r="Y61" s="11"/>
      <c r="Z61" s="11"/>
    </row>
    <row r="62">
      <c r="A62" s="5"/>
      <c r="B62" s="4"/>
      <c r="D62" s="4"/>
      <c r="G62" s="4"/>
      <c r="H62" s="4"/>
      <c r="I62" s="5"/>
      <c r="J62" s="4"/>
      <c r="L62" s="4"/>
      <c r="O62" s="4"/>
      <c r="Q62" s="4"/>
      <c r="R62" s="4"/>
      <c r="S62" s="4"/>
      <c r="T62" s="4"/>
      <c r="V62" s="11"/>
      <c r="W62" s="11"/>
      <c r="X62" s="11"/>
      <c r="Y62" s="11"/>
      <c r="Z62" s="11"/>
    </row>
    <row r="63">
      <c r="A63" s="5"/>
      <c r="B63" s="4"/>
      <c r="D63" s="4"/>
      <c r="G63" s="4"/>
      <c r="H63" s="4"/>
      <c r="I63" s="5"/>
      <c r="J63" s="4"/>
      <c r="L63" s="4"/>
      <c r="O63" s="4"/>
      <c r="Q63" s="4"/>
      <c r="R63" s="4"/>
      <c r="S63" s="4"/>
      <c r="T63" s="4"/>
      <c r="V63" s="11"/>
      <c r="W63" s="11"/>
      <c r="X63" s="11"/>
      <c r="Y63" s="11"/>
      <c r="Z63" s="11"/>
    </row>
    <row r="64">
      <c r="A64" s="5"/>
      <c r="B64" s="4"/>
      <c r="D64" s="4"/>
      <c r="G64" s="4"/>
      <c r="H64" s="4"/>
      <c r="I64" s="5"/>
      <c r="J64" s="4"/>
      <c r="L64" s="4"/>
      <c r="O64" s="4"/>
      <c r="Q64" s="4"/>
      <c r="R64" s="4"/>
      <c r="S64" s="4"/>
      <c r="T64" s="4"/>
      <c r="V64" s="11"/>
      <c r="W64" s="11"/>
      <c r="X64" s="11"/>
      <c r="Y64" s="11"/>
      <c r="Z64" s="11"/>
    </row>
    <row r="65">
      <c r="A65" s="5"/>
      <c r="B65" s="4"/>
      <c r="D65" s="4"/>
      <c r="G65" s="4"/>
      <c r="H65" s="4"/>
      <c r="I65" s="5"/>
      <c r="J65" s="4"/>
      <c r="L65" s="4"/>
      <c r="O65" s="4"/>
      <c r="Q65" s="4"/>
      <c r="R65" s="4"/>
      <c r="S65" s="4"/>
      <c r="T65" s="4"/>
      <c r="V65" s="11"/>
      <c r="W65" s="11"/>
      <c r="X65" s="11"/>
      <c r="Y65" s="11"/>
      <c r="Z65" s="11"/>
    </row>
    <row r="66">
      <c r="A66" s="5"/>
      <c r="B66" s="4"/>
      <c r="D66" s="4"/>
      <c r="G66" s="4"/>
      <c r="H66" s="4"/>
      <c r="I66" s="5"/>
      <c r="J66" s="4"/>
      <c r="L66" s="4"/>
      <c r="O66" s="4"/>
      <c r="Q66" s="4"/>
      <c r="R66" s="4"/>
      <c r="S66" s="4"/>
      <c r="T66" s="4"/>
      <c r="V66" s="11"/>
      <c r="W66" s="11"/>
      <c r="X66" s="11"/>
      <c r="Y66" s="11"/>
      <c r="Z66" s="11"/>
    </row>
    <row r="67">
      <c r="A67" s="5"/>
      <c r="B67" s="4"/>
      <c r="D67" s="4"/>
      <c r="G67" s="4"/>
      <c r="H67" s="4"/>
      <c r="I67" s="5"/>
      <c r="J67" s="4"/>
      <c r="L67" s="4"/>
      <c r="O67" s="4"/>
      <c r="Q67" s="4"/>
      <c r="R67" s="4"/>
      <c r="S67" s="4"/>
      <c r="T67" s="4"/>
      <c r="V67" s="11"/>
      <c r="W67" s="11"/>
      <c r="X67" s="11"/>
      <c r="Y67" s="11"/>
      <c r="Z67" s="11"/>
    </row>
    <row r="68">
      <c r="A68" s="5"/>
      <c r="B68" s="4"/>
      <c r="D68" s="4"/>
      <c r="G68" s="4"/>
      <c r="H68" s="4"/>
      <c r="I68" s="5"/>
      <c r="J68" s="4"/>
      <c r="L68" s="4"/>
      <c r="O68" s="4"/>
      <c r="Q68" s="4"/>
      <c r="R68" s="4"/>
      <c r="S68" s="4"/>
      <c r="T68" s="4"/>
      <c r="V68" s="11"/>
      <c r="W68" s="11"/>
      <c r="X68" s="11"/>
      <c r="Y68" s="11"/>
      <c r="Z68" s="11"/>
    </row>
    <row r="69">
      <c r="A69" s="5"/>
      <c r="B69" s="4"/>
      <c r="D69" s="4"/>
      <c r="G69" s="4"/>
      <c r="H69" s="4"/>
      <c r="I69" s="5"/>
      <c r="J69" s="4"/>
      <c r="L69" s="4"/>
      <c r="O69" s="4"/>
      <c r="Q69" s="4"/>
      <c r="R69" s="4"/>
      <c r="S69" s="4"/>
      <c r="T69" s="4"/>
      <c r="V69" s="11"/>
      <c r="W69" s="11"/>
      <c r="X69" s="11"/>
      <c r="Y69" s="11"/>
      <c r="Z69" s="11"/>
    </row>
    <row r="70">
      <c r="A70" s="5"/>
      <c r="B70" s="4"/>
      <c r="D70" s="4"/>
      <c r="G70" s="4"/>
      <c r="H70" s="4"/>
      <c r="I70" s="5"/>
      <c r="J70" s="4"/>
      <c r="L70" s="4"/>
      <c r="O70" s="4"/>
      <c r="Q70" s="4"/>
      <c r="R70" s="4"/>
      <c r="S70" s="4"/>
      <c r="T70" s="4"/>
      <c r="V70" s="11"/>
      <c r="W70" s="11"/>
      <c r="X70" s="11"/>
      <c r="Y70" s="11"/>
      <c r="Z70" s="11"/>
    </row>
    <row r="71">
      <c r="A71" s="5"/>
      <c r="B71" s="4"/>
      <c r="D71" s="4"/>
      <c r="G71" s="4"/>
      <c r="H71" s="4"/>
      <c r="I71" s="5"/>
      <c r="J71" s="4"/>
      <c r="L71" s="4"/>
      <c r="O71" s="4"/>
      <c r="Q71" s="4"/>
      <c r="R71" s="4"/>
      <c r="S71" s="4"/>
      <c r="T71" s="4"/>
      <c r="V71" s="11"/>
      <c r="W71" s="11"/>
      <c r="X71" s="11"/>
      <c r="Y71" s="11"/>
      <c r="Z71" s="11"/>
    </row>
    <row r="72">
      <c r="A72" s="5"/>
      <c r="B72" s="4"/>
      <c r="D72" s="4"/>
      <c r="G72" s="4"/>
      <c r="H72" s="4"/>
      <c r="I72" s="5"/>
      <c r="J72" s="4"/>
      <c r="L72" s="4"/>
      <c r="O72" s="4"/>
      <c r="Q72" s="4"/>
      <c r="R72" s="4"/>
      <c r="S72" s="4"/>
      <c r="T72" s="4"/>
      <c r="V72" s="11"/>
      <c r="W72" s="11"/>
      <c r="X72" s="11"/>
      <c r="Y72" s="11"/>
      <c r="Z72" s="11"/>
    </row>
    <row r="73">
      <c r="A73" s="5"/>
      <c r="B73" s="4"/>
      <c r="D73" s="4"/>
      <c r="G73" s="4"/>
      <c r="H73" s="4"/>
      <c r="I73" s="5"/>
      <c r="J73" s="4"/>
      <c r="L73" s="4"/>
      <c r="O73" s="4"/>
      <c r="Q73" s="4"/>
      <c r="R73" s="4"/>
      <c r="S73" s="4"/>
      <c r="T73" s="4"/>
      <c r="V73" s="11"/>
      <c r="W73" s="11"/>
      <c r="X73" s="11"/>
      <c r="Y73" s="11"/>
      <c r="Z73" s="11"/>
    </row>
    <row r="74">
      <c r="A74" s="5"/>
      <c r="B74" s="4"/>
      <c r="D74" s="4"/>
      <c r="G74" s="4"/>
      <c r="H74" s="4"/>
      <c r="I74" s="5"/>
      <c r="J74" s="4"/>
      <c r="L74" s="4"/>
      <c r="O74" s="4"/>
      <c r="Q74" s="4"/>
      <c r="R74" s="4"/>
      <c r="S74" s="4"/>
      <c r="T74" s="4"/>
      <c r="V74" s="11"/>
      <c r="W74" s="11"/>
      <c r="X74" s="11"/>
      <c r="Y74" s="11"/>
      <c r="Z74" s="11"/>
    </row>
    <row r="75">
      <c r="A75" s="5"/>
      <c r="B75" s="4"/>
      <c r="D75" s="4"/>
      <c r="G75" s="4"/>
      <c r="H75" s="4"/>
      <c r="I75" s="5"/>
      <c r="J75" s="4"/>
      <c r="L75" s="4"/>
      <c r="O75" s="4"/>
      <c r="Q75" s="4"/>
      <c r="R75" s="4"/>
      <c r="S75" s="4"/>
      <c r="T75" s="4"/>
      <c r="V75" s="11"/>
      <c r="W75" s="11"/>
      <c r="X75" s="11"/>
      <c r="Y75" s="11"/>
      <c r="Z75" s="11"/>
    </row>
    <row r="76">
      <c r="A76" s="5"/>
      <c r="B76" s="4"/>
      <c r="D76" s="4"/>
      <c r="G76" s="4"/>
      <c r="H76" s="4"/>
      <c r="I76" s="5"/>
      <c r="J76" s="4"/>
      <c r="L76" s="4"/>
      <c r="O76" s="4"/>
      <c r="Q76" s="4"/>
      <c r="R76" s="4"/>
      <c r="S76" s="4"/>
      <c r="T76" s="4"/>
      <c r="V76" s="11"/>
      <c r="W76" s="11"/>
      <c r="X76" s="11"/>
      <c r="Y76" s="11"/>
      <c r="Z76" s="11"/>
    </row>
    <row r="77">
      <c r="A77" s="5"/>
      <c r="B77" s="4"/>
      <c r="D77" s="4"/>
      <c r="G77" s="4"/>
      <c r="H77" s="4"/>
      <c r="I77" s="5"/>
      <c r="J77" s="4"/>
      <c r="L77" s="4"/>
      <c r="O77" s="4"/>
      <c r="Q77" s="4"/>
      <c r="R77" s="4"/>
      <c r="S77" s="4"/>
      <c r="T77" s="4"/>
      <c r="V77" s="11"/>
      <c r="W77" s="11"/>
      <c r="X77" s="11"/>
      <c r="Y77" s="11"/>
      <c r="Z77" s="11"/>
    </row>
    <row r="78">
      <c r="A78" s="5"/>
      <c r="B78" s="4"/>
      <c r="D78" s="4"/>
      <c r="G78" s="4"/>
      <c r="H78" s="4"/>
      <c r="I78" s="5"/>
      <c r="J78" s="4"/>
      <c r="L78" s="4"/>
      <c r="O78" s="4"/>
      <c r="Q78" s="4"/>
      <c r="R78" s="4"/>
      <c r="S78" s="4"/>
      <c r="T78" s="4"/>
      <c r="V78" s="11"/>
      <c r="W78" s="11"/>
      <c r="X78" s="11"/>
      <c r="Y78" s="11"/>
      <c r="Z78" s="11"/>
    </row>
    <row r="79">
      <c r="A79" s="5"/>
      <c r="B79" s="4"/>
      <c r="D79" s="4"/>
      <c r="G79" s="4"/>
      <c r="H79" s="4"/>
      <c r="I79" s="5"/>
      <c r="J79" s="4"/>
      <c r="L79" s="4"/>
      <c r="O79" s="4"/>
      <c r="Q79" s="4"/>
      <c r="R79" s="4"/>
      <c r="S79" s="4"/>
      <c r="T79" s="4"/>
      <c r="V79" s="11"/>
      <c r="W79" s="11"/>
      <c r="X79" s="11"/>
      <c r="Y79" s="11"/>
      <c r="Z79" s="11"/>
    </row>
    <row r="80">
      <c r="A80" s="5"/>
      <c r="B80" s="4"/>
      <c r="D80" s="4"/>
      <c r="G80" s="4"/>
      <c r="H80" s="4"/>
      <c r="I80" s="5"/>
      <c r="J80" s="4"/>
      <c r="L80" s="4"/>
      <c r="O80" s="4"/>
      <c r="Q80" s="4"/>
      <c r="R80" s="4"/>
      <c r="S80" s="4"/>
      <c r="T80" s="4"/>
      <c r="V80" s="11"/>
      <c r="W80" s="11"/>
      <c r="X80" s="11"/>
      <c r="Y80" s="11"/>
      <c r="Z80" s="11"/>
    </row>
    <row r="81">
      <c r="A81" s="5"/>
      <c r="B81" s="4"/>
      <c r="D81" s="4"/>
      <c r="G81" s="4"/>
      <c r="H81" s="4"/>
      <c r="I81" s="5"/>
      <c r="J81" s="4"/>
      <c r="L81" s="4"/>
      <c r="O81" s="4"/>
      <c r="Q81" s="4"/>
      <c r="R81" s="4"/>
      <c r="S81" s="4"/>
      <c r="T81" s="4"/>
      <c r="V81" s="11"/>
      <c r="W81" s="11"/>
      <c r="X81" s="11"/>
      <c r="Y81" s="11"/>
      <c r="Z81" s="11"/>
    </row>
    <row r="82">
      <c r="A82" s="5"/>
      <c r="B82" s="4"/>
      <c r="D82" s="4"/>
      <c r="G82" s="4"/>
      <c r="H82" s="4"/>
      <c r="I82" s="5"/>
      <c r="J82" s="4"/>
      <c r="L82" s="4"/>
      <c r="O82" s="4"/>
      <c r="Q82" s="4"/>
      <c r="R82" s="4"/>
      <c r="S82" s="4"/>
      <c r="T82" s="4"/>
      <c r="V82" s="11"/>
      <c r="W82" s="11"/>
      <c r="X82" s="11"/>
      <c r="Y82" s="11"/>
      <c r="Z82" s="11"/>
    </row>
    <row r="83">
      <c r="A83" s="5"/>
      <c r="B83" s="4"/>
      <c r="D83" s="4"/>
      <c r="G83" s="4"/>
      <c r="H83" s="4"/>
      <c r="I83" s="5"/>
      <c r="J83" s="4"/>
      <c r="L83" s="4"/>
      <c r="O83" s="4"/>
      <c r="Q83" s="4"/>
      <c r="R83" s="4"/>
      <c r="S83" s="4"/>
      <c r="T83" s="4"/>
      <c r="V83" s="11"/>
      <c r="W83" s="11"/>
      <c r="X83" s="11"/>
      <c r="Y83" s="11"/>
      <c r="Z83" s="11"/>
    </row>
    <row r="84">
      <c r="A84" s="5"/>
      <c r="B84" s="4"/>
      <c r="D84" s="4"/>
      <c r="G84" s="4"/>
      <c r="H84" s="4"/>
      <c r="I84" s="5"/>
      <c r="J84" s="4"/>
      <c r="L84" s="4"/>
      <c r="O84" s="4"/>
      <c r="Q84" s="4"/>
      <c r="R84" s="4"/>
      <c r="S84" s="4"/>
      <c r="T84" s="4"/>
      <c r="V84" s="11"/>
      <c r="W84" s="11"/>
      <c r="X84" s="11"/>
      <c r="Y84" s="11"/>
      <c r="Z84" s="11"/>
    </row>
    <row r="85">
      <c r="A85" s="5"/>
      <c r="B85" s="4"/>
      <c r="D85" s="4"/>
      <c r="G85" s="4"/>
      <c r="H85" s="4"/>
      <c r="I85" s="5"/>
      <c r="J85" s="4"/>
      <c r="L85" s="4"/>
      <c r="O85" s="4"/>
      <c r="Q85" s="4"/>
      <c r="R85" s="4"/>
      <c r="S85" s="4"/>
      <c r="T85" s="4"/>
      <c r="V85" s="11"/>
      <c r="W85" s="11"/>
      <c r="X85" s="11"/>
      <c r="Y85" s="11"/>
      <c r="Z85" s="11"/>
    </row>
    <row r="86">
      <c r="A86" s="5"/>
      <c r="B86" s="4"/>
      <c r="D86" s="4"/>
      <c r="G86" s="4"/>
      <c r="H86" s="4"/>
      <c r="I86" s="5"/>
      <c r="J86" s="4"/>
      <c r="L86" s="4"/>
      <c r="O86" s="4"/>
      <c r="Q86" s="4"/>
      <c r="R86" s="4"/>
      <c r="S86" s="4"/>
      <c r="T86" s="4"/>
      <c r="V86" s="11"/>
      <c r="W86" s="11"/>
      <c r="X86" s="11"/>
      <c r="Y86" s="11"/>
      <c r="Z86" s="11"/>
    </row>
    <row r="87">
      <c r="A87" s="5"/>
      <c r="B87" s="4"/>
      <c r="D87" s="4"/>
      <c r="G87" s="4"/>
      <c r="H87" s="4"/>
      <c r="I87" s="5"/>
      <c r="J87" s="4"/>
      <c r="L87" s="4"/>
      <c r="O87" s="4"/>
      <c r="Q87" s="4"/>
      <c r="R87" s="4"/>
      <c r="S87" s="4"/>
      <c r="T87" s="4"/>
      <c r="V87" s="11"/>
      <c r="W87" s="11"/>
      <c r="X87" s="11"/>
      <c r="Y87" s="11"/>
      <c r="Z87" s="11"/>
    </row>
    <row r="88">
      <c r="A88" s="5"/>
      <c r="B88" s="4"/>
      <c r="D88" s="4"/>
      <c r="G88" s="4"/>
      <c r="H88" s="4"/>
      <c r="I88" s="5"/>
      <c r="J88" s="4"/>
      <c r="L88" s="4"/>
      <c r="O88" s="4"/>
      <c r="Q88" s="4"/>
      <c r="R88" s="4"/>
      <c r="S88" s="4"/>
      <c r="T88" s="4"/>
      <c r="V88" s="11"/>
      <c r="W88" s="11"/>
      <c r="X88" s="11"/>
      <c r="Y88" s="11"/>
      <c r="Z88" s="11"/>
    </row>
    <row r="89">
      <c r="A89" s="5"/>
      <c r="B89" s="4"/>
      <c r="D89" s="4"/>
      <c r="G89" s="4"/>
      <c r="H89" s="4"/>
      <c r="I89" s="5"/>
      <c r="J89" s="4"/>
      <c r="L89" s="4"/>
      <c r="O89" s="4"/>
      <c r="Q89" s="4"/>
      <c r="R89" s="4"/>
      <c r="S89" s="4"/>
      <c r="T89" s="4"/>
      <c r="V89" s="11"/>
      <c r="W89" s="11"/>
      <c r="X89" s="11"/>
      <c r="Y89" s="11"/>
      <c r="Z89" s="11"/>
    </row>
    <row r="90">
      <c r="A90" s="5"/>
      <c r="B90" s="4"/>
      <c r="D90" s="4"/>
      <c r="G90" s="4"/>
      <c r="H90" s="4"/>
      <c r="I90" s="5"/>
      <c r="J90" s="4"/>
      <c r="L90" s="4"/>
      <c r="O90" s="4"/>
      <c r="Q90" s="4"/>
      <c r="R90" s="4"/>
      <c r="S90" s="4"/>
      <c r="T90" s="4"/>
      <c r="V90" s="11"/>
      <c r="W90" s="11"/>
      <c r="X90" s="11"/>
      <c r="Y90" s="11"/>
      <c r="Z90" s="11"/>
    </row>
    <row r="91">
      <c r="A91" s="5"/>
      <c r="B91" s="4"/>
      <c r="D91" s="4"/>
      <c r="G91" s="4"/>
      <c r="H91" s="4"/>
      <c r="I91" s="5"/>
      <c r="J91" s="4"/>
      <c r="L91" s="4"/>
      <c r="O91" s="4"/>
      <c r="Q91" s="4"/>
      <c r="R91" s="4"/>
      <c r="S91" s="4"/>
      <c r="T91" s="4"/>
      <c r="V91" s="11"/>
      <c r="W91" s="11"/>
      <c r="X91" s="11"/>
      <c r="Y91" s="11"/>
      <c r="Z91" s="11"/>
    </row>
    <row r="92">
      <c r="A92" s="5"/>
      <c r="B92" s="4"/>
      <c r="D92" s="4"/>
      <c r="G92" s="4"/>
      <c r="H92" s="4"/>
      <c r="I92" s="5"/>
      <c r="J92" s="4"/>
      <c r="L92" s="4"/>
      <c r="O92" s="4"/>
      <c r="Q92" s="4"/>
      <c r="R92" s="4"/>
      <c r="S92" s="4"/>
      <c r="T92" s="4"/>
      <c r="V92" s="11"/>
      <c r="W92" s="11"/>
      <c r="X92" s="11"/>
      <c r="Y92" s="11"/>
      <c r="Z92" s="11"/>
    </row>
    <row r="93">
      <c r="A93" s="5"/>
      <c r="B93" s="4"/>
      <c r="D93" s="4"/>
      <c r="G93" s="4"/>
      <c r="H93" s="4"/>
      <c r="I93" s="5"/>
      <c r="J93" s="4"/>
      <c r="L93" s="4"/>
      <c r="O93" s="4"/>
      <c r="Q93" s="4"/>
      <c r="R93" s="4"/>
      <c r="S93" s="4"/>
      <c r="T93" s="4"/>
      <c r="V93" s="11"/>
      <c r="W93" s="11"/>
      <c r="X93" s="11"/>
      <c r="Y93" s="11"/>
      <c r="Z93" s="11"/>
    </row>
    <row r="94">
      <c r="A94" s="5"/>
      <c r="B94" s="4"/>
      <c r="D94" s="4"/>
      <c r="G94" s="4"/>
      <c r="H94" s="4"/>
      <c r="I94" s="5"/>
      <c r="J94" s="4"/>
      <c r="L94" s="4"/>
      <c r="O94" s="4"/>
      <c r="Q94" s="4"/>
      <c r="R94" s="4"/>
      <c r="S94" s="4"/>
      <c r="T94" s="4"/>
      <c r="V94" s="11"/>
      <c r="W94" s="11"/>
      <c r="X94" s="11"/>
      <c r="Y94" s="11"/>
      <c r="Z94" s="11"/>
    </row>
    <row r="95">
      <c r="A95" s="5"/>
      <c r="B95" s="4"/>
      <c r="D95" s="4"/>
      <c r="G95" s="4"/>
      <c r="H95" s="4"/>
      <c r="I95" s="5"/>
      <c r="J95" s="4"/>
      <c r="L95" s="4"/>
      <c r="O95" s="4"/>
      <c r="Q95" s="4"/>
      <c r="R95" s="4"/>
      <c r="S95" s="4"/>
      <c r="T95" s="4"/>
      <c r="V95" s="11"/>
      <c r="W95" s="11"/>
      <c r="X95" s="11"/>
      <c r="Y95" s="11"/>
      <c r="Z95" s="11"/>
    </row>
    <row r="96">
      <c r="A96" s="5"/>
      <c r="B96" s="4"/>
      <c r="D96" s="4"/>
      <c r="G96" s="4"/>
      <c r="H96" s="4"/>
      <c r="I96" s="5"/>
      <c r="J96" s="4"/>
      <c r="L96" s="4"/>
      <c r="O96" s="4"/>
      <c r="Q96" s="4"/>
      <c r="R96" s="4"/>
      <c r="S96" s="4"/>
      <c r="T96" s="4"/>
      <c r="V96" s="11"/>
      <c r="W96" s="11"/>
      <c r="X96" s="11"/>
      <c r="Y96" s="11"/>
      <c r="Z96" s="11"/>
    </row>
    <row r="97">
      <c r="A97" s="5"/>
      <c r="B97" s="4"/>
      <c r="D97" s="4"/>
      <c r="G97" s="4"/>
      <c r="H97" s="4"/>
      <c r="I97" s="5"/>
      <c r="J97" s="4"/>
      <c r="L97" s="4"/>
      <c r="O97" s="4"/>
      <c r="Q97" s="4"/>
      <c r="R97" s="4"/>
      <c r="S97" s="4"/>
      <c r="T97" s="4"/>
      <c r="V97" s="11"/>
      <c r="W97" s="11"/>
      <c r="X97" s="11"/>
      <c r="Y97" s="11"/>
      <c r="Z97" s="11"/>
    </row>
    <row r="98">
      <c r="A98" s="5"/>
      <c r="B98" s="4"/>
      <c r="D98" s="4"/>
      <c r="G98" s="4"/>
      <c r="H98" s="4"/>
      <c r="I98" s="5"/>
      <c r="J98" s="4"/>
      <c r="L98" s="4"/>
      <c r="O98" s="4"/>
      <c r="Q98" s="4"/>
      <c r="R98" s="4"/>
      <c r="S98" s="4"/>
      <c r="T98" s="4"/>
      <c r="V98" s="11"/>
      <c r="W98" s="11"/>
      <c r="X98" s="11"/>
      <c r="Y98" s="11"/>
      <c r="Z98" s="11"/>
    </row>
    <row r="99">
      <c r="A99" s="5"/>
      <c r="B99" s="4"/>
      <c r="D99" s="4"/>
      <c r="G99" s="4"/>
      <c r="H99" s="4"/>
      <c r="I99" s="5"/>
      <c r="J99" s="4"/>
      <c r="L99" s="4"/>
      <c r="O99" s="4"/>
      <c r="Q99" s="4"/>
      <c r="R99" s="4"/>
      <c r="S99" s="4"/>
      <c r="T99" s="4"/>
      <c r="V99" s="11"/>
      <c r="W99" s="11"/>
      <c r="X99" s="11"/>
      <c r="Y99" s="11"/>
      <c r="Z99" s="11"/>
    </row>
    <row r="100">
      <c r="A100" s="5"/>
      <c r="B100" s="4"/>
      <c r="D100" s="4"/>
      <c r="G100" s="4"/>
      <c r="H100" s="4"/>
      <c r="I100" s="5"/>
      <c r="J100" s="4"/>
      <c r="L100" s="4"/>
      <c r="O100" s="4"/>
      <c r="Q100" s="4"/>
      <c r="R100" s="4"/>
      <c r="S100" s="4"/>
      <c r="T100" s="4"/>
      <c r="V100" s="11"/>
      <c r="W100" s="11"/>
      <c r="X100" s="11"/>
      <c r="Y100" s="11"/>
      <c r="Z100" s="11"/>
    </row>
    <row r="101">
      <c r="A101" s="5"/>
      <c r="B101" s="4"/>
      <c r="D101" s="4"/>
      <c r="G101" s="4"/>
      <c r="H101" s="4"/>
      <c r="I101" s="5"/>
      <c r="J101" s="4"/>
      <c r="L101" s="4"/>
      <c r="O101" s="4"/>
      <c r="Q101" s="4"/>
      <c r="R101" s="4"/>
      <c r="S101" s="4"/>
      <c r="T101" s="4"/>
      <c r="V101" s="11"/>
      <c r="W101" s="11"/>
      <c r="X101" s="11"/>
      <c r="Y101" s="11"/>
      <c r="Z101" s="11"/>
    </row>
    <row r="102">
      <c r="A102" s="5"/>
      <c r="B102" s="4"/>
      <c r="D102" s="4"/>
      <c r="G102" s="4"/>
      <c r="H102" s="4"/>
      <c r="I102" s="5"/>
      <c r="J102" s="4"/>
      <c r="L102" s="4"/>
      <c r="O102" s="4"/>
      <c r="Q102" s="4"/>
      <c r="R102" s="4"/>
      <c r="S102" s="4"/>
      <c r="T102" s="4"/>
      <c r="V102" s="11"/>
      <c r="W102" s="11"/>
      <c r="X102" s="11"/>
      <c r="Y102" s="11"/>
      <c r="Z102" s="11"/>
    </row>
    <row r="103">
      <c r="A103" s="5"/>
      <c r="B103" s="4"/>
      <c r="D103" s="4"/>
      <c r="G103" s="4"/>
      <c r="H103" s="4"/>
      <c r="I103" s="5"/>
      <c r="J103" s="4"/>
      <c r="L103" s="4"/>
      <c r="O103" s="4"/>
      <c r="Q103" s="4"/>
      <c r="R103" s="4"/>
      <c r="S103" s="4"/>
      <c r="T103" s="4"/>
      <c r="V103" s="11"/>
      <c r="W103" s="11"/>
      <c r="X103" s="11"/>
      <c r="Y103" s="11"/>
      <c r="Z103" s="11"/>
    </row>
    <row r="104">
      <c r="A104" s="5"/>
      <c r="B104" s="4"/>
      <c r="D104" s="4"/>
      <c r="G104" s="4"/>
      <c r="H104" s="4"/>
      <c r="I104" s="5"/>
      <c r="J104" s="4"/>
      <c r="L104" s="4"/>
      <c r="O104" s="4"/>
      <c r="Q104" s="4"/>
      <c r="R104" s="4"/>
      <c r="S104" s="4"/>
      <c r="T104" s="4"/>
      <c r="V104" s="11"/>
      <c r="W104" s="11"/>
      <c r="X104" s="11"/>
      <c r="Y104" s="11"/>
      <c r="Z104" s="11"/>
    </row>
    <row r="105">
      <c r="A105" s="5"/>
      <c r="B105" s="4"/>
      <c r="D105" s="4"/>
      <c r="G105" s="4"/>
      <c r="H105" s="4"/>
      <c r="I105" s="5"/>
      <c r="J105" s="4"/>
      <c r="L105" s="4"/>
      <c r="O105" s="4"/>
      <c r="Q105" s="4"/>
      <c r="R105" s="4"/>
      <c r="S105" s="4"/>
      <c r="T105" s="4"/>
      <c r="V105" s="11"/>
      <c r="W105" s="11"/>
      <c r="X105" s="11"/>
      <c r="Y105" s="11"/>
      <c r="Z105" s="11"/>
    </row>
    <row r="106">
      <c r="A106" s="5"/>
      <c r="B106" s="4"/>
      <c r="D106" s="4"/>
      <c r="G106" s="4"/>
      <c r="H106" s="4"/>
      <c r="I106" s="5"/>
      <c r="J106" s="4"/>
      <c r="L106" s="4"/>
      <c r="O106" s="4"/>
      <c r="Q106" s="4"/>
      <c r="R106" s="4"/>
      <c r="S106" s="4"/>
      <c r="T106" s="4"/>
      <c r="V106" s="11"/>
      <c r="W106" s="11"/>
      <c r="X106" s="11"/>
      <c r="Y106" s="11"/>
      <c r="Z106" s="11"/>
    </row>
    <row r="107">
      <c r="A107" s="5"/>
      <c r="B107" s="4"/>
      <c r="D107" s="4"/>
      <c r="G107" s="4"/>
      <c r="H107" s="4"/>
      <c r="I107" s="5"/>
      <c r="J107" s="4"/>
      <c r="L107" s="4"/>
      <c r="O107" s="4"/>
      <c r="Q107" s="4"/>
      <c r="R107" s="4"/>
      <c r="S107" s="4"/>
      <c r="T107" s="4"/>
      <c r="V107" s="11"/>
      <c r="W107" s="11"/>
      <c r="X107" s="11"/>
      <c r="Y107" s="11"/>
      <c r="Z107" s="11"/>
    </row>
    <row r="108">
      <c r="A108" s="5"/>
      <c r="B108" s="4"/>
      <c r="D108" s="4"/>
      <c r="G108" s="4"/>
      <c r="H108" s="4"/>
      <c r="I108" s="5"/>
      <c r="J108" s="4"/>
      <c r="L108" s="4"/>
      <c r="O108" s="4"/>
      <c r="Q108" s="4"/>
      <c r="R108" s="4"/>
      <c r="S108" s="4"/>
      <c r="T108" s="4"/>
      <c r="V108" s="11"/>
      <c r="W108" s="11"/>
      <c r="X108" s="11"/>
      <c r="Y108" s="11"/>
      <c r="Z108" s="11"/>
    </row>
    <row r="109">
      <c r="A109" s="5"/>
      <c r="B109" s="4"/>
      <c r="D109" s="4"/>
      <c r="G109" s="4"/>
      <c r="H109" s="4"/>
      <c r="I109" s="5"/>
      <c r="J109" s="4"/>
      <c r="L109" s="4"/>
      <c r="O109" s="4"/>
      <c r="Q109" s="4"/>
      <c r="R109" s="4"/>
      <c r="S109" s="4"/>
      <c r="T109" s="4"/>
      <c r="V109" s="11"/>
      <c r="W109" s="11"/>
      <c r="X109" s="11"/>
      <c r="Y109" s="11"/>
      <c r="Z109" s="11"/>
    </row>
    <row r="110">
      <c r="A110" s="5"/>
      <c r="B110" s="4"/>
      <c r="D110" s="4"/>
      <c r="G110" s="4"/>
      <c r="H110" s="4"/>
      <c r="I110" s="5"/>
      <c r="J110" s="4"/>
      <c r="L110" s="4"/>
      <c r="O110" s="4"/>
      <c r="Q110" s="4"/>
      <c r="R110" s="4"/>
      <c r="S110" s="4"/>
      <c r="T110" s="4"/>
      <c r="V110" s="11"/>
      <c r="W110" s="11"/>
      <c r="X110" s="11"/>
      <c r="Y110" s="11"/>
      <c r="Z110" s="11"/>
    </row>
    <row r="111">
      <c r="A111" s="5"/>
      <c r="B111" s="4"/>
      <c r="D111" s="4"/>
      <c r="G111" s="4"/>
      <c r="H111" s="4"/>
      <c r="I111" s="5"/>
      <c r="J111" s="4"/>
      <c r="L111" s="4"/>
      <c r="O111" s="4"/>
      <c r="Q111" s="4"/>
      <c r="R111" s="4"/>
      <c r="S111" s="4"/>
      <c r="T111" s="4"/>
      <c r="V111" s="11"/>
      <c r="W111" s="11"/>
      <c r="X111" s="11"/>
      <c r="Y111" s="11"/>
      <c r="Z111" s="11"/>
    </row>
    <row r="112">
      <c r="A112" s="5"/>
      <c r="B112" s="4"/>
      <c r="D112" s="4"/>
      <c r="G112" s="4"/>
      <c r="H112" s="4"/>
      <c r="I112" s="5"/>
      <c r="J112" s="4"/>
      <c r="L112" s="4"/>
      <c r="O112" s="4"/>
      <c r="Q112" s="4"/>
      <c r="R112" s="4"/>
      <c r="S112" s="4"/>
      <c r="T112" s="4"/>
      <c r="V112" s="11"/>
      <c r="W112" s="11"/>
      <c r="X112" s="11"/>
      <c r="Y112" s="11"/>
      <c r="Z112" s="11"/>
    </row>
    <row r="113">
      <c r="A113" s="5"/>
      <c r="B113" s="4"/>
      <c r="D113" s="4"/>
      <c r="G113" s="4"/>
      <c r="H113" s="4"/>
      <c r="I113" s="5"/>
      <c r="J113" s="4"/>
      <c r="L113" s="4"/>
      <c r="O113" s="4"/>
      <c r="Q113" s="4"/>
      <c r="R113" s="4"/>
      <c r="S113" s="4"/>
      <c r="T113" s="4"/>
      <c r="V113" s="11"/>
      <c r="W113" s="11"/>
      <c r="X113" s="11"/>
      <c r="Y113" s="11"/>
      <c r="Z113" s="11"/>
    </row>
    <row r="114">
      <c r="A114" s="5"/>
      <c r="B114" s="4"/>
      <c r="D114" s="4"/>
      <c r="G114" s="4"/>
      <c r="H114" s="4"/>
      <c r="I114" s="5"/>
      <c r="J114" s="4"/>
      <c r="L114" s="4"/>
      <c r="O114" s="4"/>
      <c r="Q114" s="4"/>
      <c r="R114" s="4"/>
      <c r="S114" s="4"/>
      <c r="T114" s="4"/>
      <c r="V114" s="11"/>
      <c r="W114" s="11"/>
      <c r="X114" s="11"/>
      <c r="Y114" s="11"/>
      <c r="Z114" s="11"/>
    </row>
    <row r="115">
      <c r="A115" s="5"/>
      <c r="B115" s="4"/>
      <c r="D115" s="4"/>
      <c r="G115" s="4"/>
      <c r="H115" s="4"/>
      <c r="I115" s="5"/>
      <c r="J115" s="4"/>
      <c r="L115" s="4"/>
      <c r="O115" s="4"/>
      <c r="Q115" s="4"/>
      <c r="R115" s="4"/>
      <c r="S115" s="4"/>
      <c r="T115" s="4"/>
      <c r="V115" s="11"/>
      <c r="W115" s="11"/>
      <c r="X115" s="11"/>
      <c r="Y115" s="11"/>
      <c r="Z115" s="11"/>
    </row>
    <row r="116">
      <c r="A116" s="5"/>
      <c r="B116" s="4"/>
      <c r="D116" s="4"/>
      <c r="G116" s="4"/>
      <c r="H116" s="4"/>
      <c r="I116" s="5"/>
      <c r="J116" s="4"/>
      <c r="L116" s="4"/>
      <c r="O116" s="4"/>
      <c r="Q116" s="4"/>
      <c r="R116" s="4"/>
      <c r="S116" s="4"/>
      <c r="T116" s="4"/>
      <c r="V116" s="11"/>
      <c r="W116" s="11"/>
      <c r="X116" s="11"/>
      <c r="Y116" s="11"/>
      <c r="Z116" s="11"/>
    </row>
    <row r="117">
      <c r="A117" s="5"/>
      <c r="B117" s="4"/>
      <c r="D117" s="4"/>
      <c r="G117" s="4"/>
      <c r="H117" s="4"/>
      <c r="I117" s="5"/>
      <c r="J117" s="4"/>
      <c r="L117" s="4"/>
      <c r="O117" s="4"/>
      <c r="Q117" s="4"/>
      <c r="R117" s="4"/>
      <c r="S117" s="4"/>
      <c r="T117" s="4"/>
      <c r="V117" s="11"/>
      <c r="W117" s="11"/>
      <c r="X117" s="11"/>
      <c r="Y117" s="11"/>
      <c r="Z117" s="11"/>
    </row>
    <row r="118">
      <c r="A118" s="5"/>
      <c r="B118" s="4"/>
      <c r="D118" s="4"/>
      <c r="G118" s="4"/>
      <c r="H118" s="4"/>
      <c r="I118" s="5"/>
      <c r="J118" s="4"/>
      <c r="L118" s="4"/>
      <c r="O118" s="4"/>
      <c r="Q118" s="4"/>
      <c r="R118" s="4"/>
      <c r="S118" s="4"/>
      <c r="T118" s="4"/>
      <c r="V118" s="11"/>
      <c r="W118" s="11"/>
      <c r="X118" s="11"/>
      <c r="Y118" s="11"/>
      <c r="Z118" s="11"/>
    </row>
    <row r="119">
      <c r="A119" s="5"/>
      <c r="B119" s="4"/>
      <c r="D119" s="4"/>
      <c r="G119" s="4"/>
      <c r="H119" s="4"/>
      <c r="I119" s="5"/>
      <c r="J119" s="4"/>
      <c r="L119" s="4"/>
      <c r="O119" s="4"/>
      <c r="Q119" s="4"/>
      <c r="R119" s="4"/>
      <c r="S119" s="4"/>
      <c r="T119" s="4"/>
      <c r="V119" s="11"/>
      <c r="W119" s="11"/>
      <c r="X119" s="11"/>
      <c r="Y119" s="11"/>
      <c r="Z119" s="11"/>
    </row>
    <row r="120">
      <c r="A120" s="5"/>
      <c r="B120" s="4"/>
      <c r="D120" s="4"/>
      <c r="G120" s="4"/>
      <c r="H120" s="4"/>
      <c r="I120" s="5"/>
      <c r="J120" s="4"/>
      <c r="L120" s="4"/>
      <c r="O120" s="4"/>
      <c r="Q120" s="4"/>
      <c r="R120" s="4"/>
      <c r="S120" s="4"/>
      <c r="T120" s="4"/>
      <c r="V120" s="11"/>
      <c r="W120" s="11"/>
      <c r="X120" s="11"/>
      <c r="Y120" s="11"/>
      <c r="Z120" s="11"/>
    </row>
    <row r="121">
      <c r="A121" s="5"/>
      <c r="B121" s="4"/>
      <c r="D121" s="4"/>
      <c r="G121" s="4"/>
      <c r="H121" s="4"/>
      <c r="I121" s="5"/>
      <c r="J121" s="4"/>
      <c r="L121" s="4"/>
      <c r="O121" s="4"/>
      <c r="Q121" s="4"/>
      <c r="R121" s="4"/>
      <c r="S121" s="4"/>
      <c r="T121" s="4"/>
      <c r="V121" s="11"/>
      <c r="W121" s="11"/>
      <c r="X121" s="11"/>
      <c r="Y121" s="11"/>
      <c r="Z121" s="11"/>
    </row>
    <row r="122">
      <c r="A122" s="5"/>
      <c r="B122" s="4"/>
      <c r="D122" s="4"/>
      <c r="G122" s="4"/>
      <c r="H122" s="4"/>
      <c r="I122" s="5"/>
      <c r="J122" s="4"/>
      <c r="L122" s="4"/>
      <c r="O122" s="4"/>
      <c r="Q122" s="4"/>
      <c r="R122" s="4"/>
      <c r="S122" s="4"/>
      <c r="T122" s="4"/>
      <c r="V122" s="11"/>
      <c r="W122" s="11"/>
      <c r="X122" s="11"/>
      <c r="Y122" s="11"/>
      <c r="Z122" s="11"/>
    </row>
    <row r="123">
      <c r="A123" s="5"/>
      <c r="B123" s="4"/>
      <c r="D123" s="4"/>
      <c r="G123" s="4"/>
      <c r="H123" s="4"/>
      <c r="I123" s="5"/>
      <c r="J123" s="4"/>
      <c r="L123" s="4"/>
      <c r="O123" s="4"/>
      <c r="Q123" s="4"/>
      <c r="R123" s="4"/>
      <c r="S123" s="4"/>
      <c r="T123" s="4"/>
      <c r="V123" s="11"/>
      <c r="W123" s="11"/>
      <c r="X123" s="11"/>
      <c r="Y123" s="11"/>
      <c r="Z123" s="11"/>
    </row>
    <row r="124">
      <c r="A124" s="5"/>
      <c r="B124" s="4"/>
      <c r="D124" s="4"/>
      <c r="G124" s="4"/>
      <c r="H124" s="4"/>
      <c r="I124" s="5"/>
      <c r="J124" s="4"/>
      <c r="L124" s="4"/>
      <c r="O124" s="4"/>
      <c r="Q124" s="4"/>
      <c r="R124" s="4"/>
      <c r="S124" s="4"/>
      <c r="T124" s="4"/>
      <c r="V124" s="11"/>
      <c r="W124" s="11"/>
      <c r="X124" s="11"/>
      <c r="Y124" s="11"/>
      <c r="Z124" s="11"/>
    </row>
    <row r="125">
      <c r="A125" s="5"/>
      <c r="B125" s="4"/>
      <c r="D125" s="4"/>
      <c r="G125" s="4"/>
      <c r="H125" s="4"/>
      <c r="I125" s="5"/>
      <c r="J125" s="4"/>
      <c r="L125" s="4"/>
      <c r="O125" s="4"/>
      <c r="Q125" s="4"/>
      <c r="R125" s="4"/>
      <c r="S125" s="4"/>
      <c r="T125" s="4"/>
      <c r="V125" s="11"/>
      <c r="W125" s="11"/>
      <c r="X125" s="11"/>
      <c r="Y125" s="11"/>
      <c r="Z125" s="11"/>
    </row>
    <row r="126">
      <c r="A126" s="5"/>
      <c r="B126" s="4"/>
      <c r="D126" s="4"/>
      <c r="G126" s="4"/>
      <c r="H126" s="4"/>
      <c r="I126" s="5"/>
      <c r="J126" s="4"/>
      <c r="L126" s="4"/>
      <c r="O126" s="4"/>
      <c r="Q126" s="4"/>
      <c r="R126" s="4"/>
      <c r="S126" s="4"/>
      <c r="T126" s="4"/>
      <c r="V126" s="11"/>
      <c r="W126" s="11"/>
      <c r="X126" s="11"/>
      <c r="Y126" s="11"/>
      <c r="Z126" s="11"/>
    </row>
    <row r="127">
      <c r="A127" s="5"/>
      <c r="B127" s="4"/>
      <c r="D127" s="4"/>
      <c r="G127" s="4"/>
      <c r="H127" s="4"/>
      <c r="I127" s="5"/>
      <c r="J127" s="4"/>
      <c r="L127" s="4"/>
      <c r="O127" s="4"/>
      <c r="Q127" s="4"/>
      <c r="R127" s="4"/>
      <c r="S127" s="4"/>
      <c r="T127" s="4"/>
      <c r="V127" s="11"/>
      <c r="W127" s="11"/>
      <c r="X127" s="11"/>
      <c r="Y127" s="11"/>
      <c r="Z127" s="11"/>
    </row>
    <row r="128">
      <c r="A128" s="5"/>
      <c r="B128" s="4"/>
      <c r="D128" s="4"/>
      <c r="G128" s="4"/>
      <c r="H128" s="4"/>
      <c r="I128" s="5"/>
      <c r="J128" s="4"/>
      <c r="L128" s="4"/>
      <c r="O128" s="4"/>
      <c r="Q128" s="4"/>
      <c r="R128" s="4"/>
      <c r="S128" s="4"/>
      <c r="T128" s="4"/>
      <c r="V128" s="11"/>
      <c r="W128" s="11"/>
      <c r="X128" s="11"/>
      <c r="Y128" s="11"/>
      <c r="Z128" s="11"/>
    </row>
    <row r="129">
      <c r="A129" s="5"/>
      <c r="B129" s="4"/>
      <c r="D129" s="4"/>
      <c r="G129" s="4"/>
      <c r="H129" s="4"/>
      <c r="I129" s="5"/>
      <c r="J129" s="4"/>
      <c r="L129" s="4"/>
      <c r="O129" s="4"/>
      <c r="Q129" s="4"/>
      <c r="R129" s="4"/>
      <c r="S129" s="4"/>
      <c r="T129" s="4"/>
      <c r="V129" s="11"/>
      <c r="W129" s="11"/>
      <c r="X129" s="11"/>
      <c r="Y129" s="11"/>
      <c r="Z129" s="11"/>
    </row>
    <row r="130">
      <c r="A130" s="5"/>
      <c r="B130" s="4"/>
      <c r="D130" s="4"/>
      <c r="G130" s="4"/>
      <c r="H130" s="4"/>
      <c r="I130" s="5"/>
      <c r="J130" s="4"/>
      <c r="L130" s="4"/>
      <c r="O130" s="4"/>
      <c r="Q130" s="4"/>
      <c r="R130" s="4"/>
      <c r="S130" s="4"/>
      <c r="T130" s="4"/>
      <c r="V130" s="11"/>
      <c r="W130" s="11"/>
      <c r="X130" s="11"/>
      <c r="Y130" s="11"/>
      <c r="Z130" s="11"/>
    </row>
    <row r="131">
      <c r="A131" s="5"/>
      <c r="B131" s="4"/>
      <c r="D131" s="4"/>
      <c r="G131" s="4"/>
      <c r="H131" s="4"/>
      <c r="I131" s="5"/>
      <c r="J131" s="4"/>
      <c r="L131" s="4"/>
      <c r="O131" s="4"/>
      <c r="Q131" s="4"/>
      <c r="R131" s="4"/>
      <c r="S131" s="4"/>
      <c r="T131" s="4"/>
      <c r="V131" s="11"/>
      <c r="W131" s="11"/>
      <c r="X131" s="11"/>
      <c r="Y131" s="11"/>
      <c r="Z131" s="11"/>
    </row>
    <row r="132">
      <c r="A132" s="5"/>
      <c r="B132" s="4"/>
      <c r="D132" s="4"/>
      <c r="G132" s="4"/>
      <c r="H132" s="4"/>
      <c r="I132" s="5"/>
      <c r="J132" s="4"/>
      <c r="L132" s="4"/>
      <c r="O132" s="4"/>
      <c r="Q132" s="4"/>
      <c r="R132" s="4"/>
      <c r="S132" s="4"/>
      <c r="T132" s="4"/>
      <c r="V132" s="11"/>
      <c r="W132" s="11"/>
      <c r="X132" s="11"/>
      <c r="Y132" s="11"/>
      <c r="Z132" s="11"/>
    </row>
    <row r="133">
      <c r="A133" s="5"/>
      <c r="B133" s="4"/>
      <c r="D133" s="4"/>
      <c r="G133" s="4"/>
      <c r="H133" s="4"/>
      <c r="I133" s="5"/>
      <c r="J133" s="4"/>
      <c r="L133" s="4"/>
      <c r="O133" s="4"/>
      <c r="Q133" s="4"/>
      <c r="R133" s="4"/>
      <c r="S133" s="4"/>
      <c r="T133" s="4"/>
      <c r="V133" s="11"/>
      <c r="W133" s="11"/>
      <c r="X133" s="11"/>
      <c r="Y133" s="11"/>
      <c r="Z133" s="11"/>
    </row>
    <row r="134">
      <c r="A134" s="5"/>
      <c r="B134" s="4"/>
      <c r="D134" s="4"/>
      <c r="G134" s="4"/>
      <c r="H134" s="4"/>
      <c r="I134" s="5"/>
      <c r="J134" s="4"/>
      <c r="L134" s="4"/>
      <c r="O134" s="4"/>
      <c r="Q134" s="4"/>
      <c r="R134" s="4"/>
      <c r="S134" s="4"/>
      <c r="T134" s="4"/>
      <c r="V134" s="11"/>
      <c r="W134" s="11"/>
      <c r="X134" s="11"/>
      <c r="Y134" s="11"/>
      <c r="Z134" s="11"/>
    </row>
    <row r="135">
      <c r="A135" s="5"/>
      <c r="B135" s="4"/>
      <c r="D135" s="4"/>
      <c r="G135" s="4"/>
      <c r="H135" s="4"/>
      <c r="I135" s="5"/>
      <c r="J135" s="4"/>
      <c r="L135" s="4"/>
      <c r="O135" s="4"/>
      <c r="Q135" s="4"/>
      <c r="R135" s="4"/>
      <c r="S135" s="4"/>
      <c r="T135" s="4"/>
      <c r="V135" s="11"/>
      <c r="W135" s="11"/>
      <c r="X135" s="11"/>
      <c r="Y135" s="11"/>
      <c r="Z135" s="11"/>
    </row>
    <row r="136">
      <c r="A136" s="5"/>
      <c r="B136" s="4"/>
      <c r="D136" s="4"/>
      <c r="G136" s="4"/>
      <c r="H136" s="4"/>
      <c r="I136" s="5"/>
      <c r="J136" s="4"/>
      <c r="L136" s="4"/>
      <c r="O136" s="4"/>
      <c r="Q136" s="4"/>
      <c r="R136" s="4"/>
      <c r="S136" s="4"/>
      <c r="T136" s="4"/>
      <c r="V136" s="11"/>
      <c r="W136" s="11"/>
      <c r="X136" s="11"/>
      <c r="Y136" s="11"/>
      <c r="Z136" s="11"/>
    </row>
    <row r="137">
      <c r="A137" s="5"/>
      <c r="B137" s="4"/>
      <c r="D137" s="4"/>
      <c r="G137" s="4"/>
      <c r="H137" s="4"/>
      <c r="I137" s="5"/>
      <c r="J137" s="4"/>
      <c r="L137" s="4"/>
      <c r="O137" s="4"/>
      <c r="Q137" s="4"/>
      <c r="R137" s="4"/>
      <c r="S137" s="4"/>
      <c r="T137" s="4"/>
      <c r="V137" s="11"/>
      <c r="W137" s="11"/>
      <c r="X137" s="11"/>
      <c r="Y137" s="11"/>
      <c r="Z137" s="11"/>
    </row>
    <row r="138">
      <c r="A138" s="5"/>
      <c r="B138" s="4"/>
      <c r="D138" s="4"/>
      <c r="G138" s="4"/>
      <c r="H138" s="4"/>
      <c r="I138" s="5"/>
      <c r="J138" s="4"/>
      <c r="L138" s="4"/>
      <c r="O138" s="4"/>
      <c r="Q138" s="4"/>
      <c r="R138" s="4"/>
      <c r="S138" s="4"/>
      <c r="T138" s="4"/>
      <c r="V138" s="11"/>
      <c r="W138" s="11"/>
      <c r="X138" s="11"/>
      <c r="Y138" s="11"/>
      <c r="Z138" s="11"/>
    </row>
    <row r="139">
      <c r="A139" s="5"/>
      <c r="B139" s="4"/>
      <c r="D139" s="4"/>
      <c r="G139" s="4"/>
      <c r="H139" s="4"/>
      <c r="I139" s="5"/>
      <c r="J139" s="4"/>
      <c r="L139" s="4"/>
      <c r="O139" s="4"/>
      <c r="Q139" s="4"/>
      <c r="R139" s="4"/>
      <c r="S139" s="4"/>
      <c r="T139" s="4"/>
      <c r="V139" s="11"/>
      <c r="W139" s="11"/>
      <c r="X139" s="11"/>
      <c r="Y139" s="11"/>
      <c r="Z139" s="11"/>
    </row>
    <row r="140">
      <c r="A140" s="5"/>
      <c r="B140" s="4"/>
      <c r="D140" s="4"/>
      <c r="G140" s="4"/>
      <c r="H140" s="4"/>
      <c r="I140" s="5"/>
      <c r="J140" s="4"/>
      <c r="L140" s="4"/>
      <c r="O140" s="4"/>
      <c r="Q140" s="4"/>
      <c r="R140" s="4"/>
      <c r="S140" s="4"/>
      <c r="T140" s="4"/>
      <c r="V140" s="11"/>
      <c r="W140" s="11"/>
      <c r="X140" s="11"/>
      <c r="Y140" s="11"/>
      <c r="Z140" s="11"/>
    </row>
    <row r="141">
      <c r="A141" s="5"/>
      <c r="B141" s="4"/>
      <c r="D141" s="4"/>
      <c r="G141" s="4"/>
      <c r="H141" s="4"/>
      <c r="I141" s="5"/>
      <c r="J141" s="4"/>
      <c r="L141" s="4"/>
      <c r="O141" s="4"/>
      <c r="Q141" s="4"/>
      <c r="R141" s="4"/>
      <c r="S141" s="4"/>
      <c r="T141" s="4"/>
      <c r="V141" s="11"/>
      <c r="W141" s="11"/>
      <c r="X141" s="11"/>
      <c r="Y141" s="11"/>
      <c r="Z141" s="11"/>
    </row>
    <row r="142">
      <c r="A142" s="5"/>
      <c r="B142" s="4"/>
      <c r="D142" s="4"/>
      <c r="G142" s="4"/>
      <c r="H142" s="4"/>
      <c r="I142" s="5"/>
      <c r="J142" s="4"/>
      <c r="L142" s="4"/>
      <c r="O142" s="4"/>
      <c r="Q142" s="4"/>
      <c r="R142" s="4"/>
      <c r="S142" s="4"/>
      <c r="T142" s="4"/>
      <c r="V142" s="11"/>
      <c r="W142" s="11"/>
      <c r="X142" s="11"/>
      <c r="Y142" s="11"/>
      <c r="Z142" s="11"/>
    </row>
    <row r="143">
      <c r="A143" s="5"/>
      <c r="B143" s="4"/>
      <c r="D143" s="4"/>
      <c r="G143" s="4"/>
      <c r="H143" s="4"/>
      <c r="I143" s="5"/>
      <c r="J143" s="4"/>
      <c r="L143" s="4"/>
      <c r="O143" s="4"/>
      <c r="Q143" s="4"/>
      <c r="R143" s="4"/>
      <c r="S143" s="4"/>
      <c r="T143" s="4"/>
      <c r="V143" s="11"/>
      <c r="W143" s="11"/>
      <c r="X143" s="11"/>
      <c r="Y143" s="11"/>
      <c r="Z143" s="11"/>
    </row>
    <row r="144">
      <c r="A144" s="5"/>
      <c r="B144" s="4"/>
      <c r="D144" s="4"/>
      <c r="G144" s="4"/>
      <c r="H144" s="4"/>
      <c r="I144" s="5"/>
      <c r="J144" s="4"/>
      <c r="L144" s="4"/>
      <c r="O144" s="4"/>
      <c r="Q144" s="4"/>
      <c r="R144" s="4"/>
      <c r="S144" s="4"/>
      <c r="T144" s="4"/>
      <c r="V144" s="11"/>
      <c r="W144" s="11"/>
      <c r="X144" s="11"/>
      <c r="Y144" s="11"/>
      <c r="Z144" s="11"/>
    </row>
    <row r="145">
      <c r="A145" s="5"/>
      <c r="B145" s="4"/>
      <c r="D145" s="4"/>
      <c r="G145" s="4"/>
      <c r="H145" s="4"/>
      <c r="I145" s="5"/>
      <c r="J145" s="4"/>
      <c r="L145" s="4"/>
      <c r="O145" s="4"/>
      <c r="Q145" s="4"/>
      <c r="R145" s="4"/>
      <c r="S145" s="4"/>
      <c r="T145" s="4"/>
      <c r="V145" s="11"/>
      <c r="W145" s="11"/>
      <c r="X145" s="11"/>
      <c r="Y145" s="11"/>
      <c r="Z145" s="11"/>
    </row>
    <row r="146">
      <c r="A146" s="5"/>
      <c r="B146" s="4"/>
      <c r="D146" s="4"/>
      <c r="G146" s="4"/>
      <c r="H146" s="4"/>
      <c r="I146" s="5"/>
      <c r="J146" s="4"/>
      <c r="L146" s="4"/>
      <c r="O146" s="4"/>
      <c r="Q146" s="4"/>
      <c r="R146" s="4"/>
      <c r="S146" s="4"/>
      <c r="T146" s="4"/>
      <c r="V146" s="11"/>
      <c r="W146" s="11"/>
      <c r="X146" s="11"/>
      <c r="Y146" s="11"/>
      <c r="Z146" s="11"/>
    </row>
    <row r="147">
      <c r="A147" s="5"/>
      <c r="B147" s="4"/>
      <c r="D147" s="4"/>
      <c r="G147" s="4"/>
      <c r="H147" s="4"/>
      <c r="I147" s="5"/>
      <c r="J147" s="4"/>
      <c r="L147" s="4"/>
      <c r="O147" s="4"/>
      <c r="Q147" s="4"/>
      <c r="R147" s="4"/>
      <c r="S147" s="4"/>
      <c r="T147" s="4"/>
      <c r="V147" s="11"/>
      <c r="W147" s="11"/>
      <c r="X147" s="11"/>
      <c r="Y147" s="11"/>
      <c r="Z147" s="11"/>
    </row>
    <row r="148">
      <c r="A148" s="5"/>
      <c r="B148" s="4"/>
      <c r="D148" s="4"/>
      <c r="G148" s="4"/>
      <c r="H148" s="4"/>
      <c r="I148" s="5"/>
      <c r="J148" s="4"/>
      <c r="L148" s="4"/>
      <c r="O148" s="4"/>
      <c r="Q148" s="4"/>
      <c r="R148" s="4"/>
      <c r="S148" s="4"/>
      <c r="T148" s="4"/>
      <c r="V148" s="11"/>
      <c r="W148" s="11"/>
      <c r="X148" s="11"/>
      <c r="Y148" s="11"/>
      <c r="Z148" s="11"/>
    </row>
    <row r="149">
      <c r="A149" s="5"/>
      <c r="B149" s="4"/>
      <c r="D149" s="4"/>
      <c r="G149" s="4"/>
      <c r="H149" s="4"/>
      <c r="I149" s="5"/>
      <c r="J149" s="4"/>
      <c r="L149" s="4"/>
      <c r="O149" s="4"/>
      <c r="Q149" s="4"/>
      <c r="R149" s="4"/>
      <c r="S149" s="4"/>
      <c r="T149" s="4"/>
      <c r="V149" s="11"/>
      <c r="W149" s="11"/>
      <c r="X149" s="11"/>
      <c r="Y149" s="11"/>
      <c r="Z149" s="11"/>
    </row>
    <row r="150">
      <c r="A150" s="5"/>
      <c r="B150" s="4"/>
      <c r="D150" s="4"/>
      <c r="G150" s="4"/>
      <c r="H150" s="4"/>
      <c r="I150" s="5"/>
      <c r="J150" s="4"/>
      <c r="L150" s="4"/>
      <c r="O150" s="4"/>
      <c r="Q150" s="4"/>
      <c r="R150" s="4"/>
      <c r="S150" s="4"/>
      <c r="T150" s="4"/>
      <c r="V150" s="11"/>
      <c r="W150" s="11"/>
      <c r="X150" s="11"/>
      <c r="Y150" s="11"/>
      <c r="Z150" s="11"/>
    </row>
    <row r="151">
      <c r="A151" s="5"/>
      <c r="B151" s="4"/>
      <c r="D151" s="4"/>
      <c r="G151" s="4"/>
      <c r="H151" s="4"/>
      <c r="I151" s="5"/>
      <c r="J151" s="4"/>
      <c r="L151" s="4"/>
      <c r="O151" s="4"/>
      <c r="Q151" s="4"/>
      <c r="R151" s="4"/>
      <c r="S151" s="4"/>
      <c r="T151" s="4"/>
      <c r="V151" s="11"/>
      <c r="W151" s="11"/>
      <c r="X151" s="11"/>
      <c r="Y151" s="11"/>
      <c r="Z151" s="11"/>
    </row>
    <row r="152">
      <c r="A152" s="5"/>
      <c r="B152" s="4"/>
      <c r="D152" s="4"/>
      <c r="G152" s="4"/>
      <c r="H152" s="4"/>
      <c r="I152" s="5"/>
      <c r="J152" s="4"/>
      <c r="L152" s="4"/>
      <c r="O152" s="4"/>
      <c r="Q152" s="4"/>
      <c r="R152" s="4"/>
      <c r="S152" s="4"/>
      <c r="T152" s="4"/>
      <c r="V152" s="11"/>
      <c r="W152" s="11"/>
      <c r="X152" s="11"/>
      <c r="Y152" s="11"/>
      <c r="Z152" s="11"/>
    </row>
    <row r="153">
      <c r="A153" s="5"/>
      <c r="B153" s="4"/>
      <c r="D153" s="4"/>
      <c r="G153" s="4"/>
      <c r="H153" s="4"/>
      <c r="I153" s="5"/>
      <c r="J153" s="4"/>
      <c r="L153" s="4"/>
      <c r="O153" s="4"/>
      <c r="Q153" s="4"/>
      <c r="R153" s="4"/>
      <c r="S153" s="4"/>
      <c r="T153" s="4"/>
      <c r="V153" s="11"/>
      <c r="W153" s="11"/>
      <c r="X153" s="11"/>
      <c r="Y153" s="11"/>
      <c r="Z153" s="11"/>
    </row>
    <row r="154">
      <c r="A154" s="5"/>
      <c r="B154" s="4"/>
      <c r="D154" s="4"/>
      <c r="G154" s="4"/>
      <c r="H154" s="4"/>
      <c r="I154" s="5"/>
      <c r="J154" s="4"/>
      <c r="L154" s="4"/>
      <c r="O154" s="4"/>
      <c r="Q154" s="4"/>
      <c r="R154" s="4"/>
      <c r="S154" s="4"/>
      <c r="T154" s="4"/>
      <c r="V154" s="11"/>
      <c r="W154" s="11"/>
      <c r="X154" s="11"/>
      <c r="Y154" s="11"/>
      <c r="Z154" s="11"/>
    </row>
    <row r="155">
      <c r="A155" s="5"/>
      <c r="B155" s="4"/>
      <c r="D155" s="4"/>
      <c r="G155" s="4"/>
      <c r="H155" s="4"/>
      <c r="I155" s="5"/>
      <c r="J155" s="4"/>
      <c r="L155" s="4"/>
      <c r="O155" s="4"/>
      <c r="Q155" s="4"/>
      <c r="R155" s="4"/>
      <c r="S155" s="4"/>
      <c r="T155" s="4"/>
      <c r="V155" s="11"/>
      <c r="W155" s="11"/>
      <c r="X155" s="11"/>
      <c r="Y155" s="11"/>
      <c r="Z155" s="11"/>
    </row>
    <row r="156">
      <c r="A156" s="5"/>
      <c r="B156" s="4"/>
      <c r="D156" s="4"/>
      <c r="G156" s="4"/>
      <c r="H156" s="4"/>
      <c r="I156" s="5"/>
      <c r="J156" s="4"/>
      <c r="L156" s="4"/>
      <c r="O156" s="4"/>
      <c r="Q156" s="4"/>
      <c r="R156" s="4"/>
      <c r="S156" s="4"/>
      <c r="T156" s="4"/>
      <c r="V156" s="11"/>
      <c r="W156" s="11"/>
      <c r="X156" s="11"/>
      <c r="Y156" s="11"/>
      <c r="Z156" s="11"/>
    </row>
    <row r="157">
      <c r="A157" s="5"/>
      <c r="B157" s="4"/>
      <c r="D157" s="4"/>
      <c r="G157" s="4"/>
      <c r="H157" s="4"/>
      <c r="I157" s="5"/>
      <c r="J157" s="4"/>
      <c r="L157" s="4"/>
      <c r="O157" s="4"/>
      <c r="Q157" s="4"/>
      <c r="R157" s="4"/>
      <c r="S157" s="4"/>
      <c r="T157" s="4"/>
      <c r="V157" s="11"/>
      <c r="W157" s="11"/>
      <c r="X157" s="11"/>
      <c r="Y157" s="11"/>
      <c r="Z157" s="11"/>
    </row>
    <row r="158">
      <c r="A158" s="5"/>
      <c r="B158" s="4"/>
      <c r="D158" s="4"/>
      <c r="G158" s="4"/>
      <c r="H158" s="4"/>
      <c r="I158" s="5"/>
      <c r="J158" s="4"/>
      <c r="L158" s="4"/>
      <c r="O158" s="4"/>
      <c r="Q158" s="4"/>
      <c r="R158" s="4"/>
      <c r="S158" s="4"/>
      <c r="T158" s="4"/>
      <c r="V158" s="11"/>
      <c r="W158" s="11"/>
      <c r="X158" s="11"/>
      <c r="Y158" s="11"/>
      <c r="Z158" s="11"/>
    </row>
    <row r="159">
      <c r="A159" s="5"/>
      <c r="B159" s="4"/>
      <c r="D159" s="4"/>
      <c r="G159" s="4"/>
      <c r="H159" s="4"/>
      <c r="I159" s="5"/>
      <c r="J159" s="4"/>
      <c r="L159" s="4"/>
      <c r="O159" s="4"/>
      <c r="Q159" s="4"/>
      <c r="R159" s="4"/>
      <c r="S159" s="4"/>
      <c r="T159" s="4"/>
      <c r="V159" s="11"/>
      <c r="W159" s="11"/>
      <c r="X159" s="11"/>
      <c r="Y159" s="11"/>
      <c r="Z159" s="11"/>
    </row>
    <row r="160">
      <c r="A160" s="5"/>
      <c r="B160" s="4"/>
      <c r="D160" s="4"/>
      <c r="G160" s="4"/>
      <c r="H160" s="4"/>
      <c r="I160" s="5"/>
      <c r="J160" s="4"/>
      <c r="L160" s="4"/>
      <c r="O160" s="4"/>
      <c r="Q160" s="4"/>
      <c r="R160" s="4"/>
      <c r="S160" s="4"/>
      <c r="T160" s="4"/>
      <c r="V160" s="11"/>
      <c r="W160" s="11"/>
      <c r="X160" s="11"/>
      <c r="Y160" s="11"/>
      <c r="Z160" s="11"/>
    </row>
    <row r="161">
      <c r="A161" s="5"/>
      <c r="B161" s="4"/>
      <c r="D161" s="4"/>
      <c r="G161" s="4"/>
      <c r="H161" s="4"/>
      <c r="I161" s="5"/>
      <c r="J161" s="4"/>
      <c r="L161" s="4"/>
      <c r="O161" s="4"/>
      <c r="Q161" s="4"/>
      <c r="R161" s="4"/>
      <c r="S161" s="4"/>
      <c r="T161" s="4"/>
      <c r="V161" s="11"/>
      <c r="W161" s="11"/>
      <c r="X161" s="11"/>
      <c r="Y161" s="11"/>
      <c r="Z161" s="11"/>
    </row>
    <row r="162">
      <c r="A162" s="5"/>
      <c r="B162" s="4"/>
      <c r="D162" s="4"/>
      <c r="G162" s="4"/>
      <c r="H162" s="4"/>
      <c r="I162" s="5"/>
      <c r="J162" s="4"/>
      <c r="L162" s="4"/>
      <c r="O162" s="4"/>
      <c r="Q162" s="4"/>
      <c r="R162" s="4"/>
      <c r="S162" s="4"/>
      <c r="T162" s="4"/>
      <c r="V162" s="11"/>
      <c r="W162" s="11"/>
      <c r="X162" s="11"/>
      <c r="Y162" s="11"/>
      <c r="Z162" s="11"/>
    </row>
    <row r="163">
      <c r="A163" s="5"/>
      <c r="B163" s="4"/>
      <c r="D163" s="4"/>
      <c r="G163" s="4"/>
      <c r="H163" s="4"/>
      <c r="I163" s="5"/>
      <c r="J163" s="4"/>
      <c r="L163" s="4"/>
      <c r="O163" s="4"/>
      <c r="Q163" s="4"/>
      <c r="R163" s="4"/>
      <c r="S163" s="4"/>
      <c r="T163" s="4"/>
      <c r="V163" s="11"/>
      <c r="W163" s="11"/>
      <c r="X163" s="11"/>
      <c r="Y163" s="11"/>
      <c r="Z163" s="11"/>
    </row>
    <row r="164">
      <c r="A164" s="5"/>
      <c r="B164" s="4"/>
      <c r="D164" s="4"/>
      <c r="G164" s="4"/>
      <c r="H164" s="4"/>
      <c r="I164" s="5"/>
      <c r="J164" s="4"/>
      <c r="L164" s="4"/>
      <c r="O164" s="4"/>
      <c r="Q164" s="4"/>
      <c r="R164" s="4"/>
      <c r="S164" s="4"/>
      <c r="T164" s="4"/>
      <c r="V164" s="11"/>
      <c r="W164" s="11"/>
      <c r="X164" s="11"/>
      <c r="Y164" s="11"/>
      <c r="Z164" s="11"/>
    </row>
    <row r="165">
      <c r="A165" s="5"/>
      <c r="B165" s="4"/>
      <c r="D165" s="4"/>
      <c r="G165" s="4"/>
      <c r="H165" s="4"/>
      <c r="I165" s="5"/>
      <c r="J165" s="4"/>
      <c r="L165" s="4"/>
      <c r="O165" s="4"/>
      <c r="Q165" s="4"/>
      <c r="R165" s="4"/>
      <c r="S165" s="4"/>
      <c r="T165" s="4"/>
      <c r="V165" s="11"/>
      <c r="W165" s="11"/>
      <c r="X165" s="11"/>
      <c r="Y165" s="11"/>
      <c r="Z165" s="11"/>
    </row>
    <row r="166">
      <c r="A166" s="5"/>
      <c r="B166" s="4"/>
      <c r="D166" s="4"/>
      <c r="G166" s="4"/>
      <c r="H166" s="4"/>
      <c r="I166" s="5"/>
      <c r="J166" s="4"/>
      <c r="L166" s="4"/>
      <c r="O166" s="4"/>
      <c r="Q166" s="4"/>
      <c r="R166" s="4"/>
      <c r="S166" s="4"/>
      <c r="T166" s="4"/>
      <c r="V166" s="11"/>
      <c r="W166" s="11"/>
      <c r="X166" s="11"/>
      <c r="Y166" s="11"/>
      <c r="Z166" s="11"/>
    </row>
    <row r="167">
      <c r="A167" s="5"/>
      <c r="B167" s="4"/>
      <c r="D167" s="4"/>
      <c r="G167" s="4"/>
      <c r="H167" s="4"/>
      <c r="I167" s="5"/>
      <c r="J167" s="4"/>
      <c r="L167" s="4"/>
      <c r="O167" s="4"/>
      <c r="Q167" s="4"/>
      <c r="R167" s="4"/>
      <c r="S167" s="4"/>
      <c r="T167" s="4"/>
      <c r="V167" s="11"/>
      <c r="W167" s="11"/>
      <c r="X167" s="11"/>
      <c r="Y167" s="11"/>
      <c r="Z167" s="11"/>
    </row>
    <row r="168">
      <c r="A168" s="5"/>
      <c r="B168" s="4"/>
      <c r="D168" s="4"/>
      <c r="G168" s="4"/>
      <c r="H168" s="4"/>
      <c r="I168" s="5"/>
      <c r="J168" s="4"/>
      <c r="L168" s="4"/>
      <c r="O168" s="4"/>
      <c r="Q168" s="4"/>
      <c r="R168" s="4"/>
      <c r="S168" s="4"/>
      <c r="T168" s="4"/>
      <c r="V168" s="11"/>
      <c r="W168" s="11"/>
      <c r="X168" s="11"/>
      <c r="Y168" s="11"/>
      <c r="Z168" s="11"/>
    </row>
    <row r="169">
      <c r="A169" s="5"/>
      <c r="B169" s="4"/>
      <c r="D169" s="4"/>
      <c r="G169" s="4"/>
      <c r="H169" s="4"/>
      <c r="I169" s="5"/>
      <c r="J169" s="4"/>
      <c r="L169" s="4"/>
      <c r="O169" s="4"/>
      <c r="Q169" s="4"/>
      <c r="R169" s="4"/>
      <c r="S169" s="4"/>
      <c r="T169" s="4"/>
      <c r="V169" s="11"/>
      <c r="W169" s="11"/>
      <c r="X169" s="11"/>
      <c r="Y169" s="11"/>
      <c r="Z169" s="11"/>
    </row>
    <row r="170">
      <c r="A170" s="5"/>
      <c r="B170" s="4"/>
      <c r="D170" s="4"/>
      <c r="G170" s="4"/>
      <c r="H170" s="4"/>
      <c r="I170" s="5"/>
      <c r="J170" s="4"/>
      <c r="L170" s="4"/>
      <c r="O170" s="4"/>
      <c r="Q170" s="4"/>
      <c r="R170" s="4"/>
      <c r="S170" s="4"/>
      <c r="T170" s="4"/>
      <c r="V170" s="11"/>
      <c r="W170" s="11"/>
      <c r="X170" s="11"/>
      <c r="Y170" s="11"/>
      <c r="Z170" s="11"/>
    </row>
    <row r="171">
      <c r="A171" s="5"/>
      <c r="B171" s="4"/>
      <c r="D171" s="4"/>
      <c r="G171" s="4"/>
      <c r="H171" s="4"/>
      <c r="I171" s="5"/>
      <c r="J171" s="4"/>
      <c r="L171" s="4"/>
      <c r="O171" s="4"/>
      <c r="Q171" s="4"/>
      <c r="R171" s="4"/>
      <c r="S171" s="4"/>
      <c r="T171" s="4"/>
      <c r="V171" s="11"/>
      <c r="W171" s="11"/>
      <c r="X171" s="11"/>
      <c r="Y171" s="11"/>
      <c r="Z171" s="11"/>
    </row>
    <row r="172">
      <c r="A172" s="5"/>
      <c r="B172" s="4"/>
      <c r="D172" s="4"/>
      <c r="G172" s="4"/>
      <c r="H172" s="4"/>
      <c r="I172" s="5"/>
      <c r="J172" s="4"/>
      <c r="L172" s="4"/>
      <c r="O172" s="4"/>
      <c r="Q172" s="4"/>
      <c r="R172" s="4"/>
      <c r="S172" s="4"/>
      <c r="T172" s="4"/>
      <c r="V172" s="11"/>
      <c r="W172" s="11"/>
      <c r="X172" s="11"/>
      <c r="Y172" s="11"/>
      <c r="Z172" s="11"/>
    </row>
    <row r="173">
      <c r="A173" s="5"/>
      <c r="B173" s="4"/>
      <c r="D173" s="4"/>
      <c r="G173" s="4"/>
      <c r="H173" s="4"/>
      <c r="I173" s="5"/>
      <c r="J173" s="4"/>
      <c r="L173" s="4"/>
      <c r="O173" s="4"/>
      <c r="Q173" s="4"/>
      <c r="R173" s="4"/>
      <c r="S173" s="4"/>
      <c r="T173" s="4"/>
      <c r="V173" s="11"/>
      <c r="W173" s="11"/>
      <c r="X173" s="11"/>
      <c r="Y173" s="11"/>
      <c r="Z173" s="11"/>
    </row>
    <row r="174">
      <c r="A174" s="5"/>
      <c r="B174" s="4"/>
      <c r="D174" s="4"/>
      <c r="G174" s="4"/>
      <c r="H174" s="4"/>
      <c r="I174" s="5"/>
      <c r="J174" s="4"/>
      <c r="L174" s="4"/>
      <c r="O174" s="4"/>
      <c r="Q174" s="4"/>
      <c r="R174" s="4"/>
      <c r="S174" s="4"/>
      <c r="T174" s="4"/>
      <c r="V174" s="11"/>
      <c r="W174" s="11"/>
      <c r="X174" s="11"/>
      <c r="Y174" s="11"/>
      <c r="Z174" s="11"/>
    </row>
    <row r="175">
      <c r="A175" s="5"/>
      <c r="B175" s="4"/>
      <c r="D175" s="4"/>
      <c r="G175" s="4"/>
      <c r="H175" s="4"/>
      <c r="I175" s="5"/>
      <c r="J175" s="4"/>
      <c r="L175" s="4"/>
      <c r="O175" s="4"/>
      <c r="Q175" s="4"/>
      <c r="R175" s="4"/>
      <c r="S175" s="4"/>
      <c r="T175" s="4"/>
      <c r="V175" s="11"/>
      <c r="W175" s="11"/>
      <c r="X175" s="11"/>
      <c r="Y175" s="11"/>
      <c r="Z175" s="11"/>
    </row>
    <row r="176">
      <c r="A176" s="5"/>
      <c r="B176" s="4"/>
      <c r="D176" s="4"/>
      <c r="G176" s="4"/>
      <c r="H176" s="4"/>
      <c r="I176" s="5"/>
      <c r="J176" s="4"/>
      <c r="L176" s="4"/>
      <c r="O176" s="4"/>
      <c r="Q176" s="4"/>
      <c r="R176" s="4"/>
      <c r="S176" s="4"/>
      <c r="T176" s="4"/>
      <c r="V176" s="11"/>
      <c r="W176" s="11"/>
      <c r="X176" s="11"/>
      <c r="Y176" s="11"/>
      <c r="Z176" s="11"/>
    </row>
    <row r="177">
      <c r="A177" s="5"/>
      <c r="B177" s="4"/>
      <c r="D177" s="4"/>
      <c r="G177" s="4"/>
      <c r="H177" s="4"/>
      <c r="I177" s="5"/>
      <c r="J177" s="4"/>
      <c r="L177" s="4"/>
      <c r="O177" s="4"/>
      <c r="Q177" s="4"/>
      <c r="R177" s="4"/>
      <c r="S177" s="4"/>
      <c r="T177" s="4"/>
      <c r="V177" s="11"/>
      <c r="W177" s="11"/>
      <c r="X177" s="11"/>
      <c r="Y177" s="11"/>
      <c r="Z177" s="11"/>
    </row>
    <row r="178">
      <c r="A178" s="5"/>
      <c r="B178" s="4"/>
      <c r="D178" s="4"/>
      <c r="G178" s="4"/>
      <c r="H178" s="4"/>
      <c r="I178" s="5"/>
      <c r="J178" s="4"/>
      <c r="L178" s="4"/>
      <c r="O178" s="4"/>
      <c r="Q178" s="4"/>
      <c r="R178" s="4"/>
      <c r="S178" s="4"/>
      <c r="T178" s="4"/>
      <c r="V178" s="11"/>
      <c r="W178" s="11"/>
      <c r="X178" s="11"/>
      <c r="Y178" s="11"/>
      <c r="Z178" s="11"/>
    </row>
    <row r="179">
      <c r="A179" s="5"/>
      <c r="B179" s="4"/>
      <c r="D179" s="4"/>
      <c r="G179" s="4"/>
      <c r="H179" s="4"/>
      <c r="I179" s="5"/>
      <c r="J179" s="4"/>
      <c r="L179" s="4"/>
      <c r="O179" s="4"/>
      <c r="Q179" s="4"/>
      <c r="R179" s="4"/>
      <c r="S179" s="4"/>
      <c r="T179" s="4"/>
      <c r="V179" s="11"/>
      <c r="W179" s="11"/>
      <c r="X179" s="11"/>
      <c r="Y179" s="11"/>
      <c r="Z179" s="11"/>
    </row>
    <row r="180">
      <c r="A180" s="5"/>
      <c r="B180" s="4"/>
      <c r="D180" s="4"/>
      <c r="G180" s="4"/>
      <c r="H180" s="4"/>
      <c r="I180" s="5"/>
      <c r="J180" s="4"/>
      <c r="L180" s="4"/>
      <c r="O180" s="4"/>
      <c r="Q180" s="4"/>
      <c r="R180" s="4"/>
      <c r="S180" s="4"/>
      <c r="T180" s="4"/>
      <c r="V180" s="11"/>
      <c r="W180" s="11"/>
      <c r="X180" s="11"/>
      <c r="Y180" s="11"/>
      <c r="Z180" s="11"/>
    </row>
    <row r="181">
      <c r="A181" s="5"/>
      <c r="B181" s="4"/>
      <c r="D181" s="4"/>
      <c r="G181" s="4"/>
      <c r="H181" s="4"/>
      <c r="I181" s="5"/>
      <c r="J181" s="4"/>
      <c r="L181" s="4"/>
      <c r="O181" s="4"/>
      <c r="Q181" s="4"/>
      <c r="R181" s="4"/>
      <c r="S181" s="4"/>
      <c r="T181" s="4"/>
      <c r="V181" s="11"/>
      <c r="W181" s="11"/>
      <c r="X181" s="11"/>
      <c r="Y181" s="11"/>
      <c r="Z181" s="11"/>
    </row>
    <row r="182">
      <c r="A182" s="5"/>
      <c r="B182" s="4"/>
      <c r="D182" s="4"/>
      <c r="G182" s="4"/>
      <c r="H182" s="4"/>
      <c r="I182" s="5"/>
      <c r="J182" s="4"/>
      <c r="L182" s="4"/>
      <c r="O182" s="4"/>
      <c r="Q182" s="4"/>
      <c r="R182" s="4"/>
      <c r="S182" s="4"/>
      <c r="T182" s="4"/>
      <c r="V182" s="11"/>
      <c r="W182" s="11"/>
      <c r="X182" s="11"/>
      <c r="Y182" s="11"/>
      <c r="Z182" s="11"/>
    </row>
    <row r="183">
      <c r="A183" s="5"/>
      <c r="B183" s="4"/>
      <c r="D183" s="4"/>
      <c r="G183" s="4"/>
      <c r="H183" s="4"/>
      <c r="I183" s="5"/>
      <c r="J183" s="4"/>
      <c r="L183" s="4"/>
      <c r="O183" s="4"/>
      <c r="Q183" s="4"/>
      <c r="R183" s="4"/>
      <c r="S183" s="4"/>
      <c r="T183" s="4"/>
      <c r="V183" s="11"/>
      <c r="W183" s="11"/>
      <c r="X183" s="11"/>
      <c r="Y183" s="11"/>
      <c r="Z183" s="11"/>
    </row>
    <row r="184">
      <c r="A184" s="5"/>
      <c r="B184" s="4"/>
      <c r="D184" s="4"/>
      <c r="G184" s="4"/>
      <c r="H184" s="4"/>
      <c r="I184" s="5"/>
      <c r="J184" s="4"/>
      <c r="L184" s="4"/>
      <c r="O184" s="4"/>
      <c r="Q184" s="4"/>
      <c r="R184" s="4"/>
      <c r="S184" s="4"/>
      <c r="T184" s="4"/>
      <c r="V184" s="11"/>
      <c r="W184" s="11"/>
      <c r="X184" s="11"/>
      <c r="Y184" s="11"/>
      <c r="Z184" s="11"/>
    </row>
    <row r="185">
      <c r="A185" s="5"/>
      <c r="B185" s="4"/>
      <c r="D185" s="4"/>
      <c r="G185" s="4"/>
      <c r="H185" s="4"/>
      <c r="I185" s="5"/>
      <c r="J185" s="4"/>
      <c r="L185" s="4"/>
      <c r="O185" s="4"/>
      <c r="Q185" s="4"/>
      <c r="R185" s="4"/>
      <c r="S185" s="4"/>
      <c r="T185" s="4"/>
      <c r="V185" s="11"/>
      <c r="W185" s="11"/>
      <c r="X185" s="11"/>
      <c r="Y185" s="11"/>
      <c r="Z185" s="11"/>
    </row>
    <row r="186">
      <c r="A186" s="5"/>
      <c r="B186" s="4"/>
      <c r="D186" s="4"/>
      <c r="G186" s="4"/>
      <c r="H186" s="4"/>
      <c r="I186" s="5"/>
      <c r="J186" s="4"/>
      <c r="L186" s="4"/>
      <c r="O186" s="4"/>
      <c r="Q186" s="4"/>
      <c r="R186" s="4"/>
      <c r="S186" s="4"/>
      <c r="T186" s="4"/>
      <c r="V186" s="11"/>
      <c r="W186" s="11"/>
      <c r="X186" s="11"/>
      <c r="Y186" s="11"/>
      <c r="Z186" s="11"/>
    </row>
    <row r="187">
      <c r="A187" s="5"/>
      <c r="B187" s="4"/>
      <c r="D187" s="4"/>
      <c r="G187" s="4"/>
      <c r="H187" s="4"/>
      <c r="I187" s="5"/>
      <c r="J187" s="4"/>
      <c r="L187" s="4"/>
      <c r="O187" s="4"/>
      <c r="Q187" s="4"/>
      <c r="R187" s="4"/>
      <c r="S187" s="4"/>
      <c r="T187" s="4"/>
      <c r="V187" s="11"/>
      <c r="W187" s="11"/>
      <c r="X187" s="11"/>
      <c r="Y187" s="11"/>
      <c r="Z187" s="11"/>
    </row>
    <row r="188">
      <c r="A188" s="5"/>
      <c r="B188" s="4"/>
      <c r="D188" s="4"/>
      <c r="G188" s="4"/>
      <c r="H188" s="4"/>
      <c r="I188" s="5"/>
      <c r="J188" s="4"/>
      <c r="L188" s="4"/>
      <c r="O188" s="4"/>
      <c r="Q188" s="4"/>
      <c r="R188" s="4"/>
      <c r="S188" s="4"/>
      <c r="T188" s="4"/>
      <c r="V188" s="11"/>
      <c r="W188" s="11"/>
      <c r="X188" s="11"/>
      <c r="Y188" s="11"/>
      <c r="Z188" s="11"/>
    </row>
    <row r="189">
      <c r="A189" s="5"/>
      <c r="B189" s="4"/>
      <c r="D189" s="4"/>
      <c r="G189" s="4"/>
      <c r="H189" s="4"/>
      <c r="I189" s="5"/>
      <c r="J189" s="4"/>
      <c r="L189" s="4"/>
      <c r="O189" s="4"/>
      <c r="Q189" s="4"/>
      <c r="R189" s="4"/>
      <c r="S189" s="4"/>
      <c r="T189" s="4"/>
      <c r="V189" s="11"/>
      <c r="W189" s="11"/>
      <c r="X189" s="11"/>
      <c r="Y189" s="11"/>
      <c r="Z189" s="11"/>
    </row>
    <row r="190">
      <c r="A190" s="5"/>
      <c r="B190" s="4"/>
      <c r="D190" s="4"/>
      <c r="G190" s="4"/>
      <c r="H190" s="4"/>
      <c r="I190" s="5"/>
      <c r="J190" s="4"/>
      <c r="L190" s="4"/>
      <c r="O190" s="4"/>
      <c r="Q190" s="4"/>
      <c r="R190" s="4"/>
      <c r="S190" s="4"/>
      <c r="T190" s="4"/>
      <c r="V190" s="11"/>
      <c r="W190" s="11"/>
      <c r="X190" s="11"/>
      <c r="Y190" s="11"/>
      <c r="Z190" s="11"/>
    </row>
    <row r="191">
      <c r="A191" s="5"/>
      <c r="B191" s="4"/>
      <c r="D191" s="4"/>
      <c r="G191" s="4"/>
      <c r="H191" s="4"/>
      <c r="I191" s="5"/>
      <c r="J191" s="4"/>
      <c r="L191" s="4"/>
      <c r="O191" s="4"/>
      <c r="Q191" s="4"/>
      <c r="R191" s="4"/>
      <c r="S191" s="4"/>
      <c r="T191" s="4"/>
      <c r="V191" s="11"/>
      <c r="W191" s="11"/>
      <c r="X191" s="11"/>
      <c r="Y191" s="11"/>
      <c r="Z191" s="11"/>
    </row>
    <row r="192">
      <c r="A192" s="5"/>
      <c r="B192" s="4"/>
      <c r="D192" s="4"/>
      <c r="G192" s="4"/>
      <c r="H192" s="4"/>
      <c r="I192" s="5"/>
      <c r="J192" s="4"/>
      <c r="L192" s="4"/>
      <c r="O192" s="4"/>
      <c r="Q192" s="4"/>
      <c r="R192" s="4"/>
      <c r="S192" s="4"/>
      <c r="T192" s="4"/>
      <c r="V192" s="11"/>
      <c r="W192" s="11"/>
      <c r="X192" s="11"/>
      <c r="Y192" s="11"/>
      <c r="Z192" s="11"/>
    </row>
    <row r="193">
      <c r="A193" s="5"/>
      <c r="B193" s="4"/>
      <c r="D193" s="4"/>
      <c r="G193" s="4"/>
      <c r="H193" s="4"/>
      <c r="I193" s="5"/>
      <c r="J193" s="4"/>
      <c r="L193" s="4"/>
      <c r="O193" s="4"/>
      <c r="Q193" s="4"/>
      <c r="R193" s="4"/>
      <c r="S193" s="4"/>
      <c r="T193" s="4"/>
      <c r="V193" s="11"/>
      <c r="W193" s="11"/>
      <c r="X193" s="11"/>
      <c r="Y193" s="11"/>
      <c r="Z193" s="11"/>
    </row>
    <row r="194">
      <c r="A194" s="5"/>
      <c r="B194" s="4"/>
      <c r="D194" s="4"/>
      <c r="G194" s="4"/>
      <c r="H194" s="4"/>
      <c r="I194" s="5"/>
      <c r="J194" s="4"/>
      <c r="L194" s="4"/>
      <c r="O194" s="4"/>
      <c r="Q194" s="4"/>
      <c r="R194" s="4"/>
      <c r="S194" s="4"/>
      <c r="T194" s="4"/>
      <c r="V194" s="11"/>
      <c r="W194" s="11"/>
      <c r="X194" s="11"/>
      <c r="Y194" s="11"/>
      <c r="Z194" s="11"/>
    </row>
    <row r="195">
      <c r="A195" s="5"/>
      <c r="B195" s="4"/>
      <c r="D195" s="4"/>
      <c r="G195" s="4"/>
      <c r="H195" s="4"/>
      <c r="I195" s="5"/>
      <c r="J195" s="4"/>
      <c r="L195" s="4"/>
      <c r="O195" s="4"/>
      <c r="Q195" s="4"/>
      <c r="R195" s="4"/>
      <c r="S195" s="4"/>
      <c r="T195" s="4"/>
      <c r="V195" s="11"/>
      <c r="W195" s="11"/>
      <c r="X195" s="11"/>
      <c r="Y195" s="11"/>
      <c r="Z195" s="11"/>
    </row>
    <row r="196">
      <c r="A196" s="5"/>
      <c r="B196" s="4"/>
      <c r="D196" s="4"/>
      <c r="G196" s="4"/>
      <c r="H196" s="4"/>
      <c r="I196" s="5"/>
      <c r="J196" s="4"/>
      <c r="L196" s="4"/>
      <c r="O196" s="4"/>
      <c r="Q196" s="4"/>
      <c r="R196" s="4"/>
      <c r="S196" s="4"/>
      <c r="T196" s="4"/>
      <c r="V196" s="11"/>
      <c r="W196" s="11"/>
      <c r="X196" s="11"/>
      <c r="Y196" s="11"/>
      <c r="Z196" s="11"/>
    </row>
    <row r="197">
      <c r="A197" s="5"/>
      <c r="B197" s="4"/>
      <c r="D197" s="4"/>
      <c r="G197" s="4"/>
      <c r="H197" s="4"/>
      <c r="I197" s="5"/>
      <c r="J197" s="4"/>
      <c r="L197" s="4"/>
      <c r="O197" s="4"/>
      <c r="Q197" s="4"/>
      <c r="R197" s="4"/>
      <c r="S197" s="4"/>
      <c r="T197" s="4"/>
      <c r="V197" s="11"/>
      <c r="W197" s="11"/>
      <c r="X197" s="11"/>
      <c r="Y197" s="11"/>
      <c r="Z197" s="11"/>
    </row>
    <row r="198">
      <c r="A198" s="5"/>
      <c r="B198" s="4"/>
      <c r="D198" s="4"/>
      <c r="G198" s="4"/>
      <c r="H198" s="4"/>
      <c r="I198" s="5"/>
      <c r="J198" s="4"/>
      <c r="L198" s="4"/>
      <c r="O198" s="4"/>
      <c r="Q198" s="4"/>
      <c r="R198" s="4"/>
      <c r="S198" s="4"/>
      <c r="T198" s="4"/>
      <c r="V198" s="11"/>
      <c r="W198" s="11"/>
      <c r="X198" s="11"/>
      <c r="Y198" s="11"/>
      <c r="Z198" s="11"/>
    </row>
    <row r="199">
      <c r="A199" s="5"/>
      <c r="B199" s="4"/>
      <c r="D199" s="4"/>
      <c r="G199" s="4"/>
      <c r="H199" s="4"/>
      <c r="I199" s="5"/>
      <c r="J199" s="4"/>
      <c r="L199" s="4"/>
      <c r="O199" s="4"/>
      <c r="Q199" s="4"/>
      <c r="R199" s="4"/>
      <c r="S199" s="4"/>
      <c r="T199" s="4"/>
      <c r="V199" s="11"/>
      <c r="W199" s="11"/>
      <c r="X199" s="11"/>
      <c r="Y199" s="11"/>
      <c r="Z199" s="11"/>
    </row>
    <row r="200">
      <c r="A200" s="5"/>
      <c r="B200" s="4"/>
      <c r="D200" s="4"/>
      <c r="G200" s="4"/>
      <c r="H200" s="4"/>
      <c r="I200" s="5"/>
      <c r="J200" s="4"/>
      <c r="L200" s="4"/>
      <c r="O200" s="4"/>
      <c r="Q200" s="4"/>
      <c r="R200" s="4"/>
      <c r="S200" s="4"/>
      <c r="T200" s="4"/>
      <c r="V200" s="11"/>
      <c r="W200" s="11"/>
      <c r="X200" s="11"/>
      <c r="Y200" s="11"/>
      <c r="Z200" s="11"/>
    </row>
    <row r="201">
      <c r="A201" s="5"/>
      <c r="B201" s="4"/>
      <c r="D201" s="4"/>
      <c r="G201" s="4"/>
      <c r="H201" s="4"/>
      <c r="I201" s="5"/>
      <c r="J201" s="4"/>
      <c r="L201" s="4"/>
      <c r="O201" s="4"/>
      <c r="Q201" s="4"/>
      <c r="R201" s="4"/>
      <c r="S201" s="4"/>
      <c r="T201" s="4"/>
      <c r="V201" s="11"/>
      <c r="W201" s="11"/>
      <c r="X201" s="11"/>
      <c r="Y201" s="11"/>
      <c r="Z201" s="11"/>
    </row>
    <row r="202">
      <c r="A202" s="5"/>
      <c r="B202" s="4"/>
      <c r="D202" s="4"/>
      <c r="G202" s="4"/>
      <c r="H202" s="4"/>
      <c r="I202" s="5"/>
      <c r="J202" s="4"/>
      <c r="L202" s="4"/>
      <c r="O202" s="4"/>
      <c r="Q202" s="4"/>
      <c r="R202" s="4"/>
      <c r="S202" s="4"/>
      <c r="T202" s="4"/>
      <c r="V202" s="11"/>
      <c r="W202" s="11"/>
      <c r="X202" s="11"/>
      <c r="Y202" s="11"/>
      <c r="Z202" s="11"/>
    </row>
    <row r="203">
      <c r="A203" s="5"/>
      <c r="B203" s="4"/>
      <c r="D203" s="4"/>
      <c r="G203" s="4"/>
      <c r="H203" s="4"/>
      <c r="I203" s="5"/>
      <c r="J203" s="4"/>
      <c r="L203" s="4"/>
      <c r="O203" s="4"/>
      <c r="Q203" s="4"/>
      <c r="R203" s="4"/>
      <c r="S203" s="4"/>
      <c r="T203" s="4"/>
      <c r="V203" s="11"/>
      <c r="W203" s="11"/>
      <c r="X203" s="11"/>
      <c r="Y203" s="11"/>
      <c r="Z203" s="11"/>
    </row>
    <row r="204">
      <c r="A204" s="5"/>
      <c r="B204" s="4"/>
      <c r="D204" s="4"/>
      <c r="G204" s="4"/>
      <c r="H204" s="4"/>
      <c r="I204" s="5"/>
      <c r="J204" s="4"/>
      <c r="L204" s="4"/>
      <c r="O204" s="4"/>
      <c r="Q204" s="4"/>
      <c r="R204" s="4"/>
      <c r="S204" s="4"/>
      <c r="T204" s="4"/>
      <c r="V204" s="11"/>
      <c r="W204" s="11"/>
      <c r="X204" s="11"/>
      <c r="Y204" s="11"/>
      <c r="Z204" s="11"/>
    </row>
    <row r="205">
      <c r="A205" s="5"/>
      <c r="B205" s="4"/>
      <c r="D205" s="4"/>
      <c r="G205" s="4"/>
      <c r="H205" s="4"/>
      <c r="I205" s="5"/>
      <c r="J205" s="4"/>
      <c r="L205" s="4"/>
      <c r="O205" s="4"/>
      <c r="Q205" s="4"/>
      <c r="R205" s="4"/>
      <c r="S205" s="4"/>
      <c r="T205" s="4"/>
      <c r="V205" s="11"/>
      <c r="W205" s="11"/>
      <c r="X205" s="11"/>
      <c r="Y205" s="11"/>
      <c r="Z205" s="11"/>
    </row>
    <row r="206">
      <c r="A206" s="5"/>
      <c r="B206" s="4"/>
      <c r="D206" s="4"/>
      <c r="G206" s="4"/>
      <c r="H206" s="4"/>
      <c r="I206" s="5"/>
      <c r="J206" s="4"/>
      <c r="L206" s="4"/>
      <c r="O206" s="4"/>
      <c r="Q206" s="4"/>
      <c r="R206" s="4"/>
      <c r="S206" s="4"/>
      <c r="T206" s="4"/>
      <c r="V206" s="11"/>
      <c r="W206" s="11"/>
      <c r="X206" s="11"/>
      <c r="Y206" s="11"/>
      <c r="Z206" s="11"/>
    </row>
    <row r="207">
      <c r="A207" s="5"/>
      <c r="B207" s="4"/>
      <c r="D207" s="4"/>
      <c r="G207" s="4"/>
      <c r="H207" s="4"/>
      <c r="I207" s="5"/>
      <c r="J207" s="4"/>
      <c r="L207" s="4"/>
      <c r="O207" s="4"/>
      <c r="Q207" s="4"/>
      <c r="R207" s="4"/>
      <c r="S207" s="4"/>
      <c r="T207" s="4"/>
      <c r="V207" s="11"/>
      <c r="W207" s="11"/>
      <c r="X207" s="11"/>
      <c r="Y207" s="11"/>
      <c r="Z207" s="11"/>
    </row>
    <row r="208">
      <c r="A208" s="5"/>
      <c r="B208" s="4"/>
      <c r="D208" s="4"/>
      <c r="G208" s="4"/>
      <c r="H208" s="4"/>
      <c r="I208" s="5"/>
      <c r="J208" s="4"/>
      <c r="L208" s="4"/>
      <c r="O208" s="4"/>
      <c r="Q208" s="4"/>
      <c r="R208" s="4"/>
      <c r="S208" s="4"/>
      <c r="T208" s="4"/>
      <c r="V208" s="11"/>
      <c r="W208" s="11"/>
      <c r="X208" s="11"/>
      <c r="Y208" s="11"/>
      <c r="Z208" s="11"/>
    </row>
    <row r="209">
      <c r="A209" s="5"/>
      <c r="B209" s="4"/>
      <c r="D209" s="4"/>
      <c r="G209" s="4"/>
      <c r="H209" s="4"/>
      <c r="I209" s="5"/>
      <c r="J209" s="4"/>
      <c r="L209" s="4"/>
      <c r="O209" s="4"/>
      <c r="Q209" s="4"/>
      <c r="R209" s="4"/>
      <c r="S209" s="4"/>
      <c r="T209" s="4"/>
      <c r="V209" s="11"/>
      <c r="W209" s="11"/>
      <c r="X209" s="11"/>
      <c r="Y209" s="11"/>
      <c r="Z209" s="11"/>
    </row>
    <row r="210">
      <c r="A210" s="5"/>
      <c r="B210" s="4"/>
      <c r="D210" s="4"/>
      <c r="G210" s="4"/>
      <c r="H210" s="4"/>
      <c r="I210" s="5"/>
      <c r="J210" s="4"/>
      <c r="L210" s="4"/>
      <c r="O210" s="4"/>
      <c r="Q210" s="4"/>
      <c r="R210" s="4"/>
      <c r="S210" s="4"/>
      <c r="T210" s="4"/>
      <c r="V210" s="11"/>
      <c r="W210" s="11"/>
      <c r="X210" s="11"/>
      <c r="Y210" s="11"/>
      <c r="Z210" s="11"/>
    </row>
    <row r="211">
      <c r="A211" s="5"/>
      <c r="B211" s="4"/>
      <c r="D211" s="4"/>
      <c r="G211" s="4"/>
      <c r="H211" s="4"/>
      <c r="I211" s="5"/>
      <c r="J211" s="4"/>
      <c r="L211" s="4"/>
      <c r="O211" s="4"/>
      <c r="Q211" s="4"/>
      <c r="R211" s="4"/>
      <c r="S211" s="4"/>
      <c r="T211" s="4"/>
      <c r="V211" s="11"/>
      <c r="W211" s="11"/>
      <c r="X211" s="11"/>
      <c r="Y211" s="11"/>
      <c r="Z211" s="11"/>
    </row>
    <row r="212">
      <c r="A212" s="5"/>
      <c r="B212" s="4"/>
      <c r="D212" s="4"/>
      <c r="G212" s="4"/>
      <c r="H212" s="4"/>
      <c r="I212" s="5"/>
      <c r="J212" s="4"/>
      <c r="L212" s="4"/>
      <c r="O212" s="4"/>
      <c r="Q212" s="4"/>
      <c r="R212" s="4"/>
      <c r="S212" s="4"/>
      <c r="T212" s="4"/>
      <c r="V212" s="11"/>
      <c r="W212" s="11"/>
      <c r="X212" s="11"/>
      <c r="Y212" s="11"/>
      <c r="Z212" s="11"/>
    </row>
    <row r="213">
      <c r="A213" s="5"/>
      <c r="B213" s="4"/>
      <c r="D213" s="4"/>
      <c r="G213" s="4"/>
      <c r="H213" s="4"/>
      <c r="I213" s="5"/>
      <c r="J213" s="4"/>
      <c r="L213" s="4"/>
      <c r="O213" s="4"/>
      <c r="Q213" s="4"/>
      <c r="R213" s="4"/>
      <c r="S213" s="4"/>
      <c r="T213" s="4"/>
      <c r="V213" s="11"/>
      <c r="W213" s="11"/>
      <c r="X213" s="11"/>
      <c r="Y213" s="11"/>
      <c r="Z213" s="11"/>
    </row>
    <row r="214">
      <c r="A214" s="5"/>
      <c r="B214" s="4"/>
      <c r="D214" s="4"/>
      <c r="G214" s="4"/>
      <c r="H214" s="4"/>
      <c r="I214" s="5"/>
      <c r="J214" s="4"/>
      <c r="L214" s="4"/>
      <c r="O214" s="4"/>
      <c r="Q214" s="4"/>
      <c r="R214" s="4"/>
      <c r="S214" s="4"/>
      <c r="T214" s="4"/>
      <c r="V214" s="11"/>
      <c r="W214" s="11"/>
      <c r="X214" s="11"/>
      <c r="Y214" s="11"/>
      <c r="Z214" s="11"/>
    </row>
    <row r="215">
      <c r="A215" s="5"/>
      <c r="B215" s="4"/>
      <c r="D215" s="4"/>
      <c r="G215" s="4"/>
      <c r="H215" s="4"/>
      <c r="I215" s="5"/>
      <c r="J215" s="4"/>
      <c r="L215" s="4"/>
      <c r="O215" s="4"/>
      <c r="Q215" s="4"/>
      <c r="R215" s="4"/>
      <c r="S215" s="4"/>
      <c r="T215" s="4"/>
      <c r="V215" s="11"/>
      <c r="W215" s="11"/>
      <c r="X215" s="11"/>
      <c r="Y215" s="11"/>
      <c r="Z215" s="11"/>
    </row>
    <row r="216">
      <c r="A216" s="5"/>
      <c r="B216" s="4"/>
      <c r="D216" s="4"/>
      <c r="G216" s="4"/>
      <c r="H216" s="4"/>
      <c r="I216" s="5"/>
      <c r="J216" s="4"/>
      <c r="L216" s="4"/>
      <c r="O216" s="4"/>
      <c r="Q216" s="4"/>
      <c r="R216" s="4"/>
      <c r="S216" s="4"/>
      <c r="T216" s="4"/>
      <c r="V216" s="11"/>
      <c r="W216" s="11"/>
      <c r="X216" s="11"/>
      <c r="Y216" s="11"/>
      <c r="Z216" s="11"/>
    </row>
    <row r="217">
      <c r="A217" s="5"/>
      <c r="B217" s="4"/>
      <c r="D217" s="4"/>
      <c r="G217" s="4"/>
      <c r="H217" s="4"/>
      <c r="I217" s="5"/>
      <c r="J217" s="4"/>
      <c r="L217" s="4"/>
      <c r="O217" s="4"/>
      <c r="Q217" s="4"/>
      <c r="R217" s="4"/>
      <c r="S217" s="4"/>
      <c r="T217" s="4"/>
      <c r="V217" s="11"/>
      <c r="W217" s="11"/>
      <c r="X217" s="11"/>
      <c r="Y217" s="11"/>
      <c r="Z217" s="11"/>
    </row>
    <row r="218">
      <c r="A218" s="5"/>
      <c r="B218" s="4"/>
      <c r="D218" s="4"/>
      <c r="G218" s="4"/>
      <c r="H218" s="4"/>
      <c r="I218" s="5"/>
      <c r="J218" s="4"/>
      <c r="L218" s="4"/>
      <c r="O218" s="4"/>
      <c r="Q218" s="4"/>
      <c r="R218" s="4"/>
      <c r="S218" s="4"/>
      <c r="T218" s="4"/>
      <c r="V218" s="11"/>
      <c r="W218" s="11"/>
      <c r="X218" s="11"/>
      <c r="Y218" s="11"/>
      <c r="Z218" s="11"/>
    </row>
    <row r="219">
      <c r="A219" s="5"/>
      <c r="B219" s="4"/>
      <c r="D219" s="4"/>
      <c r="G219" s="4"/>
      <c r="H219" s="4"/>
      <c r="I219" s="5"/>
      <c r="J219" s="4"/>
      <c r="L219" s="4"/>
      <c r="O219" s="4"/>
      <c r="Q219" s="4"/>
      <c r="R219" s="4"/>
      <c r="S219" s="4"/>
      <c r="T219" s="4"/>
      <c r="V219" s="11"/>
      <c r="W219" s="11"/>
      <c r="X219" s="11"/>
      <c r="Y219" s="11"/>
      <c r="Z219" s="11"/>
    </row>
    <row r="220">
      <c r="A220" s="5"/>
      <c r="B220" s="4"/>
      <c r="D220" s="4"/>
      <c r="G220" s="4"/>
      <c r="H220" s="4"/>
      <c r="I220" s="5"/>
      <c r="J220" s="4"/>
      <c r="L220" s="4"/>
      <c r="O220" s="4"/>
      <c r="Q220" s="4"/>
      <c r="R220" s="4"/>
      <c r="S220" s="4"/>
      <c r="T220" s="4"/>
      <c r="V220" s="11"/>
      <c r="W220" s="11"/>
      <c r="X220" s="11"/>
      <c r="Y220" s="11"/>
      <c r="Z220" s="11"/>
    </row>
    <row r="221">
      <c r="A221" s="5"/>
      <c r="B221" s="4"/>
      <c r="D221" s="4"/>
      <c r="G221" s="4"/>
      <c r="H221" s="4"/>
      <c r="I221" s="5"/>
      <c r="J221" s="4"/>
      <c r="L221" s="4"/>
      <c r="O221" s="4"/>
      <c r="Q221" s="4"/>
      <c r="R221" s="4"/>
      <c r="S221" s="4"/>
      <c r="T221" s="4"/>
      <c r="V221" s="11"/>
      <c r="W221" s="11"/>
      <c r="X221" s="11"/>
      <c r="Y221" s="11"/>
      <c r="Z221" s="11"/>
    </row>
    <row r="222">
      <c r="A222" s="5"/>
      <c r="B222" s="4"/>
      <c r="D222" s="4"/>
      <c r="G222" s="4"/>
      <c r="H222" s="4"/>
      <c r="I222" s="5"/>
      <c r="J222" s="4"/>
      <c r="L222" s="4"/>
      <c r="O222" s="4"/>
      <c r="Q222" s="4"/>
      <c r="R222" s="4"/>
      <c r="S222" s="4"/>
      <c r="T222" s="4"/>
      <c r="V222" s="11"/>
      <c r="W222" s="11"/>
      <c r="X222" s="11"/>
      <c r="Y222" s="11"/>
      <c r="Z222" s="11"/>
    </row>
    <row r="223">
      <c r="A223" s="5"/>
      <c r="B223" s="4"/>
      <c r="D223" s="4"/>
      <c r="G223" s="4"/>
      <c r="H223" s="4"/>
      <c r="I223" s="5"/>
      <c r="J223" s="4"/>
      <c r="L223" s="4"/>
      <c r="O223" s="4"/>
      <c r="Q223" s="4"/>
      <c r="R223" s="4"/>
      <c r="S223" s="4"/>
      <c r="T223" s="4"/>
      <c r="V223" s="11"/>
      <c r="W223" s="11"/>
      <c r="X223" s="11"/>
      <c r="Y223" s="11"/>
      <c r="Z223" s="11"/>
    </row>
    <row r="224">
      <c r="A224" s="5"/>
      <c r="B224" s="4"/>
      <c r="D224" s="4"/>
      <c r="G224" s="4"/>
      <c r="H224" s="4"/>
      <c r="I224" s="5"/>
      <c r="J224" s="4"/>
      <c r="L224" s="4"/>
      <c r="O224" s="4"/>
      <c r="Q224" s="4"/>
      <c r="R224" s="4"/>
      <c r="S224" s="4"/>
      <c r="T224" s="4"/>
      <c r="V224" s="11"/>
      <c r="W224" s="11"/>
      <c r="X224" s="11"/>
      <c r="Y224" s="11"/>
      <c r="Z224" s="11"/>
    </row>
    <row r="225">
      <c r="A225" s="5"/>
      <c r="B225" s="4"/>
      <c r="D225" s="4"/>
      <c r="G225" s="4"/>
      <c r="H225" s="4"/>
      <c r="I225" s="5"/>
      <c r="J225" s="4"/>
      <c r="L225" s="4"/>
      <c r="O225" s="4"/>
      <c r="Q225" s="4"/>
      <c r="R225" s="4"/>
      <c r="S225" s="4"/>
      <c r="T225" s="4"/>
      <c r="V225" s="11"/>
      <c r="W225" s="11"/>
      <c r="X225" s="11"/>
      <c r="Y225" s="11"/>
      <c r="Z225" s="11"/>
    </row>
    <row r="226">
      <c r="A226" s="5"/>
      <c r="B226" s="4"/>
      <c r="D226" s="4"/>
      <c r="G226" s="4"/>
      <c r="H226" s="4"/>
      <c r="I226" s="5"/>
      <c r="J226" s="4"/>
      <c r="L226" s="4"/>
      <c r="O226" s="4"/>
      <c r="Q226" s="4"/>
      <c r="R226" s="4"/>
      <c r="S226" s="4"/>
      <c r="T226" s="4"/>
      <c r="V226" s="11"/>
      <c r="W226" s="11"/>
      <c r="X226" s="11"/>
      <c r="Y226" s="11"/>
      <c r="Z226" s="11"/>
    </row>
    <row r="227">
      <c r="A227" s="5"/>
      <c r="B227" s="4"/>
      <c r="D227" s="4"/>
      <c r="G227" s="4"/>
      <c r="H227" s="4"/>
      <c r="I227" s="5"/>
      <c r="J227" s="4"/>
      <c r="L227" s="4"/>
      <c r="O227" s="4"/>
      <c r="Q227" s="4"/>
      <c r="R227" s="4"/>
      <c r="S227" s="4"/>
      <c r="T227" s="4"/>
      <c r="V227" s="11"/>
      <c r="W227" s="11"/>
      <c r="X227" s="11"/>
      <c r="Y227" s="11"/>
      <c r="Z227" s="11"/>
    </row>
    <row r="228">
      <c r="A228" s="5"/>
      <c r="B228" s="4"/>
      <c r="D228" s="4"/>
      <c r="G228" s="4"/>
      <c r="H228" s="4"/>
      <c r="I228" s="5"/>
      <c r="J228" s="4"/>
      <c r="L228" s="4"/>
      <c r="O228" s="4"/>
      <c r="Q228" s="4"/>
      <c r="R228" s="4"/>
      <c r="S228" s="4"/>
      <c r="T228" s="4"/>
      <c r="V228" s="11"/>
      <c r="W228" s="11"/>
      <c r="X228" s="11"/>
      <c r="Y228" s="11"/>
      <c r="Z228" s="11"/>
    </row>
    <row r="229">
      <c r="A229" s="5"/>
      <c r="B229" s="4"/>
      <c r="D229" s="4"/>
      <c r="G229" s="4"/>
      <c r="H229" s="4"/>
      <c r="I229" s="5"/>
      <c r="J229" s="4"/>
      <c r="L229" s="4"/>
      <c r="O229" s="4"/>
      <c r="Q229" s="4"/>
      <c r="R229" s="4"/>
      <c r="S229" s="4"/>
      <c r="T229" s="4"/>
      <c r="V229" s="11"/>
      <c r="W229" s="11"/>
      <c r="X229" s="11"/>
      <c r="Y229" s="11"/>
      <c r="Z229" s="11"/>
    </row>
    <row r="230">
      <c r="A230" s="5"/>
      <c r="B230" s="4"/>
      <c r="D230" s="4"/>
      <c r="G230" s="4"/>
      <c r="H230" s="4"/>
      <c r="I230" s="5"/>
      <c r="J230" s="4"/>
      <c r="L230" s="4"/>
      <c r="O230" s="4"/>
      <c r="Q230" s="4"/>
      <c r="R230" s="4"/>
      <c r="S230" s="4"/>
      <c r="T230" s="4"/>
      <c r="V230" s="11"/>
      <c r="W230" s="11"/>
      <c r="X230" s="11"/>
      <c r="Y230" s="11"/>
      <c r="Z230" s="11"/>
    </row>
    <row r="231">
      <c r="A231" s="5"/>
      <c r="B231" s="4"/>
      <c r="D231" s="4"/>
      <c r="G231" s="4"/>
      <c r="H231" s="4"/>
      <c r="I231" s="5"/>
      <c r="J231" s="4"/>
      <c r="L231" s="4"/>
      <c r="O231" s="4"/>
      <c r="Q231" s="4"/>
      <c r="R231" s="4"/>
      <c r="S231" s="4"/>
      <c r="T231" s="4"/>
      <c r="V231" s="11"/>
      <c r="W231" s="11"/>
      <c r="X231" s="11"/>
      <c r="Y231" s="11"/>
      <c r="Z231" s="11"/>
    </row>
    <row r="232">
      <c r="A232" s="5"/>
      <c r="B232" s="4"/>
      <c r="D232" s="4"/>
      <c r="G232" s="4"/>
      <c r="H232" s="4"/>
      <c r="I232" s="5"/>
      <c r="J232" s="4"/>
      <c r="L232" s="4"/>
      <c r="O232" s="4"/>
      <c r="Q232" s="4"/>
      <c r="R232" s="4"/>
      <c r="S232" s="4"/>
      <c r="T232" s="4"/>
      <c r="V232" s="11"/>
      <c r="W232" s="11"/>
      <c r="X232" s="11"/>
      <c r="Y232" s="11"/>
      <c r="Z232" s="11"/>
    </row>
    <row r="233">
      <c r="A233" s="5"/>
      <c r="B233" s="4"/>
      <c r="D233" s="4"/>
      <c r="G233" s="4"/>
      <c r="H233" s="4"/>
      <c r="I233" s="5"/>
      <c r="J233" s="4"/>
      <c r="L233" s="4"/>
      <c r="O233" s="4"/>
      <c r="Q233" s="4"/>
      <c r="R233" s="4"/>
      <c r="S233" s="4"/>
      <c r="T233" s="4"/>
      <c r="V233" s="11"/>
      <c r="W233" s="11"/>
      <c r="X233" s="11"/>
      <c r="Y233" s="11"/>
      <c r="Z233" s="11"/>
    </row>
    <row r="234">
      <c r="A234" s="5"/>
      <c r="B234" s="4"/>
      <c r="D234" s="4"/>
      <c r="G234" s="4"/>
      <c r="H234" s="4"/>
      <c r="I234" s="5"/>
      <c r="J234" s="4"/>
      <c r="L234" s="4"/>
      <c r="O234" s="4"/>
      <c r="Q234" s="4"/>
      <c r="R234" s="4"/>
      <c r="S234" s="4"/>
      <c r="T234" s="4"/>
      <c r="V234" s="11"/>
      <c r="W234" s="11"/>
      <c r="X234" s="11"/>
      <c r="Y234" s="11"/>
      <c r="Z234" s="11"/>
    </row>
    <row r="235">
      <c r="A235" s="5"/>
      <c r="B235" s="4"/>
      <c r="D235" s="4"/>
      <c r="G235" s="4"/>
      <c r="H235" s="4"/>
      <c r="I235" s="5"/>
      <c r="J235" s="4"/>
      <c r="L235" s="4"/>
      <c r="O235" s="4"/>
      <c r="Q235" s="4"/>
      <c r="R235" s="4"/>
      <c r="S235" s="4"/>
      <c r="T235" s="4"/>
      <c r="V235" s="11"/>
      <c r="W235" s="11"/>
      <c r="X235" s="11"/>
      <c r="Y235" s="11"/>
      <c r="Z235" s="11"/>
    </row>
    <row r="236">
      <c r="A236" s="5"/>
      <c r="B236" s="4"/>
      <c r="D236" s="4"/>
      <c r="G236" s="4"/>
      <c r="H236" s="4"/>
      <c r="I236" s="5"/>
      <c r="J236" s="4"/>
      <c r="L236" s="4"/>
      <c r="O236" s="4"/>
      <c r="Q236" s="4"/>
      <c r="R236" s="4"/>
      <c r="S236" s="4"/>
      <c r="T236" s="4"/>
      <c r="V236" s="11"/>
      <c r="W236" s="11"/>
      <c r="X236" s="11"/>
      <c r="Y236" s="11"/>
      <c r="Z236" s="11"/>
    </row>
    <row r="237">
      <c r="A237" s="5"/>
      <c r="B237" s="4"/>
      <c r="D237" s="4"/>
      <c r="G237" s="4"/>
      <c r="H237" s="4"/>
      <c r="I237" s="5"/>
      <c r="J237" s="4"/>
      <c r="L237" s="4"/>
      <c r="O237" s="4"/>
      <c r="Q237" s="4"/>
      <c r="R237" s="4"/>
      <c r="S237" s="4"/>
      <c r="T237" s="4"/>
      <c r="V237" s="11"/>
      <c r="W237" s="11"/>
      <c r="X237" s="11"/>
      <c r="Y237" s="11"/>
      <c r="Z237" s="11"/>
    </row>
    <row r="238">
      <c r="A238" s="5"/>
      <c r="B238" s="4"/>
      <c r="D238" s="4"/>
      <c r="G238" s="4"/>
      <c r="H238" s="4"/>
      <c r="I238" s="5"/>
      <c r="J238" s="4"/>
      <c r="L238" s="4"/>
      <c r="O238" s="4"/>
      <c r="Q238" s="4"/>
      <c r="R238" s="4"/>
      <c r="S238" s="4"/>
      <c r="T238" s="4"/>
      <c r="V238" s="11"/>
      <c r="W238" s="11"/>
      <c r="X238" s="11"/>
      <c r="Y238" s="11"/>
      <c r="Z238" s="11"/>
    </row>
    <row r="239">
      <c r="A239" s="5"/>
      <c r="B239" s="4"/>
      <c r="D239" s="4"/>
      <c r="G239" s="4"/>
      <c r="H239" s="4"/>
      <c r="I239" s="5"/>
      <c r="J239" s="4"/>
      <c r="L239" s="4"/>
      <c r="O239" s="4"/>
      <c r="Q239" s="4"/>
      <c r="R239" s="4"/>
      <c r="S239" s="4"/>
      <c r="T239" s="4"/>
      <c r="V239" s="11"/>
      <c r="W239" s="11"/>
      <c r="X239" s="11"/>
      <c r="Y239" s="11"/>
      <c r="Z239" s="11"/>
    </row>
    <row r="240">
      <c r="A240" s="5"/>
      <c r="B240" s="4"/>
      <c r="D240" s="4"/>
      <c r="G240" s="4"/>
      <c r="H240" s="4"/>
      <c r="I240" s="5"/>
      <c r="J240" s="4"/>
      <c r="L240" s="4"/>
      <c r="O240" s="4"/>
      <c r="Q240" s="4"/>
      <c r="R240" s="4"/>
      <c r="S240" s="4"/>
      <c r="T240" s="4"/>
      <c r="V240" s="11"/>
      <c r="W240" s="11"/>
      <c r="X240" s="11"/>
      <c r="Y240" s="11"/>
      <c r="Z240" s="11"/>
    </row>
    <row r="241">
      <c r="A241" s="5"/>
      <c r="B241" s="4"/>
      <c r="D241" s="4"/>
      <c r="G241" s="4"/>
      <c r="H241" s="4"/>
      <c r="I241" s="5"/>
      <c r="J241" s="4"/>
      <c r="L241" s="4"/>
      <c r="O241" s="4"/>
      <c r="Q241" s="4"/>
      <c r="R241" s="4"/>
      <c r="S241" s="4"/>
      <c r="T241" s="4"/>
      <c r="V241" s="11"/>
      <c r="W241" s="11"/>
      <c r="X241" s="11"/>
      <c r="Y241" s="11"/>
      <c r="Z241" s="11"/>
    </row>
    <row r="242">
      <c r="A242" s="5"/>
      <c r="B242" s="4"/>
      <c r="D242" s="4"/>
      <c r="G242" s="4"/>
      <c r="H242" s="4"/>
      <c r="I242" s="5"/>
      <c r="J242" s="4"/>
      <c r="L242" s="4"/>
      <c r="O242" s="4"/>
      <c r="Q242" s="4"/>
      <c r="R242" s="4"/>
      <c r="S242" s="4"/>
      <c r="T242" s="4"/>
      <c r="V242" s="11"/>
      <c r="W242" s="11"/>
      <c r="X242" s="11"/>
      <c r="Y242" s="11"/>
      <c r="Z242" s="11"/>
    </row>
    <row r="243">
      <c r="A243" s="5"/>
      <c r="B243" s="4"/>
      <c r="D243" s="4"/>
      <c r="G243" s="4"/>
      <c r="H243" s="4"/>
      <c r="I243" s="5"/>
      <c r="J243" s="4"/>
      <c r="L243" s="4"/>
      <c r="O243" s="4"/>
      <c r="Q243" s="4"/>
      <c r="R243" s="4"/>
      <c r="S243" s="4"/>
      <c r="T243" s="4"/>
      <c r="V243" s="11"/>
      <c r="W243" s="11"/>
      <c r="X243" s="11"/>
      <c r="Y243" s="11"/>
      <c r="Z243" s="11"/>
    </row>
    <row r="244">
      <c r="A244" s="5"/>
      <c r="B244" s="4"/>
      <c r="D244" s="4"/>
      <c r="G244" s="4"/>
      <c r="H244" s="4"/>
      <c r="I244" s="5"/>
      <c r="J244" s="4"/>
      <c r="L244" s="4"/>
      <c r="O244" s="4"/>
      <c r="Q244" s="4"/>
      <c r="R244" s="4"/>
      <c r="S244" s="4"/>
      <c r="T244" s="4"/>
      <c r="V244" s="11"/>
      <c r="W244" s="11"/>
      <c r="X244" s="11"/>
      <c r="Y244" s="11"/>
      <c r="Z244" s="11"/>
    </row>
    <row r="245">
      <c r="A245" s="5"/>
      <c r="B245" s="4"/>
      <c r="D245" s="4"/>
      <c r="G245" s="4"/>
      <c r="H245" s="4"/>
      <c r="I245" s="5"/>
      <c r="J245" s="4"/>
      <c r="L245" s="4"/>
      <c r="O245" s="4"/>
      <c r="Q245" s="4"/>
      <c r="R245" s="4"/>
      <c r="S245" s="4"/>
      <c r="T245" s="4"/>
      <c r="V245" s="11"/>
      <c r="W245" s="11"/>
      <c r="X245" s="11"/>
      <c r="Y245" s="11"/>
      <c r="Z245" s="11"/>
    </row>
    <row r="246">
      <c r="A246" s="5"/>
      <c r="B246" s="4"/>
      <c r="D246" s="4"/>
      <c r="G246" s="4"/>
      <c r="H246" s="4"/>
      <c r="I246" s="5"/>
      <c r="J246" s="4"/>
      <c r="L246" s="4"/>
      <c r="O246" s="4"/>
      <c r="Q246" s="4"/>
      <c r="R246" s="4"/>
      <c r="S246" s="4"/>
      <c r="T246" s="4"/>
      <c r="V246" s="11"/>
      <c r="W246" s="11"/>
      <c r="X246" s="11"/>
      <c r="Y246" s="11"/>
      <c r="Z246" s="11"/>
    </row>
    <row r="247">
      <c r="A247" s="5"/>
      <c r="B247" s="4"/>
      <c r="D247" s="4"/>
      <c r="G247" s="4"/>
      <c r="H247" s="4"/>
      <c r="I247" s="5"/>
      <c r="J247" s="4"/>
      <c r="L247" s="4"/>
      <c r="O247" s="4"/>
      <c r="Q247" s="4"/>
      <c r="R247" s="4"/>
      <c r="S247" s="4"/>
      <c r="T247" s="4"/>
      <c r="V247" s="11"/>
      <c r="W247" s="11"/>
      <c r="X247" s="11"/>
      <c r="Y247" s="11"/>
      <c r="Z247" s="11"/>
    </row>
    <row r="248">
      <c r="A248" s="5"/>
      <c r="B248" s="4"/>
      <c r="D248" s="4"/>
      <c r="G248" s="4"/>
      <c r="H248" s="4"/>
      <c r="I248" s="5"/>
      <c r="J248" s="4"/>
      <c r="L248" s="4"/>
      <c r="O248" s="4"/>
      <c r="Q248" s="4"/>
      <c r="R248" s="4"/>
      <c r="S248" s="4"/>
      <c r="T248" s="4"/>
      <c r="V248" s="11"/>
      <c r="W248" s="11"/>
      <c r="X248" s="11"/>
      <c r="Y248" s="11"/>
      <c r="Z248" s="11"/>
    </row>
    <row r="249">
      <c r="A249" s="5"/>
      <c r="B249" s="4"/>
      <c r="D249" s="4"/>
      <c r="G249" s="4"/>
      <c r="H249" s="4"/>
      <c r="I249" s="5"/>
      <c r="J249" s="4"/>
      <c r="L249" s="4"/>
      <c r="O249" s="4"/>
      <c r="Q249" s="4"/>
      <c r="R249" s="4"/>
      <c r="S249" s="4"/>
      <c r="T249" s="4"/>
      <c r="V249" s="11"/>
      <c r="W249" s="11"/>
      <c r="X249" s="11"/>
      <c r="Y249" s="11"/>
      <c r="Z249" s="11"/>
    </row>
    <row r="250">
      <c r="A250" s="5"/>
      <c r="B250" s="4"/>
      <c r="D250" s="4"/>
      <c r="G250" s="4"/>
      <c r="H250" s="4"/>
      <c r="I250" s="5"/>
      <c r="J250" s="4"/>
      <c r="L250" s="4"/>
      <c r="O250" s="4"/>
      <c r="Q250" s="4"/>
      <c r="R250" s="4"/>
      <c r="S250" s="4"/>
      <c r="T250" s="4"/>
      <c r="V250" s="11"/>
      <c r="W250" s="11"/>
      <c r="X250" s="11"/>
      <c r="Y250" s="11"/>
      <c r="Z250" s="11"/>
    </row>
    <row r="251">
      <c r="A251" s="5"/>
      <c r="B251" s="4"/>
      <c r="D251" s="4"/>
      <c r="G251" s="4"/>
      <c r="H251" s="4"/>
      <c r="I251" s="5"/>
      <c r="J251" s="4"/>
      <c r="L251" s="4"/>
      <c r="O251" s="4"/>
      <c r="Q251" s="4"/>
      <c r="R251" s="4"/>
      <c r="S251" s="4"/>
      <c r="T251" s="4"/>
      <c r="V251" s="11"/>
      <c r="W251" s="11"/>
      <c r="X251" s="11"/>
      <c r="Y251" s="11"/>
      <c r="Z251" s="11"/>
    </row>
    <row r="252">
      <c r="A252" s="5"/>
      <c r="B252" s="4"/>
      <c r="D252" s="4"/>
      <c r="G252" s="4"/>
      <c r="H252" s="4"/>
      <c r="I252" s="5"/>
      <c r="J252" s="4"/>
      <c r="L252" s="4"/>
      <c r="O252" s="4"/>
      <c r="Q252" s="4"/>
      <c r="R252" s="4"/>
      <c r="S252" s="4"/>
      <c r="T252" s="4"/>
      <c r="V252" s="11"/>
      <c r="W252" s="11"/>
      <c r="X252" s="11"/>
      <c r="Y252" s="11"/>
      <c r="Z252" s="11"/>
    </row>
    <row r="253">
      <c r="A253" s="5"/>
      <c r="B253" s="4"/>
      <c r="D253" s="4"/>
      <c r="G253" s="4"/>
      <c r="H253" s="4"/>
      <c r="I253" s="5"/>
      <c r="J253" s="4"/>
      <c r="L253" s="4"/>
      <c r="O253" s="4"/>
      <c r="Q253" s="4"/>
      <c r="R253" s="4"/>
      <c r="S253" s="4"/>
      <c r="T253" s="4"/>
      <c r="V253" s="11"/>
      <c r="W253" s="11"/>
      <c r="X253" s="11"/>
      <c r="Y253" s="11"/>
      <c r="Z253" s="11"/>
    </row>
    <row r="254">
      <c r="A254" s="5"/>
      <c r="B254" s="4"/>
      <c r="D254" s="4"/>
      <c r="G254" s="4"/>
      <c r="H254" s="4"/>
      <c r="I254" s="5"/>
      <c r="J254" s="4"/>
      <c r="L254" s="4"/>
      <c r="O254" s="4"/>
      <c r="Q254" s="4"/>
      <c r="R254" s="4"/>
      <c r="S254" s="4"/>
      <c r="T254" s="4"/>
      <c r="V254" s="11"/>
      <c r="W254" s="11"/>
      <c r="X254" s="11"/>
      <c r="Y254" s="11"/>
      <c r="Z254" s="11"/>
    </row>
    <row r="255">
      <c r="A255" s="5"/>
      <c r="B255" s="4"/>
      <c r="D255" s="4"/>
      <c r="G255" s="4"/>
      <c r="H255" s="4"/>
      <c r="I255" s="5"/>
      <c r="J255" s="4"/>
      <c r="L255" s="4"/>
      <c r="O255" s="4"/>
      <c r="Q255" s="4"/>
      <c r="R255" s="4"/>
      <c r="S255" s="4"/>
      <c r="T255" s="4"/>
      <c r="V255" s="11"/>
      <c r="W255" s="11"/>
      <c r="X255" s="11"/>
      <c r="Y255" s="11"/>
      <c r="Z255" s="11"/>
    </row>
    <row r="256">
      <c r="A256" s="5"/>
      <c r="B256" s="4"/>
      <c r="D256" s="4"/>
      <c r="G256" s="4"/>
      <c r="H256" s="4"/>
      <c r="I256" s="5"/>
      <c r="J256" s="4"/>
      <c r="L256" s="4"/>
      <c r="O256" s="4"/>
      <c r="Q256" s="4"/>
      <c r="R256" s="4"/>
      <c r="S256" s="4"/>
      <c r="T256" s="4"/>
      <c r="V256" s="11"/>
      <c r="W256" s="11"/>
      <c r="X256" s="11"/>
      <c r="Y256" s="11"/>
      <c r="Z256" s="11"/>
    </row>
    <row r="257">
      <c r="A257" s="5"/>
      <c r="B257" s="4"/>
      <c r="D257" s="4"/>
      <c r="G257" s="4"/>
      <c r="H257" s="4"/>
      <c r="I257" s="5"/>
      <c r="J257" s="4"/>
      <c r="L257" s="4"/>
      <c r="O257" s="4"/>
      <c r="Q257" s="4"/>
      <c r="R257" s="4"/>
      <c r="S257" s="4"/>
      <c r="T257" s="4"/>
      <c r="V257" s="11"/>
      <c r="W257" s="11"/>
      <c r="X257" s="11"/>
      <c r="Y257" s="11"/>
      <c r="Z257" s="11"/>
    </row>
    <row r="258">
      <c r="A258" s="5"/>
      <c r="B258" s="4"/>
      <c r="D258" s="4"/>
      <c r="G258" s="4"/>
      <c r="H258" s="4"/>
      <c r="I258" s="5"/>
      <c r="J258" s="4"/>
      <c r="L258" s="4"/>
      <c r="O258" s="4"/>
      <c r="Q258" s="4"/>
      <c r="R258" s="4"/>
      <c r="S258" s="4"/>
      <c r="T258" s="4"/>
      <c r="V258" s="11"/>
      <c r="W258" s="11"/>
      <c r="X258" s="11"/>
      <c r="Y258" s="11"/>
      <c r="Z258" s="11"/>
    </row>
    <row r="259">
      <c r="A259" s="5"/>
      <c r="B259" s="4"/>
      <c r="D259" s="4"/>
      <c r="G259" s="4"/>
      <c r="H259" s="4"/>
      <c r="I259" s="5"/>
      <c r="J259" s="4"/>
      <c r="L259" s="4"/>
      <c r="O259" s="4"/>
      <c r="Q259" s="4"/>
      <c r="R259" s="4"/>
      <c r="S259" s="4"/>
      <c r="T259" s="4"/>
      <c r="V259" s="11"/>
      <c r="W259" s="11"/>
      <c r="X259" s="11"/>
      <c r="Y259" s="11"/>
      <c r="Z259" s="11"/>
    </row>
    <row r="260">
      <c r="A260" s="5"/>
      <c r="B260" s="4"/>
      <c r="D260" s="4"/>
      <c r="G260" s="4"/>
      <c r="H260" s="4"/>
      <c r="I260" s="5"/>
      <c r="J260" s="4"/>
      <c r="L260" s="4"/>
      <c r="O260" s="4"/>
      <c r="Q260" s="4"/>
      <c r="R260" s="4"/>
      <c r="S260" s="4"/>
      <c r="T260" s="4"/>
      <c r="V260" s="11"/>
      <c r="W260" s="11"/>
      <c r="X260" s="11"/>
      <c r="Y260" s="11"/>
      <c r="Z260" s="11"/>
    </row>
    <row r="261">
      <c r="A261" s="5"/>
      <c r="B261" s="4"/>
      <c r="D261" s="4"/>
      <c r="G261" s="4"/>
      <c r="H261" s="4"/>
      <c r="I261" s="5"/>
      <c r="J261" s="4"/>
      <c r="L261" s="4"/>
      <c r="O261" s="4"/>
      <c r="Q261" s="4"/>
      <c r="R261" s="4"/>
      <c r="S261" s="4"/>
      <c r="T261" s="4"/>
      <c r="V261" s="11"/>
      <c r="W261" s="11"/>
      <c r="X261" s="11"/>
      <c r="Y261" s="11"/>
      <c r="Z261" s="11"/>
    </row>
    <row r="262">
      <c r="A262" s="5"/>
      <c r="B262" s="4"/>
      <c r="D262" s="4"/>
      <c r="G262" s="4"/>
      <c r="H262" s="4"/>
      <c r="I262" s="5"/>
      <c r="J262" s="4"/>
      <c r="L262" s="4"/>
      <c r="O262" s="4"/>
      <c r="Q262" s="4"/>
      <c r="R262" s="4"/>
      <c r="S262" s="4"/>
      <c r="T262" s="4"/>
      <c r="V262" s="11"/>
      <c r="W262" s="11"/>
      <c r="X262" s="11"/>
      <c r="Y262" s="11"/>
      <c r="Z262" s="11"/>
    </row>
    <row r="263">
      <c r="A263" s="5"/>
      <c r="B263" s="4"/>
      <c r="D263" s="4"/>
      <c r="G263" s="4"/>
      <c r="H263" s="4"/>
      <c r="I263" s="5"/>
      <c r="J263" s="4"/>
      <c r="L263" s="4"/>
      <c r="O263" s="4"/>
      <c r="Q263" s="4"/>
      <c r="R263" s="4"/>
      <c r="S263" s="4"/>
      <c r="T263" s="4"/>
      <c r="V263" s="11"/>
      <c r="W263" s="11"/>
      <c r="X263" s="11"/>
      <c r="Y263" s="11"/>
      <c r="Z263" s="11"/>
    </row>
    <row r="264">
      <c r="A264" s="5"/>
      <c r="B264" s="4"/>
      <c r="D264" s="4"/>
      <c r="G264" s="4"/>
      <c r="H264" s="4"/>
      <c r="I264" s="5"/>
      <c r="J264" s="4"/>
      <c r="L264" s="4"/>
      <c r="O264" s="4"/>
      <c r="Q264" s="4"/>
      <c r="R264" s="4"/>
      <c r="S264" s="4"/>
      <c r="T264" s="4"/>
      <c r="V264" s="11"/>
      <c r="W264" s="11"/>
      <c r="X264" s="11"/>
      <c r="Y264" s="11"/>
      <c r="Z264" s="11"/>
    </row>
    <row r="265">
      <c r="A265" s="5"/>
      <c r="B265" s="4"/>
      <c r="D265" s="4"/>
      <c r="G265" s="4"/>
      <c r="H265" s="4"/>
      <c r="I265" s="5"/>
      <c r="J265" s="4"/>
      <c r="L265" s="4"/>
      <c r="O265" s="4"/>
      <c r="Q265" s="4"/>
      <c r="R265" s="4"/>
      <c r="S265" s="4"/>
      <c r="T265" s="4"/>
      <c r="V265" s="11"/>
      <c r="W265" s="11"/>
      <c r="X265" s="11"/>
      <c r="Y265" s="11"/>
      <c r="Z265" s="11"/>
    </row>
    <row r="266">
      <c r="A266" s="5"/>
      <c r="B266" s="4"/>
      <c r="D266" s="4"/>
      <c r="G266" s="4"/>
      <c r="H266" s="4"/>
      <c r="I266" s="5"/>
      <c r="J266" s="4"/>
      <c r="L266" s="4"/>
      <c r="O266" s="4"/>
      <c r="Q266" s="4"/>
      <c r="R266" s="4"/>
      <c r="S266" s="4"/>
      <c r="T266" s="4"/>
      <c r="V266" s="11"/>
      <c r="W266" s="11"/>
      <c r="X266" s="11"/>
      <c r="Y266" s="11"/>
      <c r="Z266" s="11"/>
    </row>
    <row r="267">
      <c r="A267" s="5"/>
      <c r="B267" s="4"/>
      <c r="D267" s="4"/>
      <c r="G267" s="4"/>
      <c r="H267" s="4"/>
      <c r="I267" s="5"/>
      <c r="J267" s="4"/>
      <c r="L267" s="4"/>
      <c r="O267" s="4"/>
      <c r="Q267" s="4"/>
      <c r="R267" s="4"/>
      <c r="S267" s="4"/>
      <c r="T267" s="4"/>
      <c r="V267" s="11"/>
      <c r="W267" s="11"/>
      <c r="X267" s="11"/>
      <c r="Y267" s="11"/>
      <c r="Z267" s="11"/>
    </row>
    <row r="268">
      <c r="A268" s="5"/>
      <c r="B268" s="4"/>
      <c r="D268" s="4"/>
      <c r="G268" s="4"/>
      <c r="H268" s="4"/>
      <c r="I268" s="5"/>
      <c r="J268" s="4"/>
      <c r="L268" s="4"/>
      <c r="O268" s="4"/>
      <c r="Q268" s="4"/>
      <c r="R268" s="4"/>
      <c r="S268" s="4"/>
      <c r="T268" s="4"/>
      <c r="V268" s="11"/>
      <c r="W268" s="11"/>
      <c r="X268" s="11"/>
      <c r="Y268" s="11"/>
      <c r="Z268" s="11"/>
    </row>
    <row r="269">
      <c r="A269" s="5"/>
      <c r="B269" s="4"/>
      <c r="D269" s="4"/>
      <c r="G269" s="4"/>
      <c r="H269" s="4"/>
      <c r="I269" s="5"/>
      <c r="J269" s="4"/>
      <c r="L269" s="4"/>
      <c r="O269" s="4"/>
      <c r="Q269" s="4"/>
      <c r="R269" s="4"/>
      <c r="S269" s="4"/>
      <c r="T269" s="4"/>
      <c r="V269" s="11"/>
      <c r="W269" s="11"/>
      <c r="X269" s="11"/>
      <c r="Y269" s="11"/>
      <c r="Z269" s="11"/>
    </row>
    <row r="270">
      <c r="A270" s="5"/>
      <c r="B270" s="4"/>
      <c r="D270" s="4"/>
      <c r="G270" s="4"/>
      <c r="H270" s="4"/>
      <c r="I270" s="5"/>
      <c r="J270" s="4"/>
      <c r="L270" s="4"/>
      <c r="O270" s="4"/>
      <c r="Q270" s="4"/>
      <c r="R270" s="4"/>
      <c r="S270" s="4"/>
      <c r="T270" s="4"/>
      <c r="V270" s="11"/>
      <c r="W270" s="11"/>
      <c r="X270" s="11"/>
      <c r="Y270" s="11"/>
      <c r="Z270" s="11"/>
    </row>
    <row r="271">
      <c r="A271" s="5"/>
      <c r="B271" s="4"/>
      <c r="D271" s="4"/>
      <c r="G271" s="4"/>
      <c r="H271" s="4"/>
      <c r="I271" s="5"/>
      <c r="J271" s="4"/>
      <c r="L271" s="4"/>
      <c r="O271" s="4"/>
      <c r="Q271" s="4"/>
      <c r="R271" s="4"/>
      <c r="S271" s="4"/>
      <c r="T271" s="4"/>
      <c r="V271" s="11"/>
      <c r="W271" s="11"/>
      <c r="X271" s="11"/>
      <c r="Y271" s="11"/>
      <c r="Z271" s="11"/>
    </row>
    <row r="272">
      <c r="A272" s="5"/>
      <c r="B272" s="4"/>
      <c r="D272" s="4"/>
      <c r="G272" s="4"/>
      <c r="H272" s="4"/>
      <c r="I272" s="5"/>
      <c r="J272" s="4"/>
      <c r="L272" s="4"/>
      <c r="O272" s="4"/>
      <c r="Q272" s="4"/>
      <c r="R272" s="4"/>
      <c r="S272" s="4"/>
      <c r="T272" s="4"/>
      <c r="V272" s="11"/>
      <c r="W272" s="11"/>
      <c r="X272" s="11"/>
      <c r="Y272" s="11"/>
      <c r="Z272" s="11"/>
    </row>
    <row r="273">
      <c r="A273" s="5"/>
      <c r="B273" s="4"/>
      <c r="D273" s="4"/>
      <c r="G273" s="4"/>
      <c r="H273" s="4"/>
      <c r="I273" s="5"/>
      <c r="J273" s="4"/>
      <c r="L273" s="4"/>
      <c r="O273" s="4"/>
      <c r="Q273" s="4"/>
      <c r="R273" s="4"/>
      <c r="S273" s="4"/>
      <c r="T273" s="4"/>
      <c r="V273" s="11"/>
      <c r="W273" s="11"/>
      <c r="X273" s="11"/>
      <c r="Y273" s="11"/>
      <c r="Z273" s="11"/>
    </row>
    <row r="274">
      <c r="A274" s="5"/>
      <c r="B274" s="4"/>
      <c r="D274" s="4"/>
      <c r="G274" s="4"/>
      <c r="H274" s="4"/>
      <c r="I274" s="5"/>
      <c r="J274" s="4"/>
      <c r="L274" s="4"/>
      <c r="O274" s="4"/>
      <c r="Q274" s="4"/>
      <c r="R274" s="4"/>
      <c r="S274" s="4"/>
      <c r="T274" s="4"/>
      <c r="V274" s="11"/>
      <c r="W274" s="11"/>
      <c r="X274" s="11"/>
      <c r="Y274" s="11"/>
      <c r="Z274" s="11"/>
    </row>
    <row r="275">
      <c r="A275" s="5"/>
      <c r="B275" s="4"/>
      <c r="D275" s="4"/>
      <c r="G275" s="4"/>
      <c r="H275" s="4"/>
      <c r="I275" s="5"/>
      <c r="J275" s="4"/>
      <c r="L275" s="4"/>
      <c r="O275" s="4"/>
      <c r="Q275" s="4"/>
      <c r="R275" s="4"/>
      <c r="S275" s="4"/>
      <c r="T275" s="4"/>
      <c r="V275" s="11"/>
      <c r="W275" s="11"/>
      <c r="X275" s="11"/>
      <c r="Y275" s="11"/>
      <c r="Z275" s="11"/>
    </row>
    <row r="276">
      <c r="A276" s="5"/>
      <c r="B276" s="4"/>
      <c r="D276" s="4"/>
      <c r="G276" s="4"/>
      <c r="H276" s="4"/>
      <c r="I276" s="5"/>
      <c r="J276" s="4"/>
      <c r="L276" s="4"/>
      <c r="O276" s="4"/>
      <c r="Q276" s="4"/>
      <c r="R276" s="4"/>
      <c r="S276" s="4"/>
      <c r="T276" s="4"/>
      <c r="V276" s="11"/>
      <c r="W276" s="11"/>
      <c r="X276" s="11"/>
      <c r="Y276" s="11"/>
      <c r="Z276" s="11"/>
    </row>
    <row r="277">
      <c r="A277" s="5"/>
      <c r="B277" s="4"/>
      <c r="D277" s="4"/>
      <c r="G277" s="4"/>
      <c r="H277" s="4"/>
      <c r="I277" s="5"/>
      <c r="J277" s="4"/>
      <c r="L277" s="4"/>
      <c r="O277" s="4"/>
      <c r="Q277" s="4"/>
      <c r="R277" s="4"/>
      <c r="S277" s="4"/>
      <c r="T277" s="4"/>
      <c r="V277" s="11"/>
      <c r="W277" s="11"/>
      <c r="X277" s="11"/>
      <c r="Y277" s="11"/>
      <c r="Z277" s="11"/>
    </row>
    <row r="278">
      <c r="A278" s="5"/>
      <c r="B278" s="4"/>
      <c r="D278" s="4"/>
      <c r="G278" s="4"/>
      <c r="H278" s="4"/>
      <c r="I278" s="5"/>
      <c r="J278" s="4"/>
      <c r="L278" s="4"/>
      <c r="O278" s="4"/>
      <c r="Q278" s="4"/>
      <c r="R278" s="4"/>
      <c r="S278" s="4"/>
      <c r="T278" s="4"/>
      <c r="V278" s="11"/>
      <c r="W278" s="11"/>
      <c r="X278" s="11"/>
      <c r="Y278" s="11"/>
      <c r="Z278" s="11"/>
    </row>
    <row r="279">
      <c r="A279" s="5"/>
      <c r="B279" s="4"/>
      <c r="D279" s="4"/>
      <c r="G279" s="4"/>
      <c r="H279" s="4"/>
      <c r="I279" s="5"/>
      <c r="J279" s="4"/>
      <c r="L279" s="4"/>
      <c r="O279" s="4"/>
      <c r="Q279" s="4"/>
      <c r="R279" s="4"/>
      <c r="S279" s="4"/>
      <c r="T279" s="4"/>
      <c r="V279" s="11"/>
      <c r="W279" s="11"/>
      <c r="X279" s="11"/>
      <c r="Y279" s="11"/>
      <c r="Z279" s="11"/>
    </row>
    <row r="280">
      <c r="A280" s="5"/>
      <c r="B280" s="4"/>
      <c r="D280" s="4"/>
      <c r="G280" s="4"/>
      <c r="H280" s="4"/>
      <c r="I280" s="5"/>
      <c r="J280" s="4"/>
      <c r="L280" s="4"/>
      <c r="O280" s="4"/>
      <c r="Q280" s="4"/>
      <c r="R280" s="4"/>
      <c r="S280" s="4"/>
      <c r="T280" s="4"/>
      <c r="V280" s="11"/>
      <c r="W280" s="11"/>
      <c r="X280" s="11"/>
      <c r="Y280" s="11"/>
      <c r="Z280" s="11"/>
    </row>
    <row r="281">
      <c r="A281" s="5"/>
      <c r="B281" s="4"/>
      <c r="D281" s="4"/>
      <c r="G281" s="4"/>
      <c r="H281" s="4"/>
      <c r="I281" s="5"/>
      <c r="J281" s="4"/>
      <c r="L281" s="4"/>
      <c r="O281" s="4"/>
      <c r="Q281" s="4"/>
      <c r="R281" s="4"/>
      <c r="S281" s="4"/>
      <c r="T281" s="4"/>
      <c r="V281" s="11"/>
      <c r="W281" s="11"/>
      <c r="X281" s="11"/>
      <c r="Y281" s="11"/>
      <c r="Z281" s="11"/>
    </row>
    <row r="282">
      <c r="A282" s="5"/>
      <c r="B282" s="4"/>
      <c r="D282" s="4"/>
      <c r="G282" s="4"/>
      <c r="H282" s="4"/>
      <c r="I282" s="5"/>
      <c r="J282" s="4"/>
      <c r="L282" s="4"/>
      <c r="O282" s="4"/>
      <c r="Q282" s="4"/>
      <c r="R282" s="4"/>
      <c r="S282" s="4"/>
      <c r="T282" s="4"/>
      <c r="V282" s="11"/>
      <c r="W282" s="11"/>
      <c r="X282" s="11"/>
      <c r="Y282" s="11"/>
      <c r="Z282" s="11"/>
    </row>
    <row r="283">
      <c r="A283" s="5"/>
      <c r="B283" s="4"/>
      <c r="D283" s="4"/>
      <c r="G283" s="4"/>
      <c r="H283" s="4"/>
      <c r="I283" s="5"/>
      <c r="J283" s="4"/>
      <c r="L283" s="4"/>
      <c r="O283" s="4"/>
      <c r="Q283" s="4"/>
      <c r="R283" s="4"/>
      <c r="S283" s="4"/>
      <c r="T283" s="4"/>
      <c r="V283" s="11"/>
      <c r="W283" s="11"/>
      <c r="X283" s="11"/>
      <c r="Y283" s="11"/>
      <c r="Z283" s="11"/>
    </row>
    <row r="284">
      <c r="A284" s="5"/>
      <c r="B284" s="4"/>
      <c r="D284" s="4"/>
      <c r="G284" s="4"/>
      <c r="H284" s="4"/>
      <c r="I284" s="5"/>
      <c r="J284" s="4"/>
      <c r="L284" s="4"/>
      <c r="O284" s="4"/>
      <c r="Q284" s="4"/>
      <c r="R284" s="4"/>
      <c r="S284" s="4"/>
      <c r="T284" s="4"/>
      <c r="V284" s="11"/>
      <c r="W284" s="11"/>
      <c r="X284" s="11"/>
      <c r="Y284" s="11"/>
      <c r="Z284" s="11"/>
    </row>
    <row r="285">
      <c r="A285" s="5"/>
      <c r="B285" s="4"/>
      <c r="D285" s="4"/>
      <c r="G285" s="4"/>
      <c r="H285" s="4"/>
      <c r="I285" s="5"/>
      <c r="J285" s="4"/>
      <c r="L285" s="4"/>
      <c r="O285" s="4"/>
      <c r="Q285" s="4"/>
      <c r="R285" s="4"/>
      <c r="S285" s="4"/>
      <c r="T285" s="4"/>
      <c r="V285" s="11"/>
      <c r="W285" s="11"/>
      <c r="X285" s="11"/>
      <c r="Y285" s="11"/>
      <c r="Z285" s="11"/>
    </row>
    <row r="286">
      <c r="A286" s="5"/>
      <c r="B286" s="4"/>
      <c r="D286" s="4"/>
      <c r="G286" s="4"/>
      <c r="H286" s="4"/>
      <c r="I286" s="5"/>
      <c r="J286" s="4"/>
      <c r="L286" s="4"/>
      <c r="O286" s="4"/>
      <c r="Q286" s="4"/>
      <c r="R286" s="4"/>
      <c r="S286" s="4"/>
      <c r="T286" s="4"/>
      <c r="V286" s="11"/>
      <c r="W286" s="11"/>
      <c r="X286" s="11"/>
      <c r="Y286" s="11"/>
      <c r="Z286" s="11"/>
    </row>
    <row r="287">
      <c r="A287" s="5"/>
      <c r="B287" s="4"/>
      <c r="D287" s="4"/>
      <c r="G287" s="4"/>
      <c r="H287" s="4"/>
      <c r="I287" s="5"/>
      <c r="J287" s="4"/>
      <c r="L287" s="4"/>
      <c r="O287" s="4"/>
      <c r="Q287" s="4"/>
      <c r="R287" s="4"/>
      <c r="S287" s="4"/>
      <c r="T287" s="4"/>
      <c r="V287" s="11"/>
      <c r="W287" s="11"/>
      <c r="X287" s="11"/>
      <c r="Y287" s="11"/>
      <c r="Z287" s="11"/>
    </row>
    <row r="288">
      <c r="A288" s="5"/>
      <c r="B288" s="4"/>
      <c r="D288" s="4"/>
      <c r="G288" s="4"/>
      <c r="H288" s="4"/>
      <c r="I288" s="5"/>
      <c r="J288" s="4"/>
      <c r="L288" s="4"/>
      <c r="O288" s="4"/>
      <c r="Q288" s="4"/>
      <c r="R288" s="4"/>
      <c r="S288" s="4"/>
      <c r="T288" s="4"/>
      <c r="V288" s="11"/>
      <c r="W288" s="11"/>
      <c r="X288" s="11"/>
      <c r="Y288" s="11"/>
      <c r="Z288" s="11"/>
    </row>
    <row r="289">
      <c r="A289" s="5"/>
      <c r="B289" s="4"/>
      <c r="D289" s="4"/>
      <c r="G289" s="4"/>
      <c r="H289" s="4"/>
      <c r="I289" s="5"/>
      <c r="J289" s="4"/>
      <c r="L289" s="4"/>
      <c r="O289" s="4"/>
      <c r="Q289" s="4"/>
      <c r="R289" s="4"/>
      <c r="S289" s="4"/>
      <c r="T289" s="4"/>
      <c r="V289" s="11"/>
      <c r="W289" s="11"/>
      <c r="X289" s="11"/>
      <c r="Y289" s="11"/>
      <c r="Z289" s="11"/>
    </row>
    <row r="290">
      <c r="A290" s="5"/>
      <c r="B290" s="4"/>
      <c r="D290" s="4"/>
      <c r="G290" s="4"/>
      <c r="H290" s="4"/>
      <c r="I290" s="5"/>
      <c r="J290" s="4"/>
      <c r="L290" s="4"/>
      <c r="O290" s="4"/>
      <c r="Q290" s="4"/>
      <c r="R290" s="4"/>
      <c r="S290" s="4"/>
      <c r="T290" s="4"/>
      <c r="V290" s="11"/>
      <c r="W290" s="11"/>
      <c r="X290" s="11"/>
      <c r="Y290" s="11"/>
      <c r="Z290" s="11"/>
    </row>
    <row r="291">
      <c r="A291" s="5"/>
      <c r="B291" s="4"/>
      <c r="D291" s="4"/>
      <c r="G291" s="4"/>
      <c r="H291" s="4"/>
      <c r="I291" s="5"/>
      <c r="J291" s="4"/>
      <c r="L291" s="4"/>
      <c r="O291" s="4"/>
      <c r="Q291" s="4"/>
      <c r="R291" s="4"/>
      <c r="S291" s="4"/>
      <c r="T291" s="4"/>
      <c r="V291" s="11"/>
      <c r="W291" s="11"/>
      <c r="X291" s="11"/>
      <c r="Y291" s="11"/>
      <c r="Z291" s="11"/>
    </row>
    <row r="292">
      <c r="A292" s="5"/>
      <c r="B292" s="4"/>
      <c r="D292" s="4"/>
      <c r="G292" s="4"/>
      <c r="H292" s="4"/>
      <c r="I292" s="5"/>
      <c r="J292" s="4"/>
      <c r="L292" s="4"/>
      <c r="O292" s="4"/>
      <c r="Q292" s="4"/>
      <c r="R292" s="4"/>
      <c r="S292" s="4"/>
      <c r="T292" s="4"/>
      <c r="V292" s="11"/>
      <c r="W292" s="11"/>
      <c r="X292" s="11"/>
      <c r="Y292" s="11"/>
      <c r="Z292" s="11"/>
    </row>
    <row r="293">
      <c r="A293" s="5"/>
      <c r="B293" s="4"/>
      <c r="D293" s="4"/>
      <c r="G293" s="4"/>
      <c r="H293" s="4"/>
      <c r="I293" s="5"/>
      <c r="J293" s="4"/>
      <c r="L293" s="4"/>
      <c r="O293" s="4"/>
      <c r="Q293" s="4"/>
      <c r="R293" s="4"/>
      <c r="S293" s="4"/>
      <c r="T293" s="4"/>
      <c r="V293" s="11"/>
      <c r="W293" s="11"/>
      <c r="X293" s="11"/>
      <c r="Y293" s="11"/>
      <c r="Z293" s="11"/>
    </row>
    <row r="294">
      <c r="A294" s="5"/>
      <c r="B294" s="4"/>
      <c r="D294" s="4"/>
      <c r="G294" s="4"/>
      <c r="H294" s="4"/>
      <c r="I294" s="5"/>
      <c r="J294" s="4"/>
      <c r="L294" s="4"/>
      <c r="O294" s="4"/>
      <c r="Q294" s="4"/>
      <c r="R294" s="4"/>
      <c r="S294" s="4"/>
      <c r="T294" s="4"/>
      <c r="V294" s="11"/>
      <c r="W294" s="11"/>
      <c r="X294" s="11"/>
      <c r="Y294" s="11"/>
      <c r="Z294" s="11"/>
    </row>
    <row r="295">
      <c r="A295" s="5"/>
      <c r="B295" s="4"/>
      <c r="D295" s="4"/>
      <c r="G295" s="4"/>
      <c r="H295" s="4"/>
      <c r="I295" s="5"/>
      <c r="J295" s="4"/>
      <c r="L295" s="4"/>
      <c r="O295" s="4"/>
      <c r="Q295" s="4"/>
      <c r="R295" s="4"/>
      <c r="S295" s="4"/>
      <c r="T295" s="4"/>
      <c r="V295" s="11"/>
      <c r="W295" s="11"/>
      <c r="X295" s="11"/>
      <c r="Y295" s="11"/>
      <c r="Z295" s="11"/>
    </row>
    <row r="296">
      <c r="A296" s="5"/>
      <c r="B296" s="4"/>
      <c r="D296" s="4"/>
      <c r="G296" s="4"/>
      <c r="H296" s="4"/>
      <c r="I296" s="5"/>
      <c r="J296" s="4"/>
      <c r="L296" s="4"/>
      <c r="O296" s="4"/>
      <c r="Q296" s="4"/>
      <c r="R296" s="4"/>
      <c r="S296" s="4"/>
      <c r="T296" s="4"/>
      <c r="V296" s="11"/>
      <c r="W296" s="11"/>
      <c r="X296" s="11"/>
      <c r="Y296" s="11"/>
      <c r="Z296" s="11"/>
    </row>
    <row r="297">
      <c r="A297" s="5"/>
      <c r="B297" s="4"/>
      <c r="D297" s="4"/>
      <c r="G297" s="4"/>
      <c r="H297" s="4"/>
      <c r="I297" s="5"/>
      <c r="J297" s="4"/>
      <c r="L297" s="4"/>
      <c r="O297" s="4"/>
      <c r="Q297" s="4"/>
      <c r="R297" s="4"/>
      <c r="S297" s="4"/>
      <c r="T297" s="4"/>
      <c r="V297" s="11"/>
      <c r="W297" s="11"/>
      <c r="X297" s="11"/>
      <c r="Y297" s="11"/>
      <c r="Z297" s="11"/>
    </row>
    <row r="298">
      <c r="A298" s="5"/>
      <c r="B298" s="4"/>
      <c r="D298" s="4"/>
      <c r="G298" s="4"/>
      <c r="H298" s="4"/>
      <c r="I298" s="5"/>
      <c r="J298" s="4"/>
      <c r="L298" s="4"/>
      <c r="O298" s="4"/>
      <c r="Q298" s="4"/>
      <c r="R298" s="4"/>
      <c r="S298" s="4"/>
      <c r="T298" s="4"/>
      <c r="V298" s="11"/>
      <c r="W298" s="11"/>
      <c r="X298" s="11"/>
      <c r="Y298" s="11"/>
      <c r="Z298" s="11"/>
    </row>
    <row r="299">
      <c r="A299" s="5"/>
      <c r="B299" s="4"/>
      <c r="D299" s="4"/>
      <c r="G299" s="4"/>
      <c r="H299" s="4"/>
      <c r="I299" s="5"/>
      <c r="J299" s="4"/>
      <c r="L299" s="4"/>
      <c r="O299" s="4"/>
      <c r="Q299" s="4"/>
      <c r="R299" s="4"/>
      <c r="S299" s="4"/>
      <c r="T299" s="4"/>
      <c r="V299" s="11"/>
      <c r="W299" s="11"/>
      <c r="X299" s="11"/>
      <c r="Y299" s="11"/>
      <c r="Z299" s="11"/>
    </row>
    <row r="300">
      <c r="A300" s="5"/>
      <c r="B300" s="4"/>
      <c r="D300" s="4"/>
      <c r="G300" s="4"/>
      <c r="H300" s="4"/>
      <c r="I300" s="5"/>
      <c r="J300" s="4"/>
      <c r="L300" s="4"/>
      <c r="O300" s="4"/>
      <c r="Q300" s="4"/>
      <c r="R300" s="4"/>
      <c r="S300" s="4"/>
      <c r="T300" s="4"/>
      <c r="V300" s="11"/>
      <c r="W300" s="11"/>
      <c r="X300" s="11"/>
      <c r="Y300" s="11"/>
      <c r="Z300" s="11"/>
    </row>
    <row r="301">
      <c r="A301" s="5"/>
      <c r="B301" s="4"/>
      <c r="D301" s="4"/>
      <c r="G301" s="4"/>
      <c r="H301" s="4"/>
      <c r="I301" s="5"/>
      <c r="J301" s="4"/>
      <c r="L301" s="4"/>
      <c r="O301" s="4"/>
      <c r="Q301" s="4"/>
      <c r="R301" s="4"/>
      <c r="S301" s="4"/>
      <c r="T301" s="4"/>
      <c r="V301" s="11"/>
      <c r="W301" s="11"/>
      <c r="X301" s="11"/>
      <c r="Y301" s="11"/>
      <c r="Z301" s="11"/>
    </row>
    <row r="302">
      <c r="A302" s="5"/>
      <c r="B302" s="4"/>
      <c r="D302" s="4"/>
      <c r="G302" s="4"/>
      <c r="H302" s="4"/>
      <c r="I302" s="5"/>
      <c r="J302" s="4"/>
      <c r="L302" s="4"/>
      <c r="O302" s="4"/>
      <c r="Q302" s="4"/>
      <c r="R302" s="4"/>
      <c r="S302" s="4"/>
      <c r="T302" s="4"/>
      <c r="V302" s="11"/>
      <c r="W302" s="11"/>
      <c r="X302" s="11"/>
      <c r="Y302" s="11"/>
      <c r="Z302" s="11"/>
    </row>
    <row r="303">
      <c r="A303" s="5"/>
      <c r="B303" s="4"/>
      <c r="D303" s="4"/>
      <c r="G303" s="4"/>
      <c r="H303" s="4"/>
      <c r="I303" s="5"/>
      <c r="J303" s="4"/>
      <c r="L303" s="4"/>
      <c r="O303" s="4"/>
      <c r="Q303" s="4"/>
      <c r="R303" s="4"/>
      <c r="S303" s="4"/>
      <c r="T303" s="4"/>
      <c r="V303" s="11"/>
      <c r="W303" s="11"/>
      <c r="X303" s="11"/>
      <c r="Y303" s="11"/>
      <c r="Z303" s="11"/>
    </row>
    <row r="304">
      <c r="A304" s="5"/>
      <c r="B304" s="4"/>
      <c r="D304" s="4"/>
      <c r="G304" s="4"/>
      <c r="H304" s="4"/>
      <c r="I304" s="5"/>
      <c r="J304" s="4"/>
      <c r="L304" s="4"/>
      <c r="O304" s="4"/>
      <c r="Q304" s="4"/>
      <c r="R304" s="4"/>
      <c r="S304" s="4"/>
      <c r="T304" s="4"/>
      <c r="V304" s="11"/>
      <c r="W304" s="11"/>
      <c r="X304" s="11"/>
      <c r="Y304" s="11"/>
      <c r="Z304" s="11"/>
    </row>
    <row r="305">
      <c r="A305" s="5"/>
      <c r="B305" s="4"/>
      <c r="D305" s="4"/>
      <c r="G305" s="4"/>
      <c r="H305" s="4"/>
      <c r="I305" s="5"/>
      <c r="J305" s="4"/>
      <c r="L305" s="4"/>
      <c r="O305" s="4"/>
      <c r="Q305" s="4"/>
      <c r="R305" s="4"/>
      <c r="S305" s="4"/>
      <c r="T305" s="4"/>
      <c r="V305" s="11"/>
      <c r="W305" s="11"/>
      <c r="X305" s="11"/>
      <c r="Y305" s="11"/>
      <c r="Z305" s="11"/>
    </row>
    <row r="306">
      <c r="A306" s="5"/>
      <c r="B306" s="4"/>
      <c r="D306" s="4"/>
      <c r="G306" s="4"/>
      <c r="H306" s="4"/>
      <c r="I306" s="5"/>
      <c r="J306" s="4"/>
      <c r="L306" s="4"/>
      <c r="O306" s="4"/>
      <c r="Q306" s="4"/>
      <c r="R306" s="4"/>
      <c r="S306" s="4"/>
      <c r="T306" s="4"/>
      <c r="V306" s="11"/>
      <c r="W306" s="11"/>
      <c r="X306" s="11"/>
      <c r="Y306" s="11"/>
      <c r="Z306" s="11"/>
    </row>
    <row r="307">
      <c r="A307" s="5"/>
      <c r="B307" s="4"/>
      <c r="D307" s="4"/>
      <c r="G307" s="4"/>
      <c r="H307" s="4"/>
      <c r="I307" s="5"/>
      <c r="J307" s="4"/>
      <c r="L307" s="4"/>
      <c r="O307" s="4"/>
      <c r="Q307" s="4"/>
      <c r="R307" s="4"/>
      <c r="S307" s="4"/>
      <c r="T307" s="4"/>
      <c r="V307" s="11"/>
      <c r="W307" s="11"/>
      <c r="X307" s="11"/>
      <c r="Y307" s="11"/>
      <c r="Z307" s="11"/>
    </row>
    <row r="308">
      <c r="A308" s="5"/>
      <c r="B308" s="4"/>
      <c r="D308" s="4"/>
      <c r="G308" s="4"/>
      <c r="H308" s="4"/>
      <c r="I308" s="5"/>
      <c r="J308" s="4"/>
      <c r="L308" s="4"/>
      <c r="O308" s="4"/>
      <c r="Q308" s="4"/>
      <c r="R308" s="4"/>
      <c r="S308" s="4"/>
      <c r="T308" s="4"/>
      <c r="V308" s="11"/>
      <c r="W308" s="11"/>
      <c r="X308" s="11"/>
      <c r="Y308" s="11"/>
      <c r="Z308" s="11"/>
    </row>
    <row r="309">
      <c r="A309" s="5"/>
      <c r="B309" s="4"/>
      <c r="D309" s="4"/>
      <c r="G309" s="4"/>
      <c r="H309" s="4"/>
      <c r="I309" s="5"/>
      <c r="J309" s="4"/>
      <c r="L309" s="4"/>
      <c r="O309" s="4"/>
      <c r="Q309" s="4"/>
      <c r="R309" s="4"/>
      <c r="S309" s="4"/>
      <c r="T309" s="4"/>
      <c r="V309" s="11"/>
      <c r="W309" s="11"/>
      <c r="X309" s="11"/>
      <c r="Y309" s="11"/>
      <c r="Z309" s="11"/>
    </row>
    <row r="310">
      <c r="A310" s="5"/>
      <c r="B310" s="4"/>
      <c r="D310" s="4"/>
      <c r="G310" s="4"/>
      <c r="H310" s="4"/>
      <c r="I310" s="5"/>
      <c r="J310" s="4"/>
      <c r="L310" s="4"/>
      <c r="O310" s="4"/>
      <c r="Q310" s="4"/>
      <c r="R310" s="4"/>
      <c r="S310" s="4"/>
      <c r="T310" s="4"/>
      <c r="V310" s="11"/>
      <c r="W310" s="11"/>
      <c r="X310" s="11"/>
      <c r="Y310" s="11"/>
      <c r="Z310" s="11"/>
    </row>
    <row r="311">
      <c r="A311" s="5"/>
      <c r="B311" s="4"/>
      <c r="D311" s="4"/>
      <c r="G311" s="4"/>
      <c r="H311" s="4"/>
      <c r="I311" s="5"/>
      <c r="J311" s="4"/>
      <c r="L311" s="4"/>
      <c r="O311" s="4"/>
      <c r="Q311" s="4"/>
      <c r="R311" s="4"/>
      <c r="S311" s="4"/>
      <c r="T311" s="4"/>
      <c r="V311" s="11"/>
      <c r="W311" s="11"/>
      <c r="X311" s="11"/>
      <c r="Y311" s="11"/>
      <c r="Z311" s="11"/>
    </row>
    <row r="312">
      <c r="A312" s="5"/>
      <c r="B312" s="4"/>
      <c r="D312" s="4"/>
      <c r="G312" s="4"/>
      <c r="H312" s="4"/>
      <c r="I312" s="5"/>
      <c r="J312" s="4"/>
      <c r="L312" s="4"/>
      <c r="O312" s="4"/>
      <c r="Q312" s="4"/>
      <c r="R312" s="4"/>
      <c r="S312" s="4"/>
      <c r="T312" s="4"/>
      <c r="V312" s="11"/>
      <c r="W312" s="11"/>
      <c r="X312" s="11"/>
      <c r="Y312" s="11"/>
      <c r="Z312" s="11"/>
    </row>
    <row r="313">
      <c r="A313" s="5"/>
      <c r="B313" s="4"/>
      <c r="D313" s="4"/>
      <c r="G313" s="4"/>
      <c r="H313" s="4"/>
      <c r="I313" s="5"/>
      <c r="J313" s="4"/>
      <c r="L313" s="4"/>
      <c r="O313" s="4"/>
      <c r="Q313" s="4"/>
      <c r="R313" s="4"/>
      <c r="S313" s="4"/>
      <c r="T313" s="4"/>
      <c r="V313" s="11"/>
      <c r="W313" s="11"/>
      <c r="X313" s="11"/>
      <c r="Y313" s="11"/>
      <c r="Z313" s="11"/>
    </row>
    <row r="314">
      <c r="A314" s="5"/>
      <c r="B314" s="4"/>
      <c r="D314" s="4"/>
      <c r="G314" s="4"/>
      <c r="H314" s="4"/>
      <c r="I314" s="5"/>
      <c r="J314" s="4"/>
      <c r="L314" s="4"/>
      <c r="O314" s="4"/>
      <c r="Q314" s="4"/>
      <c r="R314" s="4"/>
      <c r="S314" s="4"/>
      <c r="T314" s="4"/>
      <c r="V314" s="11"/>
      <c r="W314" s="11"/>
      <c r="X314" s="11"/>
      <c r="Y314" s="11"/>
      <c r="Z314" s="11"/>
    </row>
    <row r="315">
      <c r="A315" s="5"/>
      <c r="B315" s="4"/>
      <c r="D315" s="4"/>
      <c r="G315" s="4"/>
      <c r="H315" s="4"/>
      <c r="I315" s="5"/>
      <c r="J315" s="4"/>
      <c r="L315" s="4"/>
      <c r="O315" s="4"/>
      <c r="Q315" s="4"/>
      <c r="R315" s="4"/>
      <c r="S315" s="4"/>
      <c r="T315" s="4"/>
      <c r="V315" s="11"/>
      <c r="W315" s="11"/>
      <c r="X315" s="11"/>
      <c r="Y315" s="11"/>
      <c r="Z315" s="11"/>
    </row>
    <row r="316">
      <c r="A316" s="5"/>
      <c r="B316" s="4"/>
      <c r="D316" s="4"/>
      <c r="G316" s="4"/>
      <c r="H316" s="4"/>
      <c r="I316" s="5"/>
      <c r="J316" s="4"/>
      <c r="L316" s="4"/>
      <c r="O316" s="4"/>
      <c r="Q316" s="4"/>
      <c r="R316" s="4"/>
      <c r="S316" s="4"/>
      <c r="T316" s="4"/>
      <c r="V316" s="11"/>
      <c r="W316" s="11"/>
      <c r="X316" s="11"/>
      <c r="Y316" s="11"/>
      <c r="Z316" s="11"/>
    </row>
    <row r="317">
      <c r="A317" s="5"/>
      <c r="B317" s="4"/>
      <c r="D317" s="4"/>
      <c r="G317" s="4"/>
      <c r="H317" s="4"/>
      <c r="I317" s="5"/>
      <c r="J317" s="4"/>
      <c r="L317" s="4"/>
      <c r="O317" s="4"/>
      <c r="Q317" s="4"/>
      <c r="R317" s="4"/>
      <c r="S317" s="4"/>
      <c r="T317" s="4"/>
      <c r="V317" s="11"/>
      <c r="W317" s="11"/>
      <c r="X317" s="11"/>
      <c r="Y317" s="11"/>
      <c r="Z317" s="11"/>
    </row>
    <row r="318">
      <c r="A318" s="5"/>
      <c r="B318" s="4"/>
      <c r="D318" s="4"/>
      <c r="G318" s="4"/>
      <c r="H318" s="4"/>
      <c r="I318" s="5"/>
      <c r="J318" s="4"/>
      <c r="L318" s="4"/>
      <c r="O318" s="4"/>
      <c r="Q318" s="4"/>
      <c r="R318" s="4"/>
      <c r="S318" s="4"/>
      <c r="T318" s="4"/>
      <c r="V318" s="11"/>
      <c r="W318" s="11"/>
      <c r="X318" s="11"/>
      <c r="Y318" s="11"/>
      <c r="Z318" s="11"/>
    </row>
    <row r="319">
      <c r="A319" s="5"/>
      <c r="B319" s="4"/>
      <c r="D319" s="4"/>
      <c r="G319" s="4"/>
      <c r="H319" s="4"/>
      <c r="I319" s="5"/>
      <c r="J319" s="4"/>
      <c r="L319" s="4"/>
      <c r="O319" s="4"/>
      <c r="Q319" s="4"/>
      <c r="R319" s="4"/>
      <c r="S319" s="4"/>
      <c r="T319" s="4"/>
      <c r="V319" s="11"/>
      <c r="W319" s="11"/>
      <c r="X319" s="11"/>
      <c r="Y319" s="11"/>
      <c r="Z319" s="11"/>
    </row>
    <row r="320">
      <c r="A320" s="5"/>
      <c r="B320" s="4"/>
      <c r="D320" s="4"/>
      <c r="G320" s="4"/>
      <c r="H320" s="4"/>
      <c r="I320" s="5"/>
      <c r="J320" s="4"/>
      <c r="L320" s="4"/>
      <c r="O320" s="4"/>
      <c r="Q320" s="4"/>
      <c r="R320" s="4"/>
      <c r="S320" s="4"/>
      <c r="T320" s="4"/>
      <c r="V320" s="11"/>
      <c r="W320" s="11"/>
      <c r="X320" s="11"/>
      <c r="Y320" s="11"/>
      <c r="Z320" s="11"/>
    </row>
    <row r="321">
      <c r="A321" s="5"/>
      <c r="B321" s="4"/>
      <c r="D321" s="4"/>
      <c r="G321" s="4"/>
      <c r="H321" s="4"/>
      <c r="I321" s="5"/>
      <c r="J321" s="4"/>
      <c r="L321" s="4"/>
      <c r="O321" s="4"/>
      <c r="Q321" s="4"/>
      <c r="R321" s="4"/>
      <c r="S321" s="4"/>
      <c r="T321" s="4"/>
      <c r="V321" s="11"/>
      <c r="W321" s="11"/>
      <c r="X321" s="11"/>
      <c r="Y321" s="11"/>
      <c r="Z321" s="11"/>
    </row>
    <row r="322">
      <c r="A322" s="5"/>
      <c r="B322" s="4"/>
      <c r="D322" s="4"/>
      <c r="G322" s="4"/>
      <c r="H322" s="4"/>
      <c r="I322" s="5"/>
      <c r="J322" s="4"/>
      <c r="L322" s="4"/>
      <c r="O322" s="4"/>
      <c r="Q322" s="4"/>
      <c r="R322" s="4"/>
      <c r="S322" s="4"/>
      <c r="T322" s="4"/>
      <c r="V322" s="11"/>
      <c r="W322" s="11"/>
      <c r="X322" s="11"/>
      <c r="Y322" s="11"/>
      <c r="Z322" s="11"/>
    </row>
    <row r="323">
      <c r="A323" s="5"/>
      <c r="B323" s="4"/>
      <c r="D323" s="4"/>
      <c r="G323" s="4"/>
      <c r="H323" s="4"/>
      <c r="I323" s="5"/>
      <c r="J323" s="4"/>
      <c r="L323" s="4"/>
      <c r="O323" s="4"/>
      <c r="Q323" s="4"/>
      <c r="R323" s="4"/>
      <c r="S323" s="4"/>
      <c r="T323" s="4"/>
      <c r="V323" s="11"/>
      <c r="W323" s="11"/>
      <c r="X323" s="11"/>
      <c r="Y323" s="11"/>
      <c r="Z323" s="11"/>
    </row>
    <row r="324">
      <c r="A324" s="5"/>
      <c r="B324" s="4"/>
      <c r="D324" s="4"/>
      <c r="G324" s="4"/>
      <c r="H324" s="4"/>
      <c r="I324" s="5"/>
      <c r="J324" s="4"/>
      <c r="L324" s="4"/>
      <c r="O324" s="4"/>
      <c r="Q324" s="4"/>
      <c r="R324" s="4"/>
      <c r="S324" s="4"/>
      <c r="T324" s="4"/>
      <c r="V324" s="11"/>
      <c r="W324" s="11"/>
      <c r="X324" s="11"/>
      <c r="Y324" s="11"/>
      <c r="Z324" s="11"/>
    </row>
    <row r="325">
      <c r="A325" s="5"/>
      <c r="B325" s="4"/>
      <c r="D325" s="4"/>
      <c r="G325" s="4"/>
      <c r="H325" s="4"/>
      <c r="I325" s="5"/>
      <c r="J325" s="4"/>
      <c r="L325" s="4"/>
      <c r="O325" s="4"/>
      <c r="Q325" s="4"/>
      <c r="R325" s="4"/>
      <c r="S325" s="4"/>
      <c r="T325" s="4"/>
      <c r="V325" s="11"/>
      <c r="W325" s="11"/>
      <c r="X325" s="11"/>
      <c r="Y325" s="11"/>
      <c r="Z325" s="11"/>
    </row>
    <row r="326">
      <c r="A326" s="5"/>
      <c r="B326" s="4"/>
      <c r="D326" s="4"/>
      <c r="G326" s="4"/>
      <c r="H326" s="4"/>
      <c r="I326" s="5"/>
      <c r="J326" s="4"/>
      <c r="L326" s="4"/>
      <c r="O326" s="4"/>
      <c r="Q326" s="4"/>
      <c r="R326" s="4"/>
      <c r="S326" s="4"/>
      <c r="T326" s="4"/>
      <c r="V326" s="11"/>
      <c r="W326" s="11"/>
      <c r="X326" s="11"/>
      <c r="Y326" s="11"/>
      <c r="Z326" s="11"/>
    </row>
    <row r="327">
      <c r="A327" s="5"/>
      <c r="B327" s="4"/>
      <c r="D327" s="4"/>
      <c r="G327" s="4"/>
      <c r="H327" s="4"/>
      <c r="I327" s="5"/>
      <c r="J327" s="4"/>
      <c r="L327" s="4"/>
      <c r="O327" s="4"/>
      <c r="Q327" s="4"/>
      <c r="R327" s="4"/>
      <c r="S327" s="4"/>
      <c r="T327" s="4"/>
      <c r="V327" s="11"/>
      <c r="W327" s="11"/>
      <c r="X327" s="11"/>
      <c r="Y327" s="11"/>
      <c r="Z327" s="11"/>
    </row>
    <row r="328">
      <c r="A328" s="5"/>
      <c r="B328" s="4"/>
      <c r="D328" s="4"/>
      <c r="G328" s="4"/>
      <c r="H328" s="4"/>
      <c r="I328" s="5"/>
      <c r="J328" s="4"/>
      <c r="L328" s="4"/>
      <c r="O328" s="4"/>
      <c r="Q328" s="4"/>
      <c r="R328" s="4"/>
      <c r="S328" s="4"/>
      <c r="T328" s="4"/>
      <c r="V328" s="11"/>
      <c r="W328" s="11"/>
      <c r="X328" s="11"/>
      <c r="Y328" s="11"/>
      <c r="Z328" s="11"/>
    </row>
    <row r="329">
      <c r="A329" s="5"/>
      <c r="B329" s="4"/>
      <c r="D329" s="4"/>
      <c r="G329" s="4"/>
      <c r="H329" s="4"/>
      <c r="I329" s="5"/>
      <c r="J329" s="4"/>
      <c r="L329" s="4"/>
      <c r="O329" s="4"/>
      <c r="Q329" s="4"/>
      <c r="R329" s="4"/>
      <c r="S329" s="4"/>
      <c r="T329" s="4"/>
      <c r="V329" s="11"/>
      <c r="W329" s="11"/>
      <c r="X329" s="11"/>
      <c r="Y329" s="11"/>
      <c r="Z329" s="11"/>
    </row>
    <row r="330">
      <c r="A330" s="5"/>
      <c r="B330" s="4"/>
      <c r="D330" s="4"/>
      <c r="G330" s="4"/>
      <c r="H330" s="4"/>
      <c r="I330" s="5"/>
      <c r="J330" s="4"/>
      <c r="L330" s="4"/>
      <c r="O330" s="4"/>
      <c r="Q330" s="4"/>
      <c r="R330" s="4"/>
      <c r="S330" s="4"/>
      <c r="T330" s="4"/>
      <c r="V330" s="11"/>
      <c r="W330" s="11"/>
      <c r="X330" s="11"/>
      <c r="Y330" s="11"/>
      <c r="Z330" s="11"/>
    </row>
    <row r="331">
      <c r="A331" s="5"/>
      <c r="B331" s="4"/>
      <c r="D331" s="4"/>
      <c r="G331" s="4"/>
      <c r="H331" s="4"/>
      <c r="I331" s="5"/>
      <c r="J331" s="4"/>
      <c r="L331" s="4"/>
      <c r="O331" s="4"/>
      <c r="Q331" s="4"/>
      <c r="R331" s="4"/>
      <c r="S331" s="4"/>
      <c r="T331" s="4"/>
      <c r="V331" s="11"/>
      <c r="W331" s="11"/>
      <c r="X331" s="11"/>
      <c r="Y331" s="11"/>
      <c r="Z331" s="11"/>
    </row>
    <row r="332">
      <c r="A332" s="5"/>
      <c r="B332" s="4"/>
      <c r="D332" s="4"/>
      <c r="G332" s="4"/>
      <c r="H332" s="4"/>
      <c r="I332" s="5"/>
      <c r="J332" s="4"/>
      <c r="L332" s="4"/>
      <c r="O332" s="4"/>
      <c r="Q332" s="4"/>
      <c r="R332" s="4"/>
      <c r="S332" s="4"/>
      <c r="T332" s="4"/>
      <c r="V332" s="11"/>
      <c r="W332" s="11"/>
      <c r="X332" s="11"/>
      <c r="Y332" s="11"/>
      <c r="Z332" s="11"/>
    </row>
    <row r="333">
      <c r="A333" s="5"/>
      <c r="B333" s="4"/>
      <c r="D333" s="4"/>
      <c r="G333" s="4"/>
      <c r="H333" s="4"/>
      <c r="I333" s="5"/>
      <c r="J333" s="4"/>
      <c r="L333" s="4"/>
      <c r="O333" s="4"/>
      <c r="Q333" s="4"/>
      <c r="R333" s="4"/>
      <c r="S333" s="4"/>
      <c r="T333" s="4"/>
      <c r="V333" s="11"/>
      <c r="W333" s="11"/>
      <c r="X333" s="11"/>
      <c r="Y333" s="11"/>
      <c r="Z333" s="11"/>
    </row>
    <row r="334">
      <c r="A334" s="5"/>
      <c r="B334" s="4"/>
      <c r="D334" s="4"/>
      <c r="G334" s="4"/>
      <c r="H334" s="4"/>
      <c r="I334" s="5"/>
      <c r="J334" s="4"/>
      <c r="L334" s="4"/>
      <c r="O334" s="4"/>
      <c r="Q334" s="4"/>
      <c r="R334" s="4"/>
      <c r="S334" s="4"/>
      <c r="T334" s="4"/>
      <c r="V334" s="11"/>
      <c r="W334" s="11"/>
      <c r="X334" s="11"/>
      <c r="Y334" s="11"/>
      <c r="Z334" s="11"/>
    </row>
    <row r="335">
      <c r="A335" s="5"/>
      <c r="B335" s="4"/>
      <c r="D335" s="4"/>
      <c r="G335" s="4"/>
      <c r="H335" s="4"/>
      <c r="I335" s="5"/>
      <c r="J335" s="4"/>
      <c r="L335" s="4"/>
      <c r="O335" s="4"/>
      <c r="Q335" s="4"/>
      <c r="R335" s="4"/>
      <c r="S335" s="4"/>
      <c r="T335" s="4"/>
      <c r="V335" s="11"/>
      <c r="W335" s="11"/>
      <c r="X335" s="11"/>
      <c r="Y335" s="11"/>
      <c r="Z335" s="11"/>
    </row>
    <row r="336">
      <c r="A336" s="5"/>
      <c r="B336" s="4"/>
      <c r="D336" s="4"/>
      <c r="G336" s="4"/>
      <c r="H336" s="4"/>
      <c r="I336" s="5"/>
      <c r="J336" s="4"/>
      <c r="L336" s="4"/>
      <c r="O336" s="4"/>
      <c r="Q336" s="4"/>
      <c r="R336" s="4"/>
      <c r="S336" s="4"/>
      <c r="T336" s="4"/>
      <c r="V336" s="11"/>
      <c r="W336" s="11"/>
      <c r="X336" s="11"/>
      <c r="Y336" s="11"/>
      <c r="Z336" s="11"/>
    </row>
    <row r="337">
      <c r="A337" s="5"/>
      <c r="B337" s="4"/>
      <c r="D337" s="4"/>
      <c r="G337" s="4"/>
      <c r="H337" s="4"/>
      <c r="I337" s="5"/>
      <c r="J337" s="4"/>
      <c r="L337" s="4"/>
      <c r="O337" s="4"/>
      <c r="Q337" s="4"/>
      <c r="R337" s="4"/>
      <c r="S337" s="4"/>
      <c r="T337" s="4"/>
      <c r="V337" s="11"/>
      <c r="W337" s="11"/>
      <c r="X337" s="11"/>
      <c r="Y337" s="11"/>
      <c r="Z337" s="11"/>
    </row>
    <row r="338">
      <c r="A338" s="5"/>
      <c r="B338" s="4"/>
      <c r="D338" s="4"/>
      <c r="G338" s="4"/>
      <c r="H338" s="4"/>
      <c r="I338" s="5"/>
      <c r="J338" s="4"/>
      <c r="L338" s="4"/>
      <c r="O338" s="4"/>
      <c r="Q338" s="4"/>
      <c r="R338" s="4"/>
      <c r="S338" s="4"/>
      <c r="T338" s="4"/>
      <c r="V338" s="11"/>
      <c r="W338" s="11"/>
      <c r="X338" s="11"/>
      <c r="Y338" s="11"/>
      <c r="Z338" s="11"/>
    </row>
    <row r="339">
      <c r="A339" s="5"/>
      <c r="B339" s="4"/>
      <c r="D339" s="4"/>
      <c r="G339" s="4"/>
      <c r="H339" s="4"/>
      <c r="I339" s="5"/>
      <c r="J339" s="4"/>
      <c r="L339" s="4"/>
      <c r="O339" s="4"/>
      <c r="Q339" s="4"/>
      <c r="R339" s="4"/>
      <c r="S339" s="4"/>
      <c r="T339" s="4"/>
      <c r="V339" s="11"/>
      <c r="W339" s="11"/>
      <c r="X339" s="11"/>
      <c r="Y339" s="11"/>
      <c r="Z339" s="11"/>
    </row>
    <row r="340">
      <c r="A340" s="5"/>
      <c r="B340" s="4"/>
      <c r="D340" s="4"/>
      <c r="G340" s="4"/>
      <c r="H340" s="4"/>
      <c r="I340" s="5"/>
      <c r="J340" s="4"/>
      <c r="L340" s="4"/>
      <c r="O340" s="4"/>
      <c r="Q340" s="4"/>
      <c r="R340" s="4"/>
      <c r="S340" s="4"/>
      <c r="T340" s="4"/>
      <c r="V340" s="11"/>
      <c r="W340" s="11"/>
      <c r="X340" s="11"/>
      <c r="Y340" s="11"/>
      <c r="Z340" s="11"/>
    </row>
    <row r="341">
      <c r="A341" s="5"/>
      <c r="B341" s="4"/>
      <c r="D341" s="4"/>
      <c r="G341" s="4"/>
      <c r="H341" s="4"/>
      <c r="I341" s="5"/>
      <c r="J341" s="4"/>
      <c r="L341" s="4"/>
      <c r="O341" s="4"/>
      <c r="Q341" s="4"/>
      <c r="R341" s="4"/>
      <c r="S341" s="4"/>
      <c r="T341" s="4"/>
      <c r="V341" s="11"/>
      <c r="W341" s="11"/>
      <c r="X341" s="11"/>
      <c r="Y341" s="11"/>
      <c r="Z341" s="11"/>
    </row>
    <row r="342">
      <c r="A342" s="5"/>
      <c r="B342" s="4"/>
      <c r="D342" s="4"/>
      <c r="G342" s="4"/>
      <c r="H342" s="4"/>
      <c r="I342" s="5"/>
      <c r="J342" s="4"/>
      <c r="L342" s="4"/>
      <c r="O342" s="4"/>
      <c r="Q342" s="4"/>
      <c r="R342" s="4"/>
      <c r="S342" s="4"/>
      <c r="T342" s="4"/>
      <c r="V342" s="11"/>
      <c r="W342" s="11"/>
      <c r="X342" s="11"/>
      <c r="Y342" s="11"/>
      <c r="Z342" s="11"/>
    </row>
    <row r="343">
      <c r="A343" s="5"/>
      <c r="B343" s="4"/>
      <c r="D343" s="4"/>
      <c r="G343" s="4"/>
      <c r="H343" s="4"/>
      <c r="I343" s="5"/>
      <c r="J343" s="4"/>
      <c r="L343" s="4"/>
      <c r="O343" s="4"/>
      <c r="Q343" s="4"/>
      <c r="R343" s="4"/>
      <c r="S343" s="4"/>
      <c r="T343" s="4"/>
      <c r="V343" s="11"/>
      <c r="W343" s="11"/>
      <c r="X343" s="11"/>
      <c r="Y343" s="11"/>
      <c r="Z343" s="11"/>
    </row>
    <row r="344">
      <c r="A344" s="5"/>
      <c r="B344" s="4"/>
      <c r="D344" s="4"/>
      <c r="G344" s="4"/>
      <c r="H344" s="4"/>
      <c r="I344" s="5"/>
      <c r="J344" s="4"/>
      <c r="L344" s="4"/>
      <c r="O344" s="4"/>
      <c r="Q344" s="4"/>
      <c r="R344" s="4"/>
      <c r="S344" s="4"/>
      <c r="T344" s="4"/>
      <c r="V344" s="11"/>
      <c r="W344" s="11"/>
      <c r="X344" s="11"/>
      <c r="Y344" s="11"/>
      <c r="Z344" s="11"/>
    </row>
    <row r="345">
      <c r="A345" s="5"/>
      <c r="B345" s="4"/>
      <c r="D345" s="4"/>
      <c r="G345" s="4"/>
      <c r="H345" s="4"/>
      <c r="I345" s="5"/>
      <c r="J345" s="4"/>
      <c r="L345" s="4"/>
      <c r="O345" s="4"/>
      <c r="Q345" s="4"/>
      <c r="R345" s="4"/>
      <c r="S345" s="4"/>
      <c r="T345" s="4"/>
      <c r="V345" s="11"/>
      <c r="W345" s="11"/>
      <c r="X345" s="11"/>
      <c r="Y345" s="11"/>
      <c r="Z345" s="11"/>
    </row>
    <row r="346">
      <c r="A346" s="5"/>
      <c r="B346" s="4"/>
      <c r="D346" s="4"/>
      <c r="G346" s="4"/>
      <c r="H346" s="4"/>
      <c r="I346" s="5"/>
      <c r="J346" s="4"/>
      <c r="L346" s="4"/>
      <c r="O346" s="4"/>
      <c r="Q346" s="4"/>
      <c r="R346" s="4"/>
      <c r="S346" s="4"/>
      <c r="T346" s="4"/>
      <c r="V346" s="11"/>
      <c r="W346" s="11"/>
      <c r="X346" s="11"/>
      <c r="Y346" s="11"/>
      <c r="Z346" s="11"/>
    </row>
    <row r="347">
      <c r="A347" s="5"/>
      <c r="B347" s="4"/>
      <c r="D347" s="4"/>
      <c r="G347" s="4"/>
      <c r="H347" s="4"/>
      <c r="I347" s="5"/>
      <c r="J347" s="4"/>
      <c r="L347" s="4"/>
      <c r="O347" s="4"/>
      <c r="Q347" s="4"/>
      <c r="R347" s="4"/>
      <c r="S347" s="4"/>
      <c r="T347" s="4"/>
      <c r="V347" s="11"/>
      <c r="W347" s="11"/>
      <c r="X347" s="11"/>
      <c r="Y347" s="11"/>
      <c r="Z347" s="11"/>
    </row>
    <row r="348">
      <c r="A348" s="5"/>
      <c r="B348" s="4"/>
      <c r="D348" s="4"/>
      <c r="G348" s="4"/>
      <c r="H348" s="4"/>
      <c r="I348" s="5"/>
      <c r="J348" s="4"/>
      <c r="L348" s="4"/>
      <c r="O348" s="4"/>
      <c r="Q348" s="4"/>
      <c r="R348" s="4"/>
      <c r="S348" s="4"/>
      <c r="T348" s="4"/>
      <c r="V348" s="11"/>
      <c r="W348" s="11"/>
      <c r="X348" s="11"/>
      <c r="Y348" s="11"/>
      <c r="Z348" s="11"/>
    </row>
    <row r="349">
      <c r="A349" s="5"/>
      <c r="B349" s="4"/>
      <c r="D349" s="4"/>
      <c r="G349" s="4"/>
      <c r="H349" s="4"/>
      <c r="I349" s="5"/>
      <c r="J349" s="4"/>
      <c r="L349" s="4"/>
      <c r="O349" s="4"/>
      <c r="Q349" s="4"/>
      <c r="R349" s="4"/>
      <c r="S349" s="4"/>
      <c r="T349" s="4"/>
      <c r="V349" s="11"/>
      <c r="W349" s="11"/>
      <c r="X349" s="11"/>
      <c r="Y349" s="11"/>
      <c r="Z349" s="11"/>
    </row>
    <row r="350">
      <c r="A350" s="5"/>
      <c r="B350" s="4"/>
      <c r="D350" s="4"/>
      <c r="G350" s="4"/>
      <c r="H350" s="4"/>
      <c r="I350" s="5"/>
      <c r="J350" s="4"/>
      <c r="L350" s="4"/>
      <c r="O350" s="4"/>
      <c r="Q350" s="4"/>
      <c r="R350" s="4"/>
      <c r="S350" s="4"/>
      <c r="T350" s="4"/>
      <c r="V350" s="11"/>
      <c r="W350" s="11"/>
      <c r="X350" s="11"/>
      <c r="Y350" s="11"/>
      <c r="Z350" s="11"/>
    </row>
    <row r="351">
      <c r="A351" s="5"/>
      <c r="B351" s="4"/>
      <c r="D351" s="4"/>
      <c r="G351" s="4"/>
      <c r="H351" s="4"/>
      <c r="I351" s="5"/>
      <c r="J351" s="4"/>
      <c r="L351" s="4"/>
      <c r="O351" s="4"/>
      <c r="Q351" s="4"/>
      <c r="R351" s="4"/>
      <c r="S351" s="4"/>
      <c r="T351" s="4"/>
      <c r="V351" s="11"/>
      <c r="W351" s="11"/>
      <c r="X351" s="11"/>
      <c r="Y351" s="11"/>
      <c r="Z351" s="11"/>
    </row>
    <row r="352">
      <c r="A352" s="5"/>
      <c r="B352" s="4"/>
      <c r="D352" s="4"/>
      <c r="G352" s="4"/>
      <c r="H352" s="4"/>
      <c r="I352" s="5"/>
      <c r="J352" s="4"/>
      <c r="L352" s="4"/>
      <c r="O352" s="4"/>
      <c r="Q352" s="4"/>
      <c r="R352" s="4"/>
      <c r="S352" s="4"/>
      <c r="T352" s="4"/>
      <c r="V352" s="11"/>
      <c r="W352" s="11"/>
      <c r="X352" s="11"/>
      <c r="Y352" s="11"/>
      <c r="Z352" s="11"/>
    </row>
    <row r="353">
      <c r="A353" s="5"/>
      <c r="B353" s="4"/>
      <c r="D353" s="4"/>
      <c r="G353" s="4"/>
      <c r="H353" s="4"/>
      <c r="I353" s="5"/>
      <c r="J353" s="4"/>
      <c r="L353" s="4"/>
      <c r="O353" s="4"/>
      <c r="Q353" s="4"/>
      <c r="R353" s="4"/>
      <c r="S353" s="4"/>
      <c r="T353" s="4"/>
      <c r="V353" s="11"/>
      <c r="W353" s="11"/>
      <c r="X353" s="11"/>
      <c r="Y353" s="11"/>
      <c r="Z353" s="11"/>
    </row>
    <row r="354">
      <c r="A354" s="5"/>
      <c r="B354" s="4"/>
      <c r="D354" s="4"/>
      <c r="G354" s="4"/>
      <c r="H354" s="4"/>
      <c r="I354" s="5"/>
      <c r="J354" s="4"/>
      <c r="L354" s="4"/>
      <c r="O354" s="4"/>
      <c r="Q354" s="4"/>
      <c r="R354" s="4"/>
      <c r="S354" s="4"/>
      <c r="T354" s="4"/>
      <c r="V354" s="11"/>
      <c r="W354" s="11"/>
      <c r="X354" s="11"/>
      <c r="Y354" s="11"/>
      <c r="Z354" s="11"/>
    </row>
    <row r="355">
      <c r="A355" s="5"/>
      <c r="B355" s="4"/>
      <c r="D355" s="4"/>
      <c r="G355" s="4"/>
      <c r="H355" s="4"/>
      <c r="I355" s="5"/>
      <c r="J355" s="4"/>
      <c r="L355" s="4"/>
      <c r="O355" s="4"/>
      <c r="Q355" s="4"/>
      <c r="R355" s="4"/>
      <c r="S355" s="4"/>
      <c r="T355" s="4"/>
      <c r="V355" s="11"/>
      <c r="W355" s="11"/>
      <c r="X355" s="11"/>
      <c r="Y355" s="11"/>
      <c r="Z355" s="11"/>
    </row>
    <row r="356">
      <c r="A356" s="5"/>
      <c r="B356" s="4"/>
      <c r="D356" s="4"/>
      <c r="G356" s="4"/>
      <c r="H356" s="4"/>
      <c r="I356" s="5"/>
      <c r="J356" s="4"/>
      <c r="L356" s="4"/>
      <c r="O356" s="4"/>
      <c r="Q356" s="4"/>
      <c r="R356" s="4"/>
      <c r="S356" s="4"/>
      <c r="T356" s="4"/>
      <c r="V356" s="11"/>
      <c r="W356" s="11"/>
      <c r="X356" s="11"/>
      <c r="Y356" s="11"/>
      <c r="Z356" s="11"/>
    </row>
    <row r="357">
      <c r="A357" s="5"/>
      <c r="B357" s="4"/>
      <c r="D357" s="4"/>
      <c r="G357" s="4"/>
      <c r="H357" s="4"/>
      <c r="I357" s="5"/>
      <c r="J357" s="4"/>
      <c r="L357" s="4"/>
      <c r="O357" s="4"/>
      <c r="Q357" s="4"/>
      <c r="R357" s="4"/>
      <c r="S357" s="4"/>
      <c r="T357" s="4"/>
      <c r="V357" s="11"/>
      <c r="W357" s="11"/>
      <c r="X357" s="11"/>
      <c r="Y357" s="11"/>
      <c r="Z357" s="11"/>
    </row>
    <row r="358">
      <c r="A358" s="5"/>
      <c r="B358" s="4"/>
      <c r="D358" s="4"/>
      <c r="G358" s="4"/>
      <c r="H358" s="4"/>
      <c r="I358" s="5"/>
      <c r="J358" s="4"/>
      <c r="L358" s="4"/>
      <c r="O358" s="4"/>
      <c r="Q358" s="4"/>
      <c r="R358" s="4"/>
      <c r="S358" s="4"/>
      <c r="T358" s="4"/>
      <c r="V358" s="11"/>
      <c r="W358" s="11"/>
      <c r="X358" s="11"/>
      <c r="Y358" s="11"/>
      <c r="Z358" s="11"/>
    </row>
    <row r="359">
      <c r="A359" s="5"/>
      <c r="B359" s="4"/>
      <c r="D359" s="4"/>
      <c r="G359" s="4"/>
      <c r="H359" s="4"/>
      <c r="I359" s="5"/>
      <c r="J359" s="4"/>
      <c r="L359" s="4"/>
      <c r="O359" s="4"/>
      <c r="Q359" s="4"/>
      <c r="R359" s="4"/>
      <c r="S359" s="4"/>
      <c r="T359" s="4"/>
      <c r="V359" s="11"/>
      <c r="W359" s="11"/>
      <c r="X359" s="11"/>
      <c r="Y359" s="11"/>
      <c r="Z359" s="11"/>
    </row>
    <row r="360">
      <c r="A360" s="5"/>
      <c r="B360" s="4"/>
      <c r="D360" s="4"/>
      <c r="G360" s="4"/>
      <c r="H360" s="4"/>
      <c r="I360" s="5"/>
      <c r="J360" s="4"/>
      <c r="L360" s="4"/>
      <c r="O360" s="4"/>
      <c r="Q360" s="4"/>
      <c r="R360" s="4"/>
      <c r="S360" s="4"/>
      <c r="T360" s="4"/>
      <c r="V360" s="11"/>
      <c r="W360" s="11"/>
      <c r="X360" s="11"/>
      <c r="Y360" s="11"/>
      <c r="Z360" s="11"/>
    </row>
    <row r="361">
      <c r="A361" s="5"/>
      <c r="B361" s="4"/>
      <c r="D361" s="4"/>
      <c r="G361" s="4"/>
      <c r="H361" s="4"/>
      <c r="I361" s="5"/>
      <c r="J361" s="4"/>
      <c r="L361" s="4"/>
      <c r="O361" s="4"/>
      <c r="Q361" s="4"/>
      <c r="R361" s="4"/>
      <c r="S361" s="4"/>
      <c r="T361" s="4"/>
      <c r="V361" s="11"/>
      <c r="W361" s="11"/>
      <c r="X361" s="11"/>
      <c r="Y361" s="11"/>
      <c r="Z361" s="11"/>
    </row>
    <row r="362">
      <c r="A362" s="5"/>
      <c r="B362" s="4"/>
      <c r="D362" s="4"/>
      <c r="G362" s="4"/>
      <c r="H362" s="4"/>
      <c r="I362" s="5"/>
      <c r="J362" s="4"/>
      <c r="L362" s="4"/>
      <c r="O362" s="4"/>
      <c r="Q362" s="4"/>
      <c r="R362" s="4"/>
      <c r="S362" s="4"/>
      <c r="T362" s="4"/>
      <c r="V362" s="11"/>
      <c r="W362" s="11"/>
      <c r="X362" s="11"/>
      <c r="Y362" s="11"/>
      <c r="Z362" s="11"/>
    </row>
    <row r="363">
      <c r="A363" s="5"/>
      <c r="B363" s="4"/>
      <c r="D363" s="4"/>
      <c r="G363" s="4"/>
      <c r="H363" s="4"/>
      <c r="I363" s="5"/>
      <c r="J363" s="4"/>
      <c r="L363" s="4"/>
      <c r="O363" s="4"/>
      <c r="Q363" s="4"/>
      <c r="R363" s="4"/>
      <c r="S363" s="4"/>
      <c r="T363" s="4"/>
      <c r="V363" s="11"/>
      <c r="W363" s="11"/>
      <c r="X363" s="11"/>
      <c r="Y363" s="11"/>
      <c r="Z363" s="11"/>
    </row>
    <row r="364">
      <c r="A364" s="5"/>
      <c r="B364" s="4"/>
      <c r="D364" s="4"/>
      <c r="G364" s="4"/>
      <c r="H364" s="4"/>
      <c r="I364" s="5"/>
      <c r="J364" s="4"/>
      <c r="L364" s="4"/>
      <c r="O364" s="4"/>
      <c r="Q364" s="4"/>
      <c r="R364" s="4"/>
      <c r="S364" s="4"/>
      <c r="T364" s="4"/>
      <c r="V364" s="11"/>
      <c r="W364" s="11"/>
      <c r="X364" s="11"/>
      <c r="Y364" s="11"/>
      <c r="Z364" s="11"/>
    </row>
    <row r="365">
      <c r="A365" s="5"/>
      <c r="B365" s="4"/>
      <c r="D365" s="4"/>
      <c r="G365" s="4"/>
      <c r="H365" s="4"/>
      <c r="I365" s="5"/>
      <c r="J365" s="4"/>
      <c r="L365" s="4"/>
      <c r="O365" s="4"/>
      <c r="Q365" s="4"/>
      <c r="R365" s="4"/>
      <c r="S365" s="4"/>
      <c r="T365" s="4"/>
      <c r="V365" s="11"/>
      <c r="W365" s="11"/>
      <c r="X365" s="11"/>
      <c r="Y365" s="11"/>
      <c r="Z365" s="11"/>
    </row>
    <row r="366">
      <c r="A366" s="5"/>
      <c r="B366" s="4"/>
      <c r="D366" s="4"/>
      <c r="G366" s="4"/>
      <c r="H366" s="4"/>
      <c r="I366" s="5"/>
      <c r="J366" s="4"/>
      <c r="L366" s="4"/>
      <c r="O366" s="4"/>
      <c r="Q366" s="4"/>
      <c r="R366" s="4"/>
      <c r="S366" s="4"/>
      <c r="T366" s="4"/>
      <c r="V366" s="11"/>
      <c r="W366" s="11"/>
      <c r="X366" s="11"/>
      <c r="Y366" s="11"/>
      <c r="Z366" s="11"/>
    </row>
    <row r="367">
      <c r="A367" s="5"/>
      <c r="B367" s="4"/>
      <c r="D367" s="4"/>
      <c r="G367" s="4"/>
      <c r="H367" s="4"/>
      <c r="I367" s="5"/>
      <c r="J367" s="4"/>
      <c r="L367" s="4"/>
      <c r="O367" s="4"/>
      <c r="Q367" s="4"/>
      <c r="R367" s="4"/>
      <c r="S367" s="4"/>
      <c r="T367" s="4"/>
      <c r="V367" s="11"/>
      <c r="W367" s="11"/>
      <c r="X367" s="11"/>
      <c r="Y367" s="11"/>
      <c r="Z367" s="11"/>
    </row>
    <row r="368">
      <c r="A368" s="5"/>
      <c r="B368" s="4"/>
      <c r="D368" s="4"/>
      <c r="G368" s="4"/>
      <c r="H368" s="4"/>
      <c r="I368" s="5"/>
      <c r="J368" s="4"/>
      <c r="L368" s="4"/>
      <c r="O368" s="4"/>
      <c r="Q368" s="4"/>
      <c r="R368" s="4"/>
      <c r="S368" s="4"/>
      <c r="T368" s="4"/>
      <c r="V368" s="11"/>
      <c r="W368" s="11"/>
      <c r="X368" s="11"/>
      <c r="Y368" s="11"/>
      <c r="Z368" s="11"/>
    </row>
    <row r="369">
      <c r="A369" s="5"/>
      <c r="B369" s="4"/>
      <c r="D369" s="4"/>
      <c r="G369" s="4"/>
      <c r="H369" s="4"/>
      <c r="I369" s="5"/>
      <c r="J369" s="4"/>
      <c r="L369" s="4"/>
      <c r="O369" s="4"/>
      <c r="Q369" s="4"/>
      <c r="R369" s="4"/>
      <c r="S369" s="4"/>
      <c r="T369" s="4"/>
      <c r="V369" s="11"/>
      <c r="W369" s="11"/>
      <c r="X369" s="11"/>
      <c r="Y369" s="11"/>
      <c r="Z369" s="11"/>
    </row>
    <row r="370">
      <c r="A370" s="5"/>
      <c r="B370" s="4"/>
      <c r="D370" s="4"/>
      <c r="G370" s="4"/>
      <c r="H370" s="4"/>
      <c r="I370" s="5"/>
      <c r="J370" s="4"/>
      <c r="L370" s="4"/>
      <c r="O370" s="4"/>
      <c r="Q370" s="4"/>
      <c r="R370" s="4"/>
      <c r="S370" s="4"/>
      <c r="T370" s="4"/>
      <c r="V370" s="11"/>
      <c r="W370" s="11"/>
      <c r="X370" s="11"/>
      <c r="Y370" s="11"/>
      <c r="Z370" s="11"/>
    </row>
    <row r="371">
      <c r="A371" s="5"/>
      <c r="B371" s="4"/>
      <c r="D371" s="4"/>
      <c r="G371" s="4"/>
      <c r="H371" s="4"/>
      <c r="I371" s="5"/>
      <c r="J371" s="4"/>
      <c r="L371" s="4"/>
      <c r="O371" s="4"/>
      <c r="Q371" s="4"/>
      <c r="R371" s="4"/>
      <c r="S371" s="4"/>
      <c r="T371" s="4"/>
      <c r="V371" s="11"/>
      <c r="W371" s="11"/>
      <c r="X371" s="11"/>
      <c r="Y371" s="11"/>
      <c r="Z371" s="11"/>
    </row>
    <row r="372">
      <c r="A372" s="5"/>
      <c r="B372" s="4"/>
      <c r="D372" s="4"/>
      <c r="G372" s="4"/>
      <c r="H372" s="4"/>
      <c r="I372" s="5"/>
      <c r="J372" s="4"/>
      <c r="L372" s="4"/>
      <c r="O372" s="4"/>
      <c r="Q372" s="4"/>
      <c r="R372" s="4"/>
      <c r="S372" s="4"/>
      <c r="T372" s="4"/>
      <c r="V372" s="11"/>
      <c r="W372" s="11"/>
      <c r="X372" s="11"/>
      <c r="Y372" s="11"/>
      <c r="Z372" s="11"/>
    </row>
    <row r="373">
      <c r="A373" s="5"/>
      <c r="B373" s="4"/>
      <c r="D373" s="4"/>
      <c r="G373" s="4"/>
      <c r="H373" s="4"/>
      <c r="I373" s="5"/>
      <c r="J373" s="4"/>
      <c r="L373" s="4"/>
      <c r="O373" s="4"/>
      <c r="Q373" s="4"/>
      <c r="R373" s="4"/>
      <c r="S373" s="4"/>
      <c r="T373" s="4"/>
      <c r="V373" s="11"/>
      <c r="W373" s="11"/>
      <c r="X373" s="11"/>
      <c r="Y373" s="11"/>
      <c r="Z373" s="11"/>
    </row>
    <row r="374">
      <c r="A374" s="5"/>
      <c r="B374" s="4"/>
      <c r="D374" s="4"/>
      <c r="G374" s="4"/>
      <c r="H374" s="4"/>
      <c r="I374" s="5"/>
      <c r="J374" s="4"/>
      <c r="L374" s="4"/>
      <c r="O374" s="4"/>
      <c r="Q374" s="4"/>
      <c r="R374" s="4"/>
      <c r="S374" s="4"/>
      <c r="T374" s="4"/>
      <c r="V374" s="11"/>
      <c r="W374" s="11"/>
      <c r="X374" s="11"/>
      <c r="Y374" s="11"/>
      <c r="Z374" s="11"/>
    </row>
    <row r="375">
      <c r="A375" s="5"/>
      <c r="B375" s="4"/>
      <c r="D375" s="4"/>
      <c r="G375" s="4"/>
      <c r="H375" s="4"/>
      <c r="I375" s="5"/>
      <c r="J375" s="4"/>
      <c r="L375" s="4"/>
      <c r="O375" s="4"/>
      <c r="Q375" s="4"/>
      <c r="R375" s="4"/>
      <c r="S375" s="4"/>
      <c r="T375" s="4"/>
      <c r="V375" s="11"/>
      <c r="W375" s="11"/>
      <c r="X375" s="11"/>
      <c r="Y375" s="11"/>
      <c r="Z375" s="11"/>
    </row>
    <row r="376">
      <c r="A376" s="5"/>
      <c r="B376" s="4"/>
      <c r="D376" s="4"/>
      <c r="G376" s="4"/>
      <c r="H376" s="4"/>
      <c r="I376" s="5"/>
      <c r="J376" s="4"/>
      <c r="L376" s="4"/>
      <c r="O376" s="4"/>
      <c r="Q376" s="4"/>
      <c r="R376" s="4"/>
      <c r="S376" s="4"/>
      <c r="T376" s="4"/>
      <c r="V376" s="11"/>
      <c r="W376" s="11"/>
      <c r="X376" s="11"/>
      <c r="Y376" s="11"/>
      <c r="Z376" s="11"/>
    </row>
    <row r="377">
      <c r="A377" s="5"/>
      <c r="B377" s="4"/>
      <c r="D377" s="4"/>
      <c r="G377" s="4"/>
      <c r="H377" s="4"/>
      <c r="I377" s="5"/>
      <c r="J377" s="4"/>
      <c r="L377" s="4"/>
      <c r="O377" s="4"/>
      <c r="Q377" s="4"/>
      <c r="R377" s="4"/>
      <c r="S377" s="4"/>
      <c r="T377" s="4"/>
      <c r="V377" s="11"/>
      <c r="W377" s="11"/>
      <c r="X377" s="11"/>
      <c r="Y377" s="11"/>
      <c r="Z377" s="11"/>
    </row>
    <row r="378">
      <c r="A378" s="5"/>
      <c r="B378" s="4"/>
      <c r="D378" s="4"/>
      <c r="G378" s="4"/>
      <c r="H378" s="4"/>
      <c r="I378" s="5"/>
      <c r="J378" s="4"/>
      <c r="L378" s="4"/>
      <c r="O378" s="4"/>
      <c r="Q378" s="4"/>
      <c r="R378" s="4"/>
      <c r="S378" s="4"/>
      <c r="T378" s="4"/>
      <c r="V378" s="11"/>
      <c r="W378" s="11"/>
      <c r="X378" s="11"/>
      <c r="Y378" s="11"/>
      <c r="Z378" s="11"/>
    </row>
    <row r="379">
      <c r="A379" s="5"/>
      <c r="B379" s="4"/>
      <c r="D379" s="4"/>
      <c r="G379" s="4"/>
      <c r="H379" s="4"/>
      <c r="I379" s="5"/>
      <c r="J379" s="4"/>
      <c r="L379" s="4"/>
      <c r="O379" s="4"/>
      <c r="Q379" s="4"/>
      <c r="R379" s="4"/>
      <c r="S379" s="4"/>
      <c r="T379" s="4"/>
      <c r="V379" s="11"/>
      <c r="W379" s="11"/>
      <c r="X379" s="11"/>
      <c r="Y379" s="11"/>
      <c r="Z379" s="11"/>
    </row>
    <row r="380">
      <c r="A380" s="5"/>
      <c r="B380" s="4"/>
      <c r="D380" s="4"/>
      <c r="G380" s="4"/>
      <c r="H380" s="4"/>
      <c r="I380" s="5"/>
      <c r="J380" s="4"/>
      <c r="L380" s="4"/>
      <c r="O380" s="4"/>
      <c r="Q380" s="4"/>
      <c r="R380" s="4"/>
      <c r="S380" s="4"/>
      <c r="T380" s="4"/>
      <c r="V380" s="11"/>
      <c r="W380" s="11"/>
      <c r="X380" s="11"/>
      <c r="Y380" s="11"/>
      <c r="Z380" s="11"/>
    </row>
    <row r="381">
      <c r="A381" s="5"/>
      <c r="B381" s="4"/>
      <c r="D381" s="4"/>
      <c r="G381" s="4"/>
      <c r="H381" s="4"/>
      <c r="I381" s="5"/>
      <c r="J381" s="4"/>
      <c r="L381" s="4"/>
      <c r="O381" s="4"/>
      <c r="Q381" s="4"/>
      <c r="R381" s="4"/>
      <c r="S381" s="4"/>
      <c r="T381" s="4"/>
      <c r="V381" s="11"/>
      <c r="W381" s="11"/>
      <c r="X381" s="11"/>
      <c r="Y381" s="11"/>
      <c r="Z381" s="11"/>
    </row>
    <row r="382">
      <c r="A382" s="5"/>
      <c r="B382" s="4"/>
      <c r="D382" s="4"/>
      <c r="G382" s="4"/>
      <c r="H382" s="4"/>
      <c r="I382" s="5"/>
      <c r="J382" s="4"/>
      <c r="L382" s="4"/>
      <c r="O382" s="4"/>
      <c r="Q382" s="4"/>
      <c r="R382" s="4"/>
      <c r="S382" s="4"/>
      <c r="T382" s="4"/>
      <c r="V382" s="11"/>
      <c r="W382" s="11"/>
      <c r="X382" s="11"/>
      <c r="Y382" s="11"/>
      <c r="Z382" s="11"/>
    </row>
    <row r="383">
      <c r="A383" s="5"/>
      <c r="B383" s="4"/>
      <c r="D383" s="4"/>
      <c r="G383" s="4"/>
      <c r="H383" s="4"/>
      <c r="I383" s="5"/>
      <c r="J383" s="4"/>
      <c r="L383" s="4"/>
      <c r="O383" s="4"/>
      <c r="Q383" s="4"/>
      <c r="R383" s="4"/>
      <c r="S383" s="4"/>
      <c r="T383" s="4"/>
      <c r="V383" s="11"/>
      <c r="W383" s="11"/>
      <c r="X383" s="11"/>
      <c r="Y383" s="11"/>
      <c r="Z383" s="11"/>
    </row>
    <row r="384">
      <c r="A384" s="5"/>
      <c r="B384" s="4"/>
      <c r="D384" s="4"/>
      <c r="G384" s="4"/>
      <c r="H384" s="4"/>
      <c r="I384" s="5"/>
      <c r="J384" s="4"/>
      <c r="L384" s="4"/>
      <c r="O384" s="4"/>
      <c r="Q384" s="4"/>
      <c r="R384" s="4"/>
      <c r="S384" s="4"/>
      <c r="T384" s="4"/>
      <c r="V384" s="11"/>
      <c r="W384" s="11"/>
      <c r="X384" s="11"/>
      <c r="Y384" s="11"/>
      <c r="Z384" s="11"/>
    </row>
    <row r="385">
      <c r="A385" s="5"/>
      <c r="B385" s="4"/>
      <c r="D385" s="4"/>
      <c r="G385" s="4"/>
      <c r="H385" s="4"/>
      <c r="I385" s="5"/>
      <c r="J385" s="4"/>
      <c r="L385" s="4"/>
      <c r="O385" s="4"/>
      <c r="Q385" s="4"/>
      <c r="R385" s="4"/>
      <c r="S385" s="4"/>
      <c r="T385" s="4"/>
      <c r="V385" s="11"/>
      <c r="W385" s="11"/>
      <c r="X385" s="11"/>
      <c r="Y385" s="11"/>
      <c r="Z385" s="11"/>
    </row>
    <row r="386">
      <c r="A386" s="5"/>
      <c r="B386" s="4"/>
      <c r="D386" s="4"/>
      <c r="G386" s="4"/>
      <c r="H386" s="4"/>
      <c r="I386" s="5"/>
      <c r="J386" s="4"/>
      <c r="L386" s="4"/>
      <c r="O386" s="4"/>
      <c r="Q386" s="4"/>
      <c r="R386" s="4"/>
      <c r="S386" s="4"/>
      <c r="T386" s="4"/>
      <c r="V386" s="11"/>
      <c r="W386" s="11"/>
      <c r="X386" s="11"/>
      <c r="Y386" s="11"/>
      <c r="Z386" s="11"/>
    </row>
    <row r="387">
      <c r="A387" s="5"/>
      <c r="B387" s="4"/>
      <c r="D387" s="4"/>
      <c r="G387" s="4"/>
      <c r="H387" s="4"/>
      <c r="I387" s="5"/>
      <c r="J387" s="4"/>
      <c r="L387" s="4"/>
      <c r="O387" s="4"/>
      <c r="Q387" s="4"/>
      <c r="R387" s="4"/>
      <c r="S387" s="4"/>
      <c r="T387" s="4"/>
      <c r="V387" s="11"/>
      <c r="W387" s="11"/>
      <c r="X387" s="11"/>
      <c r="Y387" s="11"/>
      <c r="Z387" s="11"/>
    </row>
    <row r="388">
      <c r="A388" s="5"/>
      <c r="B388" s="4"/>
      <c r="D388" s="4"/>
      <c r="G388" s="4"/>
      <c r="H388" s="4"/>
      <c r="I388" s="5"/>
      <c r="J388" s="4"/>
      <c r="L388" s="4"/>
      <c r="O388" s="4"/>
      <c r="Q388" s="4"/>
      <c r="R388" s="4"/>
      <c r="S388" s="4"/>
      <c r="T388" s="4"/>
      <c r="V388" s="11"/>
      <c r="W388" s="11"/>
      <c r="X388" s="11"/>
      <c r="Y388" s="11"/>
      <c r="Z388" s="11"/>
    </row>
    <row r="389">
      <c r="A389" s="5"/>
      <c r="B389" s="4"/>
      <c r="D389" s="4"/>
      <c r="G389" s="4"/>
      <c r="H389" s="4"/>
      <c r="I389" s="5"/>
      <c r="J389" s="4"/>
      <c r="L389" s="4"/>
      <c r="O389" s="4"/>
      <c r="Q389" s="4"/>
      <c r="R389" s="4"/>
      <c r="S389" s="4"/>
      <c r="T389" s="4"/>
      <c r="V389" s="11"/>
      <c r="W389" s="11"/>
      <c r="X389" s="11"/>
      <c r="Y389" s="11"/>
      <c r="Z389" s="11"/>
    </row>
    <row r="390">
      <c r="A390" s="5"/>
      <c r="B390" s="4"/>
      <c r="D390" s="4"/>
      <c r="G390" s="4"/>
      <c r="H390" s="4"/>
      <c r="I390" s="5"/>
      <c r="J390" s="4"/>
      <c r="L390" s="4"/>
      <c r="O390" s="4"/>
      <c r="Q390" s="4"/>
      <c r="R390" s="4"/>
      <c r="S390" s="4"/>
      <c r="T390" s="4"/>
      <c r="V390" s="11"/>
      <c r="W390" s="11"/>
      <c r="X390" s="11"/>
      <c r="Y390" s="11"/>
      <c r="Z390" s="11"/>
    </row>
    <row r="391">
      <c r="A391" s="5"/>
      <c r="B391" s="4"/>
      <c r="D391" s="4"/>
      <c r="G391" s="4"/>
      <c r="H391" s="4"/>
      <c r="I391" s="5"/>
      <c r="J391" s="4"/>
      <c r="L391" s="4"/>
      <c r="O391" s="4"/>
      <c r="Q391" s="4"/>
      <c r="R391" s="4"/>
      <c r="S391" s="4"/>
      <c r="T391" s="4"/>
      <c r="V391" s="11"/>
      <c r="W391" s="11"/>
      <c r="X391" s="11"/>
      <c r="Y391" s="11"/>
      <c r="Z391" s="11"/>
    </row>
    <row r="392">
      <c r="A392" s="5"/>
      <c r="B392" s="4"/>
      <c r="D392" s="4"/>
      <c r="G392" s="4"/>
      <c r="H392" s="4"/>
      <c r="I392" s="5"/>
      <c r="J392" s="4"/>
      <c r="L392" s="4"/>
      <c r="O392" s="4"/>
      <c r="Q392" s="4"/>
      <c r="R392" s="4"/>
      <c r="S392" s="4"/>
      <c r="T392" s="4"/>
      <c r="V392" s="11"/>
      <c r="W392" s="11"/>
      <c r="X392" s="11"/>
      <c r="Y392" s="11"/>
      <c r="Z392" s="11"/>
    </row>
    <row r="393">
      <c r="A393" s="5"/>
      <c r="B393" s="4"/>
      <c r="D393" s="4"/>
      <c r="G393" s="4"/>
      <c r="H393" s="4"/>
      <c r="I393" s="5"/>
      <c r="J393" s="4"/>
      <c r="L393" s="4"/>
      <c r="O393" s="4"/>
      <c r="Q393" s="4"/>
      <c r="R393" s="4"/>
      <c r="S393" s="4"/>
      <c r="T393" s="4"/>
      <c r="V393" s="11"/>
      <c r="W393" s="11"/>
      <c r="X393" s="11"/>
      <c r="Y393" s="11"/>
      <c r="Z393" s="11"/>
    </row>
    <row r="394">
      <c r="A394" s="5"/>
      <c r="B394" s="4"/>
      <c r="D394" s="4"/>
      <c r="G394" s="4"/>
      <c r="H394" s="4"/>
      <c r="I394" s="5"/>
      <c r="J394" s="4"/>
      <c r="L394" s="4"/>
      <c r="O394" s="4"/>
      <c r="Q394" s="4"/>
      <c r="R394" s="4"/>
      <c r="S394" s="4"/>
      <c r="T394" s="4"/>
      <c r="V394" s="11"/>
      <c r="W394" s="11"/>
      <c r="X394" s="11"/>
      <c r="Y394" s="11"/>
      <c r="Z394" s="11"/>
    </row>
    <row r="395">
      <c r="A395" s="5"/>
      <c r="B395" s="4"/>
      <c r="D395" s="4"/>
      <c r="G395" s="4"/>
      <c r="H395" s="4"/>
      <c r="I395" s="5"/>
      <c r="J395" s="4"/>
      <c r="L395" s="4"/>
      <c r="O395" s="4"/>
      <c r="Q395" s="4"/>
      <c r="R395" s="4"/>
      <c r="S395" s="4"/>
      <c r="T395" s="4"/>
      <c r="V395" s="11"/>
      <c r="W395" s="11"/>
      <c r="X395" s="11"/>
      <c r="Y395" s="11"/>
      <c r="Z395" s="11"/>
    </row>
    <row r="396">
      <c r="A396" s="5"/>
      <c r="B396" s="4"/>
      <c r="D396" s="4"/>
      <c r="G396" s="4"/>
      <c r="H396" s="4"/>
      <c r="I396" s="5"/>
      <c r="J396" s="4"/>
      <c r="L396" s="4"/>
      <c r="O396" s="4"/>
      <c r="Q396" s="4"/>
      <c r="R396" s="4"/>
      <c r="S396" s="4"/>
      <c r="T396" s="4"/>
      <c r="V396" s="11"/>
      <c r="W396" s="11"/>
      <c r="X396" s="11"/>
      <c r="Y396" s="11"/>
      <c r="Z396" s="11"/>
    </row>
    <row r="397">
      <c r="A397" s="5"/>
      <c r="B397" s="4"/>
      <c r="D397" s="4"/>
      <c r="G397" s="4"/>
      <c r="H397" s="4"/>
      <c r="I397" s="5"/>
      <c r="J397" s="4"/>
      <c r="L397" s="4"/>
      <c r="O397" s="4"/>
      <c r="Q397" s="4"/>
      <c r="R397" s="4"/>
      <c r="S397" s="4"/>
      <c r="T397" s="4"/>
      <c r="V397" s="11"/>
      <c r="W397" s="11"/>
      <c r="X397" s="11"/>
      <c r="Y397" s="11"/>
      <c r="Z397" s="11"/>
    </row>
    <row r="398">
      <c r="A398" s="5"/>
      <c r="B398" s="4"/>
      <c r="D398" s="4"/>
      <c r="G398" s="4"/>
      <c r="H398" s="4"/>
      <c r="I398" s="5"/>
      <c r="J398" s="4"/>
      <c r="L398" s="4"/>
      <c r="O398" s="4"/>
      <c r="Q398" s="4"/>
      <c r="R398" s="4"/>
      <c r="S398" s="4"/>
      <c r="T398" s="4"/>
      <c r="V398" s="11"/>
      <c r="W398" s="11"/>
      <c r="X398" s="11"/>
      <c r="Y398" s="11"/>
      <c r="Z398" s="11"/>
    </row>
    <row r="399">
      <c r="A399" s="5"/>
      <c r="B399" s="4"/>
      <c r="D399" s="4"/>
      <c r="G399" s="4"/>
      <c r="H399" s="4"/>
      <c r="I399" s="5"/>
      <c r="J399" s="4"/>
      <c r="L399" s="4"/>
      <c r="O399" s="4"/>
      <c r="Q399" s="4"/>
      <c r="R399" s="4"/>
      <c r="S399" s="4"/>
      <c r="T399" s="4"/>
      <c r="V399" s="11"/>
      <c r="W399" s="11"/>
      <c r="X399" s="11"/>
      <c r="Y399" s="11"/>
      <c r="Z399" s="11"/>
    </row>
    <row r="400">
      <c r="A400" s="5"/>
      <c r="B400" s="4"/>
      <c r="D400" s="4"/>
      <c r="G400" s="4"/>
      <c r="H400" s="4"/>
      <c r="I400" s="5"/>
      <c r="J400" s="4"/>
      <c r="L400" s="4"/>
      <c r="O400" s="4"/>
      <c r="Q400" s="4"/>
      <c r="R400" s="4"/>
      <c r="S400" s="4"/>
      <c r="T400" s="4"/>
      <c r="V400" s="11"/>
      <c r="W400" s="11"/>
      <c r="X400" s="11"/>
      <c r="Y400" s="11"/>
      <c r="Z400" s="11"/>
    </row>
    <row r="401">
      <c r="A401" s="5"/>
      <c r="B401" s="4"/>
      <c r="D401" s="4"/>
      <c r="G401" s="4"/>
      <c r="H401" s="4"/>
      <c r="I401" s="5"/>
      <c r="J401" s="4"/>
      <c r="L401" s="4"/>
      <c r="O401" s="4"/>
      <c r="Q401" s="4"/>
      <c r="R401" s="4"/>
      <c r="S401" s="4"/>
      <c r="T401" s="4"/>
      <c r="V401" s="11"/>
      <c r="W401" s="11"/>
      <c r="X401" s="11"/>
      <c r="Y401" s="11"/>
      <c r="Z401" s="11"/>
    </row>
    <row r="402">
      <c r="A402" s="5"/>
      <c r="B402" s="4"/>
      <c r="D402" s="4"/>
      <c r="G402" s="4"/>
      <c r="H402" s="4"/>
      <c r="I402" s="5"/>
      <c r="J402" s="4"/>
      <c r="L402" s="4"/>
      <c r="O402" s="4"/>
      <c r="Q402" s="4"/>
      <c r="R402" s="4"/>
      <c r="S402" s="4"/>
      <c r="T402" s="4"/>
      <c r="V402" s="11"/>
      <c r="W402" s="11"/>
      <c r="X402" s="11"/>
      <c r="Y402" s="11"/>
      <c r="Z402" s="11"/>
    </row>
    <row r="403">
      <c r="A403" s="5"/>
      <c r="B403" s="4"/>
      <c r="D403" s="4"/>
      <c r="G403" s="4"/>
      <c r="H403" s="4"/>
      <c r="I403" s="5"/>
      <c r="J403" s="4"/>
      <c r="L403" s="4"/>
      <c r="O403" s="4"/>
      <c r="Q403" s="4"/>
      <c r="R403" s="4"/>
      <c r="S403" s="4"/>
      <c r="T403" s="4"/>
      <c r="V403" s="11"/>
      <c r="W403" s="11"/>
      <c r="X403" s="11"/>
      <c r="Y403" s="11"/>
      <c r="Z403" s="11"/>
    </row>
    <row r="404">
      <c r="A404" s="5"/>
      <c r="B404" s="4"/>
      <c r="D404" s="4"/>
      <c r="G404" s="4"/>
      <c r="H404" s="4"/>
      <c r="I404" s="5"/>
      <c r="J404" s="4"/>
      <c r="L404" s="4"/>
      <c r="O404" s="4"/>
      <c r="Q404" s="4"/>
      <c r="R404" s="4"/>
      <c r="S404" s="4"/>
      <c r="T404" s="4"/>
      <c r="V404" s="11"/>
      <c r="W404" s="11"/>
      <c r="X404" s="11"/>
      <c r="Y404" s="11"/>
      <c r="Z404" s="11"/>
    </row>
    <row r="405">
      <c r="A405" s="5"/>
      <c r="B405" s="4"/>
      <c r="D405" s="4"/>
      <c r="G405" s="4"/>
      <c r="H405" s="4"/>
      <c r="I405" s="5"/>
      <c r="J405" s="4"/>
      <c r="L405" s="4"/>
      <c r="O405" s="4"/>
      <c r="Q405" s="4"/>
      <c r="R405" s="4"/>
      <c r="S405" s="4"/>
      <c r="T405" s="4"/>
      <c r="V405" s="11"/>
      <c r="W405" s="11"/>
      <c r="X405" s="11"/>
      <c r="Y405" s="11"/>
      <c r="Z405" s="11"/>
    </row>
    <row r="406">
      <c r="A406" s="5"/>
      <c r="B406" s="4"/>
      <c r="D406" s="4"/>
      <c r="G406" s="4"/>
      <c r="H406" s="4"/>
      <c r="I406" s="5"/>
      <c r="J406" s="4"/>
      <c r="L406" s="4"/>
      <c r="O406" s="4"/>
      <c r="Q406" s="4"/>
      <c r="R406" s="4"/>
      <c r="S406" s="4"/>
      <c r="T406" s="4"/>
      <c r="V406" s="11"/>
      <c r="W406" s="11"/>
      <c r="X406" s="11"/>
      <c r="Y406" s="11"/>
      <c r="Z406" s="11"/>
    </row>
    <row r="407">
      <c r="A407" s="5"/>
      <c r="B407" s="4"/>
      <c r="D407" s="4"/>
      <c r="G407" s="4"/>
      <c r="H407" s="4"/>
      <c r="I407" s="5"/>
      <c r="J407" s="4"/>
      <c r="L407" s="4"/>
      <c r="O407" s="4"/>
      <c r="Q407" s="4"/>
      <c r="R407" s="4"/>
      <c r="S407" s="4"/>
      <c r="T407" s="4"/>
      <c r="V407" s="11"/>
      <c r="W407" s="11"/>
      <c r="X407" s="11"/>
      <c r="Y407" s="11"/>
      <c r="Z407" s="11"/>
    </row>
    <row r="408">
      <c r="A408" s="5"/>
      <c r="B408" s="4"/>
      <c r="D408" s="4"/>
      <c r="G408" s="4"/>
      <c r="H408" s="4"/>
      <c r="I408" s="5"/>
      <c r="J408" s="4"/>
      <c r="L408" s="4"/>
      <c r="O408" s="4"/>
      <c r="Q408" s="4"/>
      <c r="R408" s="4"/>
      <c r="S408" s="4"/>
      <c r="T408" s="4"/>
      <c r="V408" s="11"/>
      <c r="W408" s="11"/>
      <c r="X408" s="11"/>
      <c r="Y408" s="11"/>
      <c r="Z408" s="11"/>
    </row>
    <row r="409">
      <c r="A409" s="5"/>
      <c r="B409" s="4"/>
      <c r="D409" s="4"/>
      <c r="G409" s="4"/>
      <c r="H409" s="4"/>
      <c r="I409" s="5"/>
      <c r="J409" s="4"/>
      <c r="L409" s="4"/>
      <c r="O409" s="4"/>
      <c r="Q409" s="4"/>
      <c r="R409" s="4"/>
      <c r="S409" s="4"/>
      <c r="T409" s="4"/>
      <c r="V409" s="11"/>
      <c r="W409" s="11"/>
      <c r="X409" s="11"/>
      <c r="Y409" s="11"/>
      <c r="Z409" s="11"/>
    </row>
    <row r="410">
      <c r="A410" s="5"/>
      <c r="B410" s="4"/>
      <c r="D410" s="4"/>
      <c r="G410" s="4"/>
      <c r="H410" s="4"/>
      <c r="I410" s="5"/>
      <c r="J410" s="4"/>
      <c r="L410" s="4"/>
      <c r="O410" s="4"/>
      <c r="Q410" s="4"/>
      <c r="R410" s="4"/>
      <c r="S410" s="4"/>
      <c r="T410" s="4"/>
      <c r="V410" s="11"/>
      <c r="W410" s="11"/>
      <c r="X410" s="11"/>
      <c r="Y410" s="11"/>
      <c r="Z410" s="11"/>
    </row>
    <row r="411">
      <c r="A411" s="5"/>
      <c r="B411" s="4"/>
      <c r="D411" s="4"/>
      <c r="G411" s="4"/>
      <c r="H411" s="4"/>
      <c r="I411" s="5"/>
      <c r="J411" s="4"/>
      <c r="L411" s="4"/>
      <c r="O411" s="4"/>
      <c r="Q411" s="4"/>
      <c r="R411" s="4"/>
      <c r="S411" s="4"/>
      <c r="T411" s="4"/>
      <c r="V411" s="11"/>
      <c r="W411" s="11"/>
      <c r="X411" s="11"/>
      <c r="Y411" s="11"/>
      <c r="Z411" s="11"/>
    </row>
    <row r="412">
      <c r="A412" s="5"/>
      <c r="B412" s="4"/>
      <c r="D412" s="4"/>
      <c r="G412" s="4"/>
      <c r="H412" s="4"/>
      <c r="I412" s="5"/>
      <c r="J412" s="4"/>
      <c r="L412" s="4"/>
      <c r="O412" s="4"/>
      <c r="Q412" s="4"/>
      <c r="R412" s="4"/>
      <c r="S412" s="4"/>
      <c r="T412" s="4"/>
      <c r="V412" s="11"/>
      <c r="W412" s="11"/>
      <c r="X412" s="11"/>
      <c r="Y412" s="11"/>
      <c r="Z412" s="11"/>
    </row>
    <row r="413">
      <c r="A413" s="5"/>
      <c r="B413" s="4"/>
      <c r="D413" s="4"/>
      <c r="G413" s="4"/>
      <c r="H413" s="4"/>
      <c r="I413" s="5"/>
      <c r="J413" s="4"/>
      <c r="L413" s="4"/>
      <c r="O413" s="4"/>
      <c r="Q413" s="4"/>
      <c r="R413" s="4"/>
      <c r="S413" s="4"/>
      <c r="T413" s="4"/>
      <c r="V413" s="11"/>
      <c r="W413" s="11"/>
      <c r="X413" s="11"/>
      <c r="Y413" s="11"/>
      <c r="Z413" s="11"/>
    </row>
    <row r="414">
      <c r="A414" s="5"/>
      <c r="B414" s="4"/>
      <c r="D414" s="4"/>
      <c r="G414" s="4"/>
      <c r="H414" s="4"/>
      <c r="I414" s="5"/>
      <c r="J414" s="4"/>
      <c r="L414" s="4"/>
      <c r="O414" s="4"/>
      <c r="Q414" s="4"/>
      <c r="R414" s="4"/>
      <c r="S414" s="4"/>
      <c r="T414" s="4"/>
      <c r="V414" s="11"/>
      <c r="W414" s="11"/>
      <c r="X414" s="11"/>
      <c r="Y414" s="11"/>
      <c r="Z414" s="11"/>
    </row>
    <row r="415">
      <c r="A415" s="5"/>
      <c r="B415" s="4"/>
      <c r="D415" s="4"/>
      <c r="G415" s="4"/>
      <c r="H415" s="4"/>
      <c r="I415" s="5"/>
      <c r="J415" s="4"/>
      <c r="L415" s="4"/>
      <c r="O415" s="4"/>
      <c r="Q415" s="4"/>
      <c r="R415" s="4"/>
      <c r="S415" s="4"/>
      <c r="T415" s="4"/>
      <c r="V415" s="11"/>
      <c r="W415" s="11"/>
      <c r="X415" s="11"/>
      <c r="Y415" s="11"/>
      <c r="Z415" s="11"/>
    </row>
    <row r="416">
      <c r="A416" s="5"/>
      <c r="B416" s="4"/>
      <c r="D416" s="4"/>
      <c r="G416" s="4"/>
      <c r="H416" s="4"/>
      <c r="I416" s="5"/>
      <c r="J416" s="4"/>
      <c r="L416" s="4"/>
      <c r="O416" s="4"/>
      <c r="Q416" s="4"/>
      <c r="R416" s="4"/>
      <c r="S416" s="4"/>
      <c r="T416" s="4"/>
      <c r="V416" s="11"/>
      <c r="W416" s="11"/>
      <c r="X416" s="11"/>
      <c r="Y416" s="11"/>
      <c r="Z416" s="11"/>
    </row>
    <row r="417">
      <c r="A417" s="5"/>
      <c r="B417" s="4"/>
      <c r="D417" s="4"/>
      <c r="G417" s="4"/>
      <c r="H417" s="4"/>
      <c r="I417" s="5"/>
      <c r="J417" s="4"/>
      <c r="L417" s="4"/>
      <c r="O417" s="4"/>
      <c r="Q417" s="4"/>
      <c r="R417" s="4"/>
      <c r="S417" s="4"/>
      <c r="T417" s="4"/>
      <c r="V417" s="11"/>
      <c r="W417" s="11"/>
      <c r="X417" s="11"/>
      <c r="Y417" s="11"/>
      <c r="Z417" s="11"/>
    </row>
    <row r="418">
      <c r="A418" s="5"/>
      <c r="B418" s="4"/>
      <c r="D418" s="4"/>
      <c r="G418" s="4"/>
      <c r="H418" s="4"/>
      <c r="I418" s="5"/>
      <c r="J418" s="4"/>
      <c r="L418" s="4"/>
      <c r="O418" s="4"/>
      <c r="Q418" s="4"/>
      <c r="R418" s="4"/>
      <c r="S418" s="4"/>
      <c r="T418" s="4"/>
      <c r="V418" s="11"/>
      <c r="W418" s="11"/>
      <c r="X418" s="11"/>
      <c r="Y418" s="11"/>
      <c r="Z418" s="11"/>
    </row>
    <row r="419">
      <c r="A419" s="5"/>
      <c r="B419" s="4"/>
      <c r="D419" s="4"/>
      <c r="G419" s="4"/>
      <c r="H419" s="4"/>
      <c r="I419" s="5"/>
      <c r="J419" s="4"/>
      <c r="L419" s="4"/>
      <c r="O419" s="4"/>
      <c r="Q419" s="4"/>
      <c r="R419" s="4"/>
      <c r="S419" s="4"/>
      <c r="T419" s="4"/>
      <c r="V419" s="11"/>
      <c r="W419" s="11"/>
      <c r="X419" s="11"/>
      <c r="Y419" s="11"/>
      <c r="Z419" s="11"/>
    </row>
    <row r="420">
      <c r="A420" s="5"/>
      <c r="B420" s="4"/>
      <c r="D420" s="4"/>
      <c r="G420" s="4"/>
      <c r="H420" s="4"/>
      <c r="I420" s="5"/>
      <c r="J420" s="4"/>
      <c r="L420" s="4"/>
      <c r="O420" s="4"/>
      <c r="Q420" s="4"/>
      <c r="R420" s="4"/>
      <c r="S420" s="4"/>
      <c r="T420" s="4"/>
      <c r="V420" s="11"/>
      <c r="W420" s="11"/>
      <c r="X420" s="11"/>
      <c r="Y420" s="11"/>
      <c r="Z420" s="11"/>
    </row>
    <row r="421">
      <c r="A421" s="5"/>
      <c r="B421" s="4"/>
      <c r="D421" s="4"/>
      <c r="G421" s="4"/>
      <c r="H421" s="4"/>
      <c r="I421" s="5"/>
      <c r="J421" s="4"/>
      <c r="L421" s="4"/>
      <c r="O421" s="4"/>
      <c r="Q421" s="4"/>
      <c r="R421" s="4"/>
      <c r="S421" s="4"/>
      <c r="T421" s="4"/>
      <c r="V421" s="11"/>
      <c r="W421" s="11"/>
      <c r="X421" s="11"/>
      <c r="Y421" s="11"/>
      <c r="Z421" s="11"/>
    </row>
    <row r="422">
      <c r="A422" s="5"/>
      <c r="B422" s="4"/>
      <c r="D422" s="4"/>
      <c r="G422" s="4"/>
      <c r="H422" s="4"/>
      <c r="I422" s="5"/>
      <c r="J422" s="4"/>
      <c r="L422" s="4"/>
      <c r="O422" s="4"/>
      <c r="Q422" s="4"/>
      <c r="R422" s="4"/>
      <c r="S422" s="4"/>
      <c r="T422" s="4"/>
      <c r="V422" s="11"/>
      <c r="W422" s="11"/>
      <c r="X422" s="11"/>
      <c r="Y422" s="11"/>
      <c r="Z422" s="11"/>
    </row>
    <row r="423">
      <c r="A423" s="5"/>
      <c r="B423" s="4"/>
      <c r="D423" s="4"/>
      <c r="G423" s="4"/>
      <c r="H423" s="4"/>
      <c r="I423" s="5"/>
      <c r="J423" s="4"/>
      <c r="L423" s="4"/>
      <c r="O423" s="4"/>
      <c r="Q423" s="4"/>
      <c r="R423" s="4"/>
      <c r="S423" s="4"/>
      <c r="T423" s="4"/>
      <c r="V423" s="11"/>
      <c r="W423" s="11"/>
      <c r="X423" s="11"/>
      <c r="Y423" s="11"/>
      <c r="Z423" s="11"/>
    </row>
    <row r="424">
      <c r="A424" s="5"/>
      <c r="B424" s="4"/>
      <c r="D424" s="4"/>
      <c r="G424" s="4"/>
      <c r="H424" s="4"/>
      <c r="I424" s="5"/>
      <c r="J424" s="4"/>
      <c r="L424" s="4"/>
      <c r="O424" s="4"/>
      <c r="Q424" s="4"/>
      <c r="R424" s="4"/>
      <c r="S424" s="4"/>
      <c r="T424" s="4"/>
      <c r="V424" s="11"/>
      <c r="W424" s="11"/>
      <c r="X424" s="11"/>
      <c r="Y424" s="11"/>
      <c r="Z424" s="11"/>
    </row>
    <row r="425">
      <c r="A425" s="5"/>
      <c r="B425" s="4"/>
      <c r="D425" s="4"/>
      <c r="G425" s="4"/>
      <c r="H425" s="4"/>
      <c r="I425" s="5"/>
      <c r="J425" s="4"/>
      <c r="L425" s="4"/>
      <c r="O425" s="4"/>
      <c r="Q425" s="4"/>
      <c r="R425" s="4"/>
      <c r="S425" s="4"/>
      <c r="T425" s="4"/>
      <c r="V425" s="11"/>
      <c r="W425" s="11"/>
      <c r="X425" s="11"/>
      <c r="Y425" s="11"/>
      <c r="Z425" s="11"/>
    </row>
    <row r="426">
      <c r="A426" s="5"/>
      <c r="B426" s="4"/>
      <c r="D426" s="4"/>
      <c r="G426" s="4"/>
      <c r="H426" s="4"/>
      <c r="I426" s="5"/>
      <c r="J426" s="4"/>
      <c r="L426" s="4"/>
      <c r="O426" s="4"/>
      <c r="Q426" s="4"/>
      <c r="R426" s="4"/>
      <c r="S426" s="4"/>
      <c r="T426" s="4"/>
      <c r="V426" s="11"/>
      <c r="W426" s="11"/>
      <c r="X426" s="11"/>
      <c r="Y426" s="11"/>
      <c r="Z426" s="11"/>
    </row>
    <row r="427">
      <c r="A427" s="5"/>
      <c r="B427" s="4"/>
      <c r="D427" s="4"/>
      <c r="G427" s="4"/>
      <c r="H427" s="4"/>
      <c r="I427" s="5"/>
      <c r="J427" s="4"/>
      <c r="L427" s="4"/>
      <c r="O427" s="4"/>
      <c r="Q427" s="4"/>
      <c r="R427" s="4"/>
      <c r="S427" s="4"/>
      <c r="T427" s="4"/>
      <c r="V427" s="11"/>
      <c r="W427" s="11"/>
      <c r="X427" s="11"/>
      <c r="Y427" s="11"/>
      <c r="Z427" s="11"/>
    </row>
    <row r="428">
      <c r="A428" s="5"/>
      <c r="B428" s="4"/>
      <c r="D428" s="4"/>
      <c r="G428" s="4"/>
      <c r="H428" s="4"/>
      <c r="I428" s="5"/>
      <c r="J428" s="4"/>
      <c r="L428" s="4"/>
      <c r="O428" s="4"/>
      <c r="Q428" s="4"/>
      <c r="R428" s="4"/>
      <c r="S428" s="4"/>
      <c r="T428" s="4"/>
      <c r="V428" s="11"/>
      <c r="W428" s="11"/>
      <c r="X428" s="11"/>
      <c r="Y428" s="11"/>
      <c r="Z428" s="11"/>
    </row>
    <row r="429">
      <c r="A429" s="5"/>
      <c r="B429" s="4"/>
      <c r="D429" s="4"/>
      <c r="G429" s="4"/>
      <c r="H429" s="4"/>
      <c r="I429" s="5"/>
      <c r="J429" s="4"/>
      <c r="L429" s="4"/>
      <c r="O429" s="4"/>
      <c r="Q429" s="4"/>
      <c r="R429" s="4"/>
      <c r="S429" s="4"/>
      <c r="T429" s="4"/>
      <c r="V429" s="11"/>
      <c r="W429" s="11"/>
      <c r="X429" s="11"/>
      <c r="Y429" s="11"/>
      <c r="Z429" s="11"/>
    </row>
    <row r="430">
      <c r="A430" s="5"/>
      <c r="B430" s="4"/>
      <c r="D430" s="4"/>
      <c r="G430" s="4"/>
      <c r="H430" s="4"/>
      <c r="I430" s="5"/>
      <c r="J430" s="4"/>
      <c r="L430" s="4"/>
      <c r="O430" s="4"/>
      <c r="Q430" s="4"/>
      <c r="R430" s="4"/>
      <c r="S430" s="4"/>
      <c r="T430" s="4"/>
      <c r="V430" s="11"/>
      <c r="W430" s="11"/>
      <c r="X430" s="11"/>
      <c r="Y430" s="11"/>
      <c r="Z430" s="11"/>
    </row>
    <row r="431">
      <c r="A431" s="5"/>
      <c r="B431" s="4"/>
      <c r="D431" s="4"/>
      <c r="G431" s="4"/>
      <c r="H431" s="4"/>
      <c r="I431" s="5"/>
      <c r="J431" s="4"/>
      <c r="L431" s="4"/>
      <c r="O431" s="4"/>
      <c r="Q431" s="4"/>
      <c r="R431" s="4"/>
      <c r="S431" s="4"/>
      <c r="T431" s="4"/>
      <c r="V431" s="11"/>
      <c r="W431" s="11"/>
      <c r="X431" s="11"/>
      <c r="Y431" s="11"/>
      <c r="Z431" s="11"/>
    </row>
    <row r="432">
      <c r="A432" s="5"/>
      <c r="B432" s="4"/>
      <c r="D432" s="4"/>
      <c r="G432" s="4"/>
      <c r="H432" s="4"/>
      <c r="I432" s="5"/>
      <c r="J432" s="4"/>
      <c r="L432" s="4"/>
      <c r="O432" s="4"/>
      <c r="Q432" s="4"/>
      <c r="R432" s="4"/>
      <c r="S432" s="4"/>
      <c r="T432" s="4"/>
      <c r="V432" s="11"/>
      <c r="W432" s="11"/>
      <c r="X432" s="11"/>
      <c r="Y432" s="11"/>
      <c r="Z432" s="11"/>
    </row>
    <row r="433">
      <c r="A433" s="5"/>
      <c r="B433" s="4"/>
      <c r="D433" s="4"/>
      <c r="G433" s="4"/>
      <c r="H433" s="4"/>
      <c r="I433" s="5"/>
      <c r="J433" s="4"/>
      <c r="L433" s="4"/>
      <c r="O433" s="4"/>
      <c r="Q433" s="4"/>
      <c r="R433" s="4"/>
      <c r="S433" s="4"/>
      <c r="T433" s="4"/>
      <c r="V433" s="11"/>
      <c r="W433" s="11"/>
      <c r="X433" s="11"/>
      <c r="Y433" s="11"/>
      <c r="Z433" s="11"/>
    </row>
    <row r="434">
      <c r="A434" s="5"/>
      <c r="B434" s="4"/>
      <c r="D434" s="4"/>
      <c r="G434" s="4"/>
      <c r="H434" s="4"/>
      <c r="I434" s="5"/>
      <c r="J434" s="4"/>
      <c r="L434" s="4"/>
      <c r="O434" s="4"/>
      <c r="Q434" s="4"/>
      <c r="R434" s="4"/>
      <c r="S434" s="4"/>
      <c r="T434" s="4"/>
      <c r="V434" s="11"/>
      <c r="W434" s="11"/>
      <c r="X434" s="11"/>
      <c r="Y434" s="11"/>
      <c r="Z434" s="11"/>
    </row>
    <row r="435">
      <c r="A435" s="5"/>
      <c r="B435" s="4"/>
      <c r="D435" s="4"/>
      <c r="G435" s="4"/>
      <c r="H435" s="4"/>
      <c r="I435" s="5"/>
      <c r="J435" s="4"/>
      <c r="L435" s="4"/>
      <c r="O435" s="4"/>
      <c r="Q435" s="4"/>
      <c r="R435" s="4"/>
      <c r="S435" s="4"/>
      <c r="T435" s="4"/>
      <c r="V435" s="11"/>
      <c r="W435" s="11"/>
      <c r="X435" s="11"/>
      <c r="Y435" s="11"/>
      <c r="Z435" s="11"/>
    </row>
    <row r="436">
      <c r="A436" s="5"/>
      <c r="B436" s="4"/>
      <c r="D436" s="4"/>
      <c r="G436" s="4"/>
      <c r="H436" s="4"/>
      <c r="I436" s="5"/>
      <c r="J436" s="4"/>
      <c r="L436" s="4"/>
      <c r="O436" s="4"/>
      <c r="Q436" s="4"/>
      <c r="R436" s="4"/>
      <c r="S436" s="4"/>
      <c r="T436" s="4"/>
      <c r="V436" s="11"/>
      <c r="W436" s="11"/>
      <c r="X436" s="11"/>
      <c r="Y436" s="11"/>
      <c r="Z436" s="11"/>
    </row>
    <row r="437">
      <c r="A437" s="5"/>
      <c r="B437" s="4"/>
      <c r="D437" s="4"/>
      <c r="G437" s="4"/>
      <c r="H437" s="4"/>
      <c r="I437" s="5"/>
      <c r="J437" s="4"/>
      <c r="L437" s="4"/>
      <c r="O437" s="4"/>
      <c r="Q437" s="4"/>
      <c r="R437" s="4"/>
      <c r="S437" s="4"/>
      <c r="T437" s="4"/>
      <c r="V437" s="11"/>
      <c r="W437" s="11"/>
      <c r="X437" s="11"/>
      <c r="Y437" s="11"/>
      <c r="Z437" s="11"/>
    </row>
    <row r="438">
      <c r="A438" s="5"/>
      <c r="B438" s="4"/>
      <c r="D438" s="4"/>
      <c r="G438" s="4"/>
      <c r="H438" s="4"/>
      <c r="I438" s="5"/>
      <c r="J438" s="4"/>
      <c r="L438" s="4"/>
      <c r="O438" s="4"/>
      <c r="Q438" s="4"/>
      <c r="R438" s="4"/>
      <c r="S438" s="4"/>
      <c r="T438" s="4"/>
      <c r="V438" s="11"/>
      <c r="W438" s="11"/>
      <c r="X438" s="11"/>
      <c r="Y438" s="11"/>
      <c r="Z438" s="11"/>
    </row>
    <row r="439">
      <c r="A439" s="5"/>
      <c r="B439" s="4"/>
      <c r="D439" s="4"/>
      <c r="G439" s="4"/>
      <c r="H439" s="4"/>
      <c r="I439" s="5"/>
      <c r="J439" s="4"/>
      <c r="L439" s="4"/>
      <c r="O439" s="4"/>
      <c r="Q439" s="4"/>
      <c r="R439" s="4"/>
      <c r="S439" s="4"/>
      <c r="T439" s="4"/>
      <c r="V439" s="11"/>
      <c r="W439" s="11"/>
      <c r="X439" s="11"/>
      <c r="Y439" s="11"/>
      <c r="Z439" s="11"/>
    </row>
    <row r="440">
      <c r="A440" s="5"/>
      <c r="B440" s="4"/>
      <c r="D440" s="4"/>
      <c r="G440" s="4"/>
      <c r="H440" s="4"/>
      <c r="I440" s="5"/>
      <c r="J440" s="4"/>
      <c r="L440" s="4"/>
      <c r="O440" s="4"/>
      <c r="Q440" s="4"/>
      <c r="R440" s="4"/>
      <c r="S440" s="4"/>
      <c r="T440" s="4"/>
      <c r="V440" s="11"/>
      <c r="W440" s="11"/>
      <c r="X440" s="11"/>
      <c r="Y440" s="11"/>
      <c r="Z440" s="11"/>
    </row>
    <row r="441">
      <c r="A441" s="5"/>
      <c r="B441" s="4"/>
      <c r="D441" s="4"/>
      <c r="G441" s="4"/>
      <c r="H441" s="4"/>
      <c r="I441" s="5"/>
      <c r="J441" s="4"/>
      <c r="L441" s="4"/>
      <c r="O441" s="4"/>
      <c r="Q441" s="4"/>
      <c r="R441" s="4"/>
      <c r="S441" s="4"/>
      <c r="T441" s="4"/>
      <c r="V441" s="11"/>
      <c r="W441" s="11"/>
      <c r="X441" s="11"/>
      <c r="Y441" s="11"/>
      <c r="Z441" s="11"/>
    </row>
    <row r="442">
      <c r="A442" s="5"/>
      <c r="B442" s="4"/>
      <c r="D442" s="4"/>
      <c r="G442" s="4"/>
      <c r="H442" s="4"/>
      <c r="I442" s="5"/>
      <c r="J442" s="4"/>
      <c r="L442" s="4"/>
      <c r="O442" s="4"/>
      <c r="Q442" s="4"/>
      <c r="R442" s="4"/>
      <c r="S442" s="4"/>
      <c r="T442" s="4"/>
      <c r="V442" s="11"/>
      <c r="W442" s="11"/>
      <c r="X442" s="11"/>
      <c r="Y442" s="11"/>
      <c r="Z442" s="11"/>
    </row>
    <row r="443">
      <c r="A443" s="5"/>
      <c r="B443" s="4"/>
      <c r="D443" s="4"/>
      <c r="G443" s="4"/>
      <c r="H443" s="4"/>
      <c r="I443" s="5"/>
      <c r="J443" s="4"/>
      <c r="L443" s="4"/>
      <c r="O443" s="4"/>
      <c r="Q443" s="4"/>
      <c r="R443" s="4"/>
      <c r="S443" s="4"/>
      <c r="T443" s="4"/>
      <c r="V443" s="11"/>
      <c r="W443" s="11"/>
      <c r="X443" s="11"/>
      <c r="Y443" s="11"/>
      <c r="Z443" s="11"/>
    </row>
    <row r="444">
      <c r="A444" s="5"/>
      <c r="B444" s="4"/>
      <c r="D444" s="4"/>
      <c r="G444" s="4"/>
      <c r="H444" s="4"/>
      <c r="I444" s="5"/>
      <c r="J444" s="4"/>
      <c r="L444" s="4"/>
      <c r="O444" s="4"/>
      <c r="Q444" s="4"/>
      <c r="R444" s="4"/>
      <c r="S444" s="4"/>
      <c r="T444" s="4"/>
      <c r="V444" s="11"/>
      <c r="W444" s="11"/>
      <c r="X444" s="11"/>
      <c r="Y444" s="11"/>
      <c r="Z444" s="11"/>
    </row>
    <row r="445">
      <c r="A445" s="5"/>
      <c r="B445" s="4"/>
      <c r="D445" s="4"/>
      <c r="G445" s="4"/>
      <c r="H445" s="4"/>
      <c r="I445" s="5"/>
      <c r="J445" s="4"/>
      <c r="L445" s="4"/>
      <c r="O445" s="4"/>
      <c r="Q445" s="4"/>
      <c r="R445" s="4"/>
      <c r="S445" s="4"/>
      <c r="T445" s="4"/>
      <c r="V445" s="11"/>
      <c r="W445" s="11"/>
      <c r="X445" s="11"/>
      <c r="Y445" s="11"/>
      <c r="Z445" s="11"/>
    </row>
    <row r="446">
      <c r="A446" s="5"/>
      <c r="B446" s="4"/>
      <c r="D446" s="4"/>
      <c r="G446" s="4"/>
      <c r="H446" s="4"/>
      <c r="I446" s="5"/>
      <c r="J446" s="4"/>
      <c r="L446" s="4"/>
      <c r="O446" s="4"/>
      <c r="Q446" s="4"/>
      <c r="R446" s="4"/>
      <c r="S446" s="4"/>
      <c r="T446" s="4"/>
      <c r="V446" s="11"/>
      <c r="W446" s="11"/>
      <c r="X446" s="11"/>
      <c r="Y446" s="11"/>
      <c r="Z446" s="11"/>
    </row>
    <row r="447">
      <c r="A447" s="5"/>
      <c r="B447" s="4"/>
      <c r="D447" s="4"/>
      <c r="G447" s="4"/>
      <c r="H447" s="4"/>
      <c r="I447" s="5"/>
      <c r="J447" s="4"/>
      <c r="L447" s="4"/>
      <c r="O447" s="4"/>
      <c r="Q447" s="4"/>
      <c r="R447" s="4"/>
      <c r="S447" s="4"/>
      <c r="T447" s="4"/>
      <c r="V447" s="11"/>
      <c r="W447" s="11"/>
      <c r="X447" s="11"/>
      <c r="Y447" s="11"/>
      <c r="Z447" s="11"/>
    </row>
    <row r="448">
      <c r="A448" s="5"/>
      <c r="B448" s="4"/>
      <c r="D448" s="4"/>
      <c r="G448" s="4"/>
      <c r="H448" s="4"/>
      <c r="I448" s="5"/>
      <c r="J448" s="4"/>
      <c r="L448" s="4"/>
      <c r="O448" s="4"/>
      <c r="Q448" s="4"/>
      <c r="R448" s="4"/>
      <c r="S448" s="4"/>
      <c r="T448" s="4"/>
      <c r="V448" s="11"/>
      <c r="W448" s="11"/>
      <c r="X448" s="11"/>
      <c r="Y448" s="11"/>
      <c r="Z448" s="11"/>
    </row>
    <row r="449">
      <c r="A449" s="5"/>
      <c r="B449" s="4"/>
      <c r="D449" s="4"/>
      <c r="G449" s="4"/>
      <c r="H449" s="4"/>
      <c r="I449" s="5"/>
      <c r="J449" s="4"/>
      <c r="L449" s="4"/>
      <c r="O449" s="4"/>
      <c r="Q449" s="4"/>
      <c r="R449" s="4"/>
      <c r="S449" s="4"/>
      <c r="T449" s="4"/>
      <c r="V449" s="11"/>
      <c r="W449" s="11"/>
      <c r="X449" s="11"/>
      <c r="Y449" s="11"/>
      <c r="Z449" s="11"/>
    </row>
    <row r="450">
      <c r="A450" s="5"/>
      <c r="B450" s="4"/>
      <c r="D450" s="4"/>
      <c r="G450" s="4"/>
      <c r="H450" s="4"/>
      <c r="I450" s="5"/>
      <c r="J450" s="4"/>
      <c r="L450" s="4"/>
      <c r="O450" s="4"/>
      <c r="Q450" s="4"/>
      <c r="R450" s="4"/>
      <c r="S450" s="4"/>
      <c r="T450" s="4"/>
      <c r="V450" s="11"/>
      <c r="W450" s="11"/>
      <c r="X450" s="11"/>
      <c r="Y450" s="11"/>
      <c r="Z450" s="11"/>
    </row>
    <row r="451">
      <c r="A451" s="5"/>
      <c r="B451" s="4"/>
      <c r="D451" s="4"/>
      <c r="G451" s="4"/>
      <c r="H451" s="4"/>
      <c r="I451" s="5"/>
      <c r="J451" s="4"/>
      <c r="L451" s="4"/>
      <c r="O451" s="4"/>
      <c r="Q451" s="4"/>
      <c r="R451" s="4"/>
      <c r="S451" s="4"/>
      <c r="T451" s="4"/>
      <c r="V451" s="11"/>
      <c r="W451" s="11"/>
      <c r="X451" s="11"/>
      <c r="Y451" s="11"/>
      <c r="Z451" s="11"/>
    </row>
    <row r="452">
      <c r="A452" s="5"/>
      <c r="B452" s="4"/>
      <c r="D452" s="4"/>
      <c r="G452" s="4"/>
      <c r="H452" s="4"/>
      <c r="I452" s="5"/>
      <c r="J452" s="4"/>
      <c r="L452" s="4"/>
      <c r="O452" s="4"/>
      <c r="Q452" s="4"/>
      <c r="R452" s="4"/>
      <c r="S452" s="4"/>
      <c r="T452" s="4"/>
      <c r="V452" s="11"/>
      <c r="W452" s="11"/>
      <c r="X452" s="11"/>
      <c r="Y452" s="11"/>
      <c r="Z452" s="11"/>
    </row>
    <row r="453">
      <c r="A453" s="5"/>
      <c r="B453" s="4"/>
      <c r="D453" s="4"/>
      <c r="G453" s="4"/>
      <c r="H453" s="4"/>
      <c r="I453" s="5"/>
      <c r="J453" s="4"/>
      <c r="L453" s="4"/>
      <c r="O453" s="4"/>
      <c r="Q453" s="4"/>
      <c r="R453" s="4"/>
      <c r="S453" s="4"/>
      <c r="T453" s="4"/>
      <c r="V453" s="11"/>
      <c r="W453" s="11"/>
      <c r="X453" s="11"/>
      <c r="Y453" s="11"/>
      <c r="Z453" s="11"/>
    </row>
    <row r="454">
      <c r="A454" s="5"/>
      <c r="B454" s="4"/>
      <c r="D454" s="4"/>
      <c r="G454" s="4"/>
      <c r="H454" s="4"/>
      <c r="I454" s="5"/>
      <c r="J454" s="4"/>
      <c r="L454" s="4"/>
      <c r="O454" s="4"/>
      <c r="Q454" s="4"/>
      <c r="R454" s="4"/>
      <c r="S454" s="4"/>
      <c r="T454" s="4"/>
      <c r="V454" s="11"/>
      <c r="W454" s="11"/>
      <c r="X454" s="11"/>
      <c r="Y454" s="11"/>
      <c r="Z454" s="11"/>
    </row>
    <row r="455">
      <c r="A455" s="5"/>
      <c r="B455" s="4"/>
      <c r="D455" s="4"/>
      <c r="G455" s="4"/>
      <c r="H455" s="4"/>
      <c r="I455" s="5"/>
      <c r="J455" s="4"/>
      <c r="L455" s="4"/>
      <c r="O455" s="4"/>
      <c r="Q455" s="4"/>
      <c r="R455" s="4"/>
      <c r="S455" s="4"/>
      <c r="T455" s="4"/>
      <c r="V455" s="11"/>
      <c r="W455" s="11"/>
      <c r="X455" s="11"/>
      <c r="Y455" s="11"/>
      <c r="Z455" s="11"/>
    </row>
    <row r="456">
      <c r="A456" s="5"/>
      <c r="B456" s="4"/>
      <c r="D456" s="4"/>
      <c r="G456" s="4"/>
      <c r="H456" s="4"/>
      <c r="I456" s="5"/>
      <c r="J456" s="4"/>
      <c r="L456" s="4"/>
      <c r="O456" s="4"/>
      <c r="Q456" s="4"/>
      <c r="R456" s="4"/>
      <c r="S456" s="4"/>
      <c r="T456" s="4"/>
      <c r="V456" s="11"/>
      <c r="W456" s="11"/>
      <c r="X456" s="11"/>
      <c r="Y456" s="11"/>
      <c r="Z456" s="11"/>
    </row>
    <row r="457">
      <c r="A457" s="5"/>
      <c r="B457" s="4"/>
      <c r="D457" s="4"/>
      <c r="G457" s="4"/>
      <c r="H457" s="4"/>
      <c r="I457" s="5"/>
      <c r="J457" s="4"/>
      <c r="L457" s="4"/>
      <c r="O457" s="4"/>
      <c r="Q457" s="4"/>
      <c r="R457" s="4"/>
      <c r="S457" s="4"/>
      <c r="T457" s="4"/>
      <c r="V457" s="11"/>
      <c r="W457" s="11"/>
      <c r="X457" s="11"/>
      <c r="Y457" s="11"/>
      <c r="Z457" s="11"/>
    </row>
    <row r="458">
      <c r="A458" s="5"/>
      <c r="B458" s="4"/>
      <c r="D458" s="4"/>
      <c r="G458" s="4"/>
      <c r="H458" s="4"/>
      <c r="I458" s="5"/>
      <c r="J458" s="4"/>
      <c r="L458" s="4"/>
      <c r="O458" s="4"/>
      <c r="Q458" s="4"/>
      <c r="R458" s="4"/>
      <c r="S458" s="4"/>
      <c r="T458" s="4"/>
      <c r="V458" s="11"/>
      <c r="W458" s="11"/>
      <c r="X458" s="11"/>
      <c r="Y458" s="11"/>
      <c r="Z458" s="11"/>
    </row>
    <row r="459">
      <c r="A459" s="5"/>
      <c r="B459" s="4"/>
      <c r="D459" s="4"/>
      <c r="G459" s="4"/>
      <c r="H459" s="4"/>
      <c r="I459" s="5"/>
      <c r="J459" s="4"/>
      <c r="L459" s="4"/>
      <c r="O459" s="4"/>
      <c r="Q459" s="4"/>
      <c r="R459" s="4"/>
      <c r="S459" s="4"/>
      <c r="T459" s="4"/>
      <c r="V459" s="11"/>
      <c r="W459" s="11"/>
      <c r="X459" s="11"/>
      <c r="Y459" s="11"/>
      <c r="Z459" s="11"/>
    </row>
    <row r="460">
      <c r="A460" s="5"/>
      <c r="B460" s="4"/>
      <c r="D460" s="4"/>
      <c r="G460" s="4"/>
      <c r="H460" s="4"/>
      <c r="I460" s="5"/>
      <c r="J460" s="4"/>
      <c r="L460" s="4"/>
      <c r="O460" s="4"/>
      <c r="Q460" s="4"/>
      <c r="R460" s="4"/>
      <c r="S460" s="4"/>
      <c r="T460" s="4"/>
      <c r="V460" s="11"/>
      <c r="W460" s="11"/>
      <c r="X460" s="11"/>
      <c r="Y460" s="11"/>
      <c r="Z460" s="11"/>
    </row>
    <row r="461">
      <c r="A461" s="5"/>
      <c r="B461" s="4"/>
      <c r="D461" s="4"/>
      <c r="G461" s="4"/>
      <c r="H461" s="4"/>
      <c r="I461" s="5"/>
      <c r="J461" s="4"/>
      <c r="L461" s="4"/>
      <c r="O461" s="4"/>
      <c r="Q461" s="4"/>
      <c r="R461" s="4"/>
      <c r="S461" s="4"/>
      <c r="T461" s="4"/>
      <c r="V461" s="11"/>
      <c r="W461" s="11"/>
      <c r="X461" s="11"/>
      <c r="Y461" s="11"/>
      <c r="Z461" s="11"/>
    </row>
    <row r="462">
      <c r="A462" s="5"/>
      <c r="B462" s="4"/>
      <c r="D462" s="4"/>
      <c r="G462" s="4"/>
      <c r="H462" s="4"/>
      <c r="I462" s="5"/>
      <c r="J462" s="4"/>
      <c r="L462" s="4"/>
      <c r="O462" s="4"/>
      <c r="Q462" s="4"/>
      <c r="R462" s="4"/>
      <c r="S462" s="4"/>
      <c r="T462" s="4"/>
      <c r="V462" s="11"/>
      <c r="W462" s="11"/>
      <c r="X462" s="11"/>
      <c r="Y462" s="11"/>
      <c r="Z462" s="11"/>
    </row>
    <row r="463">
      <c r="A463" s="5"/>
      <c r="B463" s="4"/>
      <c r="D463" s="4"/>
      <c r="G463" s="4"/>
      <c r="H463" s="4"/>
      <c r="I463" s="5"/>
      <c r="J463" s="4"/>
      <c r="L463" s="4"/>
      <c r="O463" s="4"/>
      <c r="Q463" s="4"/>
      <c r="R463" s="4"/>
      <c r="S463" s="4"/>
      <c r="T463" s="4"/>
      <c r="V463" s="11"/>
      <c r="W463" s="11"/>
      <c r="X463" s="11"/>
      <c r="Y463" s="11"/>
      <c r="Z463" s="11"/>
    </row>
    <row r="464">
      <c r="A464" s="5"/>
      <c r="B464" s="4"/>
      <c r="D464" s="4"/>
      <c r="G464" s="4"/>
      <c r="H464" s="4"/>
      <c r="I464" s="5"/>
      <c r="J464" s="4"/>
      <c r="L464" s="4"/>
      <c r="O464" s="4"/>
      <c r="Q464" s="4"/>
      <c r="R464" s="4"/>
      <c r="S464" s="4"/>
      <c r="T464" s="4"/>
      <c r="V464" s="11"/>
      <c r="W464" s="11"/>
      <c r="X464" s="11"/>
      <c r="Y464" s="11"/>
      <c r="Z464" s="11"/>
    </row>
    <row r="465">
      <c r="A465" s="5"/>
      <c r="B465" s="4"/>
      <c r="D465" s="4"/>
      <c r="G465" s="4"/>
      <c r="H465" s="4"/>
      <c r="I465" s="5"/>
      <c r="J465" s="4"/>
      <c r="L465" s="4"/>
      <c r="O465" s="4"/>
      <c r="Q465" s="4"/>
      <c r="R465" s="4"/>
      <c r="S465" s="4"/>
      <c r="T465" s="4"/>
      <c r="V465" s="11"/>
      <c r="W465" s="11"/>
      <c r="X465" s="11"/>
      <c r="Y465" s="11"/>
      <c r="Z465" s="11"/>
    </row>
    <row r="466">
      <c r="A466" s="5"/>
      <c r="B466" s="4"/>
      <c r="D466" s="4"/>
      <c r="G466" s="4"/>
      <c r="H466" s="4"/>
      <c r="I466" s="5"/>
      <c r="J466" s="4"/>
      <c r="L466" s="4"/>
      <c r="O466" s="4"/>
      <c r="Q466" s="4"/>
      <c r="R466" s="4"/>
      <c r="S466" s="4"/>
      <c r="T466" s="4"/>
      <c r="V466" s="11"/>
      <c r="W466" s="11"/>
      <c r="X466" s="11"/>
      <c r="Y466" s="11"/>
      <c r="Z466" s="11"/>
    </row>
    <row r="467">
      <c r="A467" s="5"/>
      <c r="B467" s="4"/>
      <c r="D467" s="4"/>
      <c r="G467" s="4"/>
      <c r="H467" s="4"/>
      <c r="I467" s="5"/>
      <c r="J467" s="4"/>
      <c r="L467" s="4"/>
      <c r="O467" s="4"/>
      <c r="Q467" s="4"/>
      <c r="R467" s="4"/>
      <c r="S467" s="4"/>
      <c r="T467" s="4"/>
      <c r="V467" s="11"/>
      <c r="W467" s="11"/>
      <c r="X467" s="11"/>
      <c r="Y467" s="11"/>
      <c r="Z467" s="11"/>
    </row>
    <row r="468">
      <c r="A468" s="5"/>
      <c r="B468" s="4"/>
      <c r="D468" s="4"/>
      <c r="G468" s="4"/>
      <c r="H468" s="4"/>
      <c r="I468" s="5"/>
      <c r="J468" s="4"/>
      <c r="L468" s="4"/>
      <c r="O468" s="4"/>
      <c r="Q468" s="4"/>
      <c r="R468" s="4"/>
      <c r="S468" s="4"/>
      <c r="T468" s="4"/>
      <c r="V468" s="11"/>
      <c r="W468" s="11"/>
      <c r="X468" s="11"/>
      <c r="Y468" s="11"/>
      <c r="Z468" s="11"/>
    </row>
    <row r="469">
      <c r="A469" s="5"/>
      <c r="B469" s="4"/>
      <c r="D469" s="4"/>
      <c r="G469" s="4"/>
      <c r="H469" s="4"/>
      <c r="I469" s="5"/>
      <c r="J469" s="4"/>
      <c r="L469" s="4"/>
      <c r="O469" s="4"/>
      <c r="Q469" s="4"/>
      <c r="R469" s="4"/>
      <c r="S469" s="4"/>
      <c r="T469" s="4"/>
      <c r="V469" s="11"/>
      <c r="W469" s="11"/>
      <c r="X469" s="11"/>
      <c r="Y469" s="11"/>
      <c r="Z469" s="11"/>
    </row>
    <row r="470">
      <c r="A470" s="5"/>
      <c r="B470" s="4"/>
      <c r="D470" s="4"/>
      <c r="G470" s="4"/>
      <c r="H470" s="4"/>
      <c r="I470" s="5"/>
      <c r="J470" s="4"/>
      <c r="L470" s="4"/>
      <c r="O470" s="4"/>
      <c r="Q470" s="4"/>
      <c r="R470" s="4"/>
      <c r="S470" s="4"/>
      <c r="T470" s="4"/>
      <c r="V470" s="11"/>
      <c r="W470" s="11"/>
      <c r="X470" s="11"/>
      <c r="Y470" s="11"/>
      <c r="Z470" s="11"/>
    </row>
    <row r="471">
      <c r="A471" s="5"/>
      <c r="B471" s="4"/>
      <c r="D471" s="4"/>
      <c r="G471" s="4"/>
      <c r="H471" s="4"/>
      <c r="I471" s="5"/>
      <c r="J471" s="4"/>
      <c r="L471" s="4"/>
      <c r="O471" s="4"/>
      <c r="Q471" s="4"/>
      <c r="R471" s="4"/>
      <c r="S471" s="4"/>
      <c r="T471" s="4"/>
      <c r="V471" s="11"/>
      <c r="W471" s="11"/>
      <c r="X471" s="11"/>
      <c r="Y471" s="11"/>
      <c r="Z471" s="11"/>
    </row>
    <row r="472">
      <c r="A472" s="5"/>
      <c r="B472" s="4"/>
      <c r="D472" s="4"/>
      <c r="G472" s="4"/>
      <c r="H472" s="4"/>
      <c r="I472" s="5"/>
      <c r="J472" s="4"/>
      <c r="L472" s="4"/>
      <c r="O472" s="4"/>
      <c r="Q472" s="4"/>
      <c r="R472" s="4"/>
      <c r="S472" s="4"/>
      <c r="T472" s="4"/>
      <c r="V472" s="11"/>
      <c r="W472" s="11"/>
      <c r="X472" s="11"/>
      <c r="Y472" s="11"/>
      <c r="Z472" s="11"/>
    </row>
    <row r="473">
      <c r="A473" s="5"/>
      <c r="B473" s="4"/>
      <c r="D473" s="4"/>
      <c r="G473" s="4"/>
      <c r="H473" s="4"/>
      <c r="I473" s="5"/>
      <c r="J473" s="4"/>
      <c r="L473" s="4"/>
      <c r="O473" s="4"/>
      <c r="Q473" s="4"/>
      <c r="R473" s="4"/>
      <c r="S473" s="4"/>
      <c r="T473" s="4"/>
      <c r="V473" s="11"/>
      <c r="W473" s="11"/>
      <c r="X473" s="11"/>
      <c r="Y473" s="11"/>
      <c r="Z473" s="11"/>
    </row>
    <row r="474">
      <c r="A474" s="5"/>
      <c r="B474" s="4"/>
      <c r="D474" s="4"/>
      <c r="G474" s="4"/>
      <c r="H474" s="4"/>
      <c r="I474" s="5"/>
      <c r="J474" s="4"/>
      <c r="L474" s="4"/>
      <c r="O474" s="4"/>
      <c r="Q474" s="4"/>
      <c r="R474" s="4"/>
      <c r="S474" s="4"/>
      <c r="T474" s="4"/>
      <c r="V474" s="11"/>
      <c r="W474" s="11"/>
      <c r="X474" s="11"/>
      <c r="Y474" s="11"/>
      <c r="Z474" s="11"/>
    </row>
    <row r="475">
      <c r="A475" s="5"/>
      <c r="B475" s="4"/>
      <c r="D475" s="4"/>
      <c r="G475" s="4"/>
      <c r="H475" s="4"/>
      <c r="I475" s="5"/>
      <c r="J475" s="4"/>
      <c r="L475" s="4"/>
      <c r="O475" s="4"/>
      <c r="Q475" s="4"/>
      <c r="R475" s="4"/>
      <c r="S475" s="4"/>
      <c r="T475" s="4"/>
      <c r="V475" s="11"/>
      <c r="W475" s="11"/>
      <c r="X475" s="11"/>
      <c r="Y475" s="11"/>
      <c r="Z475" s="11"/>
    </row>
    <row r="476">
      <c r="A476" s="5"/>
      <c r="B476" s="4"/>
      <c r="D476" s="4"/>
      <c r="G476" s="4"/>
      <c r="H476" s="4"/>
      <c r="I476" s="5"/>
      <c r="J476" s="4"/>
      <c r="L476" s="4"/>
      <c r="O476" s="4"/>
      <c r="Q476" s="4"/>
      <c r="R476" s="4"/>
      <c r="S476" s="4"/>
      <c r="T476" s="4"/>
      <c r="V476" s="11"/>
      <c r="W476" s="11"/>
      <c r="X476" s="11"/>
      <c r="Y476" s="11"/>
      <c r="Z476" s="11"/>
    </row>
    <row r="477">
      <c r="A477" s="5"/>
      <c r="B477" s="4"/>
      <c r="D477" s="4"/>
      <c r="G477" s="4"/>
      <c r="H477" s="4"/>
      <c r="I477" s="5"/>
      <c r="J477" s="4"/>
      <c r="L477" s="4"/>
      <c r="O477" s="4"/>
      <c r="Q477" s="4"/>
      <c r="R477" s="4"/>
      <c r="S477" s="4"/>
      <c r="T477" s="4"/>
      <c r="V477" s="11"/>
      <c r="W477" s="11"/>
      <c r="X477" s="11"/>
      <c r="Y477" s="11"/>
      <c r="Z477" s="11"/>
    </row>
    <row r="478">
      <c r="A478" s="5"/>
      <c r="B478" s="4"/>
      <c r="D478" s="4"/>
      <c r="G478" s="4"/>
      <c r="H478" s="4"/>
      <c r="I478" s="5"/>
      <c r="J478" s="4"/>
      <c r="L478" s="4"/>
      <c r="O478" s="4"/>
      <c r="Q478" s="4"/>
      <c r="R478" s="4"/>
      <c r="S478" s="4"/>
      <c r="T478" s="4"/>
      <c r="V478" s="11"/>
      <c r="W478" s="11"/>
      <c r="X478" s="11"/>
      <c r="Y478" s="11"/>
      <c r="Z478" s="11"/>
    </row>
    <row r="479">
      <c r="A479" s="5"/>
      <c r="B479" s="4"/>
      <c r="D479" s="4"/>
      <c r="G479" s="4"/>
      <c r="H479" s="4"/>
      <c r="I479" s="5"/>
      <c r="J479" s="4"/>
      <c r="L479" s="4"/>
      <c r="O479" s="4"/>
      <c r="Q479" s="4"/>
      <c r="R479" s="4"/>
      <c r="S479" s="4"/>
      <c r="T479" s="4"/>
      <c r="V479" s="11"/>
      <c r="W479" s="11"/>
      <c r="X479" s="11"/>
      <c r="Y479" s="11"/>
      <c r="Z479" s="11"/>
    </row>
    <row r="480">
      <c r="A480" s="5"/>
      <c r="B480" s="4"/>
      <c r="D480" s="4"/>
      <c r="G480" s="4"/>
      <c r="H480" s="4"/>
      <c r="I480" s="5"/>
      <c r="J480" s="4"/>
      <c r="L480" s="4"/>
      <c r="O480" s="4"/>
      <c r="Q480" s="4"/>
      <c r="R480" s="4"/>
      <c r="S480" s="4"/>
      <c r="T480" s="4"/>
      <c r="V480" s="11"/>
      <c r="W480" s="11"/>
      <c r="X480" s="11"/>
      <c r="Y480" s="11"/>
      <c r="Z480" s="11"/>
    </row>
    <row r="481">
      <c r="A481" s="5"/>
      <c r="B481" s="4"/>
      <c r="D481" s="4"/>
      <c r="G481" s="4"/>
      <c r="H481" s="4"/>
      <c r="I481" s="5"/>
      <c r="J481" s="4"/>
      <c r="L481" s="4"/>
      <c r="O481" s="4"/>
      <c r="Q481" s="4"/>
      <c r="R481" s="4"/>
      <c r="S481" s="4"/>
      <c r="T481" s="4"/>
      <c r="V481" s="11"/>
      <c r="W481" s="11"/>
      <c r="X481" s="11"/>
      <c r="Y481" s="11"/>
      <c r="Z481" s="11"/>
    </row>
    <row r="482">
      <c r="A482" s="5"/>
      <c r="B482" s="4"/>
      <c r="D482" s="4"/>
      <c r="G482" s="4"/>
      <c r="H482" s="4"/>
      <c r="I482" s="5"/>
      <c r="J482" s="4"/>
      <c r="L482" s="4"/>
      <c r="O482" s="4"/>
      <c r="Q482" s="4"/>
      <c r="R482" s="4"/>
      <c r="S482" s="4"/>
      <c r="T482" s="4"/>
      <c r="V482" s="11"/>
      <c r="W482" s="11"/>
      <c r="X482" s="11"/>
      <c r="Y482" s="11"/>
      <c r="Z482" s="11"/>
    </row>
    <row r="483">
      <c r="A483" s="5"/>
      <c r="B483" s="4"/>
      <c r="D483" s="4"/>
      <c r="G483" s="4"/>
      <c r="H483" s="4"/>
      <c r="I483" s="5"/>
      <c r="J483" s="4"/>
      <c r="L483" s="4"/>
      <c r="O483" s="4"/>
      <c r="Q483" s="4"/>
      <c r="R483" s="4"/>
      <c r="S483" s="4"/>
      <c r="T483" s="4"/>
      <c r="V483" s="11"/>
      <c r="W483" s="11"/>
      <c r="X483" s="11"/>
      <c r="Y483" s="11"/>
      <c r="Z483" s="11"/>
    </row>
    <row r="484">
      <c r="A484" s="5"/>
      <c r="B484" s="4"/>
      <c r="D484" s="4"/>
      <c r="G484" s="4"/>
      <c r="H484" s="4"/>
      <c r="I484" s="5"/>
      <c r="J484" s="4"/>
      <c r="L484" s="4"/>
      <c r="O484" s="4"/>
      <c r="Q484" s="4"/>
      <c r="R484" s="4"/>
      <c r="S484" s="4"/>
      <c r="T484" s="4"/>
      <c r="V484" s="11"/>
      <c r="W484" s="11"/>
      <c r="X484" s="11"/>
      <c r="Y484" s="11"/>
      <c r="Z484" s="11"/>
    </row>
    <row r="485">
      <c r="A485" s="5"/>
      <c r="B485" s="4"/>
      <c r="D485" s="4"/>
      <c r="G485" s="4"/>
      <c r="H485" s="4"/>
      <c r="I485" s="5"/>
      <c r="J485" s="4"/>
      <c r="L485" s="4"/>
      <c r="O485" s="4"/>
      <c r="Q485" s="4"/>
      <c r="R485" s="4"/>
      <c r="S485" s="4"/>
      <c r="T485" s="4"/>
      <c r="V485" s="11"/>
      <c r="W485" s="11"/>
      <c r="X485" s="11"/>
      <c r="Y485" s="11"/>
      <c r="Z485" s="11"/>
    </row>
    <row r="486">
      <c r="A486" s="5"/>
      <c r="B486" s="4"/>
      <c r="D486" s="4"/>
      <c r="G486" s="4"/>
      <c r="H486" s="4"/>
      <c r="I486" s="5"/>
      <c r="J486" s="4"/>
      <c r="L486" s="4"/>
      <c r="O486" s="4"/>
      <c r="Q486" s="4"/>
      <c r="R486" s="4"/>
      <c r="S486" s="4"/>
      <c r="T486" s="4"/>
      <c r="V486" s="11"/>
      <c r="W486" s="11"/>
      <c r="X486" s="11"/>
      <c r="Y486" s="11"/>
      <c r="Z486" s="11"/>
    </row>
    <row r="487">
      <c r="A487" s="5"/>
      <c r="B487" s="4"/>
      <c r="D487" s="4"/>
      <c r="G487" s="4"/>
      <c r="H487" s="4"/>
      <c r="I487" s="5"/>
      <c r="J487" s="4"/>
      <c r="L487" s="4"/>
      <c r="O487" s="4"/>
      <c r="Q487" s="4"/>
      <c r="R487" s="4"/>
      <c r="S487" s="4"/>
      <c r="T487" s="4"/>
      <c r="V487" s="11"/>
      <c r="W487" s="11"/>
      <c r="X487" s="11"/>
      <c r="Y487" s="11"/>
      <c r="Z487" s="11"/>
    </row>
    <row r="488">
      <c r="A488" s="5"/>
      <c r="B488" s="4"/>
      <c r="D488" s="4"/>
      <c r="G488" s="4"/>
      <c r="H488" s="4"/>
      <c r="I488" s="5"/>
      <c r="J488" s="4"/>
      <c r="L488" s="4"/>
      <c r="O488" s="4"/>
      <c r="Q488" s="4"/>
      <c r="R488" s="4"/>
      <c r="S488" s="4"/>
      <c r="T488" s="4"/>
      <c r="V488" s="11"/>
      <c r="W488" s="11"/>
      <c r="X488" s="11"/>
      <c r="Y488" s="11"/>
      <c r="Z488" s="11"/>
    </row>
    <row r="489">
      <c r="A489" s="5"/>
      <c r="B489" s="4"/>
      <c r="D489" s="4"/>
      <c r="G489" s="4"/>
      <c r="H489" s="4"/>
      <c r="I489" s="5"/>
      <c r="J489" s="4"/>
      <c r="L489" s="4"/>
      <c r="O489" s="4"/>
      <c r="Q489" s="4"/>
      <c r="R489" s="4"/>
      <c r="S489" s="4"/>
      <c r="T489" s="4"/>
      <c r="V489" s="11"/>
      <c r="W489" s="11"/>
      <c r="X489" s="11"/>
      <c r="Y489" s="11"/>
      <c r="Z489" s="11"/>
    </row>
    <row r="490">
      <c r="A490" s="5"/>
      <c r="B490" s="4"/>
      <c r="D490" s="4"/>
      <c r="G490" s="4"/>
      <c r="H490" s="4"/>
      <c r="I490" s="5"/>
      <c r="J490" s="4"/>
      <c r="L490" s="4"/>
      <c r="O490" s="4"/>
      <c r="Q490" s="4"/>
      <c r="R490" s="4"/>
      <c r="S490" s="4"/>
      <c r="T490" s="4"/>
      <c r="V490" s="11"/>
      <c r="W490" s="11"/>
      <c r="X490" s="11"/>
      <c r="Y490" s="11"/>
      <c r="Z490" s="11"/>
    </row>
    <row r="491">
      <c r="A491" s="5"/>
      <c r="B491" s="4"/>
      <c r="D491" s="4"/>
      <c r="G491" s="4"/>
      <c r="H491" s="4"/>
      <c r="I491" s="5"/>
      <c r="J491" s="4"/>
      <c r="L491" s="4"/>
      <c r="O491" s="4"/>
      <c r="Q491" s="4"/>
      <c r="R491" s="4"/>
      <c r="S491" s="4"/>
      <c r="T491" s="4"/>
      <c r="V491" s="11"/>
      <c r="W491" s="11"/>
      <c r="X491" s="11"/>
      <c r="Y491" s="11"/>
      <c r="Z491" s="11"/>
    </row>
    <row r="492">
      <c r="A492" s="5"/>
      <c r="B492" s="4"/>
      <c r="D492" s="4"/>
      <c r="G492" s="4"/>
      <c r="H492" s="4"/>
      <c r="I492" s="5"/>
      <c r="J492" s="4"/>
      <c r="L492" s="4"/>
      <c r="O492" s="4"/>
      <c r="Q492" s="4"/>
      <c r="R492" s="4"/>
      <c r="S492" s="4"/>
      <c r="T492" s="4"/>
      <c r="V492" s="11"/>
      <c r="W492" s="11"/>
      <c r="X492" s="11"/>
      <c r="Y492" s="11"/>
      <c r="Z492" s="11"/>
    </row>
    <row r="493">
      <c r="A493" s="5"/>
      <c r="B493" s="4"/>
      <c r="D493" s="4"/>
      <c r="G493" s="4"/>
      <c r="H493" s="4"/>
      <c r="I493" s="5"/>
      <c r="J493" s="4"/>
      <c r="L493" s="4"/>
      <c r="O493" s="4"/>
      <c r="Q493" s="4"/>
      <c r="R493" s="4"/>
      <c r="S493" s="4"/>
      <c r="T493" s="4"/>
      <c r="V493" s="11"/>
      <c r="W493" s="11"/>
      <c r="X493" s="11"/>
      <c r="Y493" s="11"/>
      <c r="Z493" s="11"/>
    </row>
    <row r="494">
      <c r="A494" s="5"/>
      <c r="B494" s="4"/>
      <c r="D494" s="4"/>
      <c r="G494" s="4"/>
      <c r="H494" s="4"/>
      <c r="I494" s="5"/>
      <c r="J494" s="4"/>
      <c r="L494" s="4"/>
      <c r="O494" s="4"/>
      <c r="Q494" s="4"/>
      <c r="R494" s="4"/>
      <c r="S494" s="4"/>
      <c r="T494" s="4"/>
      <c r="V494" s="11"/>
      <c r="W494" s="11"/>
      <c r="X494" s="11"/>
      <c r="Y494" s="11"/>
      <c r="Z494" s="11"/>
    </row>
    <row r="495">
      <c r="A495" s="5"/>
      <c r="B495" s="4"/>
      <c r="D495" s="4"/>
      <c r="G495" s="4"/>
      <c r="H495" s="4"/>
      <c r="I495" s="5"/>
      <c r="J495" s="4"/>
      <c r="L495" s="4"/>
      <c r="O495" s="4"/>
      <c r="Q495" s="4"/>
      <c r="R495" s="4"/>
      <c r="S495" s="4"/>
      <c r="T495" s="4"/>
      <c r="V495" s="11"/>
      <c r="W495" s="11"/>
      <c r="X495" s="11"/>
      <c r="Y495" s="11"/>
      <c r="Z495" s="11"/>
    </row>
    <row r="496">
      <c r="A496" s="5"/>
      <c r="B496" s="4"/>
      <c r="D496" s="4"/>
      <c r="G496" s="4"/>
      <c r="H496" s="4"/>
      <c r="I496" s="5"/>
      <c r="J496" s="4"/>
      <c r="L496" s="4"/>
      <c r="O496" s="4"/>
      <c r="Q496" s="4"/>
      <c r="R496" s="4"/>
      <c r="S496" s="4"/>
      <c r="T496" s="4"/>
      <c r="V496" s="11"/>
      <c r="W496" s="11"/>
      <c r="X496" s="11"/>
      <c r="Y496" s="11"/>
      <c r="Z496" s="11"/>
    </row>
    <row r="497">
      <c r="A497" s="5"/>
      <c r="B497" s="4"/>
      <c r="D497" s="4"/>
      <c r="G497" s="4"/>
      <c r="H497" s="4"/>
      <c r="I497" s="5"/>
      <c r="J497" s="4"/>
      <c r="L497" s="4"/>
      <c r="O497" s="4"/>
      <c r="Q497" s="4"/>
      <c r="R497" s="4"/>
      <c r="S497" s="4"/>
      <c r="T497" s="4"/>
      <c r="V497" s="11"/>
      <c r="W497" s="11"/>
      <c r="X497" s="11"/>
      <c r="Y497" s="11"/>
      <c r="Z497" s="11"/>
    </row>
    <row r="498">
      <c r="A498" s="5"/>
      <c r="B498" s="4"/>
      <c r="D498" s="4"/>
      <c r="G498" s="4"/>
      <c r="H498" s="4"/>
      <c r="I498" s="5"/>
      <c r="J498" s="4"/>
      <c r="L498" s="4"/>
      <c r="O498" s="4"/>
      <c r="Q498" s="4"/>
      <c r="R498" s="4"/>
      <c r="S498" s="4"/>
      <c r="T498" s="4"/>
      <c r="V498" s="11"/>
      <c r="W498" s="11"/>
      <c r="X498" s="11"/>
      <c r="Y498" s="11"/>
      <c r="Z498" s="11"/>
    </row>
    <row r="499">
      <c r="A499" s="5"/>
      <c r="B499" s="4"/>
      <c r="D499" s="4"/>
      <c r="G499" s="4"/>
      <c r="H499" s="4"/>
      <c r="I499" s="5"/>
      <c r="J499" s="4"/>
      <c r="L499" s="4"/>
      <c r="O499" s="4"/>
      <c r="Q499" s="4"/>
      <c r="R499" s="4"/>
      <c r="S499" s="4"/>
      <c r="T499" s="4"/>
      <c r="V499" s="11"/>
      <c r="W499" s="11"/>
      <c r="X499" s="11"/>
      <c r="Y499" s="11"/>
      <c r="Z499" s="11"/>
    </row>
    <row r="500">
      <c r="A500" s="5"/>
      <c r="B500" s="4"/>
      <c r="D500" s="4"/>
      <c r="G500" s="4"/>
      <c r="H500" s="4"/>
      <c r="I500" s="5"/>
      <c r="J500" s="4"/>
      <c r="L500" s="4"/>
      <c r="O500" s="4"/>
      <c r="Q500" s="4"/>
      <c r="R500" s="4"/>
      <c r="S500" s="4"/>
      <c r="T500" s="4"/>
      <c r="V500" s="11"/>
      <c r="W500" s="11"/>
      <c r="X500" s="11"/>
      <c r="Y500" s="11"/>
      <c r="Z500" s="11"/>
    </row>
    <row r="501">
      <c r="A501" s="5"/>
      <c r="B501" s="4"/>
      <c r="D501" s="4"/>
      <c r="G501" s="4"/>
      <c r="H501" s="4"/>
      <c r="I501" s="5"/>
      <c r="J501" s="4"/>
      <c r="L501" s="4"/>
      <c r="O501" s="4"/>
      <c r="Q501" s="4"/>
      <c r="R501" s="4"/>
      <c r="S501" s="4"/>
      <c r="T501" s="4"/>
      <c r="V501" s="11"/>
      <c r="W501" s="11"/>
      <c r="X501" s="11"/>
      <c r="Y501" s="11"/>
      <c r="Z501" s="11"/>
    </row>
    <row r="502">
      <c r="A502" s="5"/>
      <c r="B502" s="4"/>
      <c r="D502" s="4"/>
      <c r="G502" s="4"/>
      <c r="H502" s="4"/>
      <c r="I502" s="5"/>
      <c r="J502" s="4"/>
      <c r="L502" s="4"/>
      <c r="O502" s="4"/>
      <c r="Q502" s="4"/>
      <c r="R502" s="4"/>
      <c r="S502" s="4"/>
      <c r="T502" s="4"/>
      <c r="V502" s="11"/>
      <c r="W502" s="11"/>
      <c r="X502" s="11"/>
      <c r="Y502" s="11"/>
      <c r="Z502" s="11"/>
    </row>
    <row r="503">
      <c r="A503" s="5"/>
      <c r="B503" s="4"/>
      <c r="D503" s="4"/>
      <c r="G503" s="4"/>
      <c r="H503" s="4"/>
      <c r="I503" s="5"/>
      <c r="J503" s="4"/>
      <c r="L503" s="4"/>
      <c r="O503" s="4"/>
      <c r="Q503" s="4"/>
      <c r="R503" s="4"/>
      <c r="S503" s="4"/>
      <c r="T503" s="4"/>
      <c r="V503" s="11"/>
      <c r="W503" s="11"/>
      <c r="X503" s="11"/>
      <c r="Y503" s="11"/>
      <c r="Z503" s="11"/>
    </row>
    <row r="504">
      <c r="A504" s="5"/>
      <c r="B504" s="4"/>
      <c r="D504" s="4"/>
      <c r="G504" s="4"/>
      <c r="H504" s="4"/>
      <c r="I504" s="5"/>
      <c r="J504" s="4"/>
      <c r="L504" s="4"/>
      <c r="O504" s="4"/>
      <c r="Q504" s="4"/>
      <c r="R504" s="4"/>
      <c r="S504" s="4"/>
      <c r="T504" s="4"/>
      <c r="V504" s="11"/>
      <c r="W504" s="11"/>
      <c r="X504" s="11"/>
      <c r="Y504" s="11"/>
      <c r="Z504" s="11"/>
    </row>
    <row r="505">
      <c r="A505" s="5"/>
      <c r="B505" s="4"/>
      <c r="D505" s="4"/>
      <c r="G505" s="4"/>
      <c r="H505" s="4"/>
      <c r="I505" s="5"/>
      <c r="J505" s="4"/>
      <c r="L505" s="4"/>
      <c r="O505" s="4"/>
      <c r="Q505" s="4"/>
      <c r="R505" s="4"/>
      <c r="S505" s="4"/>
      <c r="T505" s="4"/>
      <c r="V505" s="11"/>
      <c r="W505" s="11"/>
      <c r="X505" s="11"/>
      <c r="Y505" s="11"/>
      <c r="Z505" s="11"/>
    </row>
    <row r="506">
      <c r="A506" s="5"/>
      <c r="B506" s="4"/>
      <c r="D506" s="4"/>
      <c r="G506" s="4"/>
      <c r="H506" s="4"/>
      <c r="I506" s="5"/>
      <c r="J506" s="4"/>
      <c r="L506" s="4"/>
      <c r="O506" s="4"/>
      <c r="Q506" s="4"/>
      <c r="R506" s="4"/>
      <c r="S506" s="4"/>
      <c r="T506" s="4"/>
      <c r="V506" s="11"/>
      <c r="W506" s="11"/>
      <c r="X506" s="11"/>
      <c r="Y506" s="11"/>
      <c r="Z506" s="11"/>
    </row>
    <row r="507">
      <c r="A507" s="5"/>
      <c r="B507" s="4"/>
      <c r="D507" s="4"/>
      <c r="G507" s="4"/>
      <c r="H507" s="4"/>
      <c r="I507" s="5"/>
      <c r="J507" s="4"/>
      <c r="L507" s="4"/>
      <c r="O507" s="4"/>
      <c r="Q507" s="4"/>
      <c r="R507" s="4"/>
      <c r="S507" s="4"/>
      <c r="T507" s="4"/>
      <c r="V507" s="11"/>
      <c r="W507" s="11"/>
      <c r="X507" s="11"/>
      <c r="Y507" s="11"/>
      <c r="Z507" s="11"/>
    </row>
    <row r="508">
      <c r="A508" s="5"/>
      <c r="B508" s="4"/>
      <c r="D508" s="4"/>
      <c r="G508" s="4"/>
      <c r="H508" s="4"/>
      <c r="I508" s="5"/>
      <c r="J508" s="4"/>
      <c r="L508" s="4"/>
      <c r="O508" s="4"/>
      <c r="Q508" s="4"/>
      <c r="R508" s="4"/>
      <c r="S508" s="4"/>
      <c r="T508" s="4"/>
      <c r="V508" s="11"/>
      <c r="W508" s="11"/>
      <c r="X508" s="11"/>
      <c r="Y508" s="11"/>
      <c r="Z508" s="11"/>
    </row>
    <row r="509">
      <c r="A509" s="5"/>
      <c r="B509" s="4"/>
      <c r="D509" s="4"/>
      <c r="G509" s="4"/>
      <c r="H509" s="4"/>
      <c r="I509" s="5"/>
      <c r="J509" s="4"/>
      <c r="L509" s="4"/>
      <c r="O509" s="4"/>
      <c r="Q509" s="4"/>
      <c r="R509" s="4"/>
      <c r="S509" s="4"/>
      <c r="T509" s="4"/>
      <c r="V509" s="11"/>
      <c r="W509" s="11"/>
      <c r="X509" s="11"/>
      <c r="Y509" s="11"/>
      <c r="Z509" s="11"/>
    </row>
    <row r="510">
      <c r="A510" s="5"/>
      <c r="B510" s="4"/>
      <c r="D510" s="4"/>
      <c r="G510" s="4"/>
      <c r="H510" s="4"/>
      <c r="I510" s="5"/>
      <c r="J510" s="4"/>
      <c r="L510" s="4"/>
      <c r="O510" s="4"/>
      <c r="Q510" s="4"/>
      <c r="R510" s="4"/>
      <c r="S510" s="4"/>
      <c r="T510" s="4"/>
      <c r="V510" s="11"/>
      <c r="W510" s="11"/>
      <c r="X510" s="11"/>
      <c r="Y510" s="11"/>
      <c r="Z510" s="11"/>
    </row>
    <row r="511">
      <c r="A511" s="5"/>
      <c r="B511" s="4"/>
      <c r="D511" s="4"/>
      <c r="G511" s="4"/>
      <c r="H511" s="4"/>
      <c r="I511" s="5"/>
      <c r="J511" s="4"/>
      <c r="L511" s="4"/>
      <c r="O511" s="4"/>
      <c r="Q511" s="4"/>
      <c r="R511" s="4"/>
      <c r="S511" s="4"/>
      <c r="T511" s="4"/>
      <c r="V511" s="11"/>
      <c r="W511" s="11"/>
      <c r="X511" s="11"/>
      <c r="Y511" s="11"/>
      <c r="Z511" s="11"/>
    </row>
    <row r="512">
      <c r="A512" s="5"/>
      <c r="B512" s="4"/>
      <c r="D512" s="4"/>
      <c r="G512" s="4"/>
      <c r="H512" s="4"/>
      <c r="I512" s="5"/>
      <c r="J512" s="4"/>
      <c r="L512" s="4"/>
      <c r="O512" s="4"/>
      <c r="Q512" s="4"/>
      <c r="R512" s="4"/>
      <c r="S512" s="4"/>
      <c r="T512" s="4"/>
      <c r="V512" s="11"/>
      <c r="W512" s="11"/>
      <c r="X512" s="11"/>
      <c r="Y512" s="11"/>
      <c r="Z512" s="11"/>
    </row>
    <row r="513">
      <c r="A513" s="5"/>
      <c r="B513" s="4"/>
      <c r="D513" s="4"/>
      <c r="G513" s="4"/>
      <c r="H513" s="4"/>
      <c r="I513" s="5"/>
      <c r="J513" s="4"/>
      <c r="L513" s="4"/>
      <c r="O513" s="4"/>
      <c r="Q513" s="4"/>
      <c r="R513" s="4"/>
      <c r="S513" s="4"/>
      <c r="T513" s="4"/>
      <c r="V513" s="11"/>
      <c r="W513" s="11"/>
      <c r="X513" s="11"/>
      <c r="Y513" s="11"/>
      <c r="Z513" s="11"/>
    </row>
    <row r="514">
      <c r="A514" s="5"/>
      <c r="B514" s="4"/>
      <c r="D514" s="4"/>
      <c r="G514" s="4"/>
      <c r="H514" s="4"/>
      <c r="I514" s="5"/>
      <c r="J514" s="4"/>
      <c r="L514" s="4"/>
      <c r="O514" s="4"/>
      <c r="Q514" s="4"/>
      <c r="R514" s="4"/>
      <c r="S514" s="4"/>
      <c r="T514" s="4"/>
      <c r="V514" s="11"/>
      <c r="W514" s="11"/>
      <c r="X514" s="11"/>
      <c r="Y514" s="11"/>
      <c r="Z514" s="11"/>
    </row>
    <row r="515">
      <c r="A515" s="5"/>
      <c r="B515" s="4"/>
      <c r="D515" s="4"/>
      <c r="G515" s="4"/>
      <c r="H515" s="4"/>
      <c r="I515" s="5"/>
      <c r="J515" s="4"/>
      <c r="L515" s="4"/>
      <c r="O515" s="4"/>
      <c r="Q515" s="4"/>
      <c r="R515" s="4"/>
      <c r="S515" s="4"/>
      <c r="T515" s="4"/>
      <c r="V515" s="11"/>
      <c r="W515" s="11"/>
      <c r="X515" s="11"/>
      <c r="Y515" s="11"/>
      <c r="Z515" s="11"/>
    </row>
    <row r="516">
      <c r="A516" s="5"/>
      <c r="B516" s="4"/>
      <c r="D516" s="4"/>
      <c r="G516" s="4"/>
      <c r="H516" s="4"/>
      <c r="I516" s="5"/>
      <c r="J516" s="4"/>
      <c r="L516" s="4"/>
      <c r="O516" s="4"/>
      <c r="Q516" s="4"/>
      <c r="R516" s="4"/>
      <c r="S516" s="4"/>
      <c r="T516" s="4"/>
      <c r="V516" s="11"/>
      <c r="W516" s="11"/>
      <c r="X516" s="11"/>
      <c r="Y516" s="11"/>
      <c r="Z516" s="11"/>
    </row>
    <row r="517">
      <c r="A517" s="5"/>
      <c r="B517" s="4"/>
      <c r="D517" s="4"/>
      <c r="G517" s="4"/>
      <c r="H517" s="4"/>
      <c r="I517" s="5"/>
      <c r="J517" s="4"/>
      <c r="L517" s="4"/>
      <c r="O517" s="4"/>
      <c r="Q517" s="4"/>
      <c r="R517" s="4"/>
      <c r="S517" s="4"/>
      <c r="T517" s="4"/>
      <c r="V517" s="11"/>
      <c r="W517" s="11"/>
      <c r="X517" s="11"/>
      <c r="Y517" s="11"/>
      <c r="Z517" s="11"/>
    </row>
    <row r="518">
      <c r="A518" s="5"/>
      <c r="B518" s="4"/>
      <c r="D518" s="4"/>
      <c r="G518" s="4"/>
      <c r="H518" s="4"/>
      <c r="I518" s="5"/>
      <c r="J518" s="4"/>
      <c r="L518" s="4"/>
      <c r="O518" s="4"/>
      <c r="Q518" s="4"/>
      <c r="R518" s="4"/>
      <c r="S518" s="4"/>
      <c r="T518" s="4"/>
      <c r="V518" s="11"/>
      <c r="W518" s="11"/>
      <c r="X518" s="11"/>
      <c r="Y518" s="11"/>
      <c r="Z518" s="11"/>
    </row>
    <row r="519">
      <c r="A519" s="5"/>
      <c r="B519" s="4"/>
      <c r="D519" s="4"/>
      <c r="G519" s="4"/>
      <c r="H519" s="4"/>
      <c r="I519" s="5"/>
      <c r="J519" s="4"/>
      <c r="L519" s="4"/>
      <c r="O519" s="4"/>
      <c r="Q519" s="4"/>
      <c r="R519" s="4"/>
      <c r="S519" s="4"/>
      <c r="T519" s="4"/>
      <c r="V519" s="11"/>
      <c r="W519" s="11"/>
      <c r="X519" s="11"/>
      <c r="Y519" s="11"/>
      <c r="Z519" s="11"/>
    </row>
    <row r="520">
      <c r="A520" s="5"/>
      <c r="B520" s="4"/>
      <c r="D520" s="4"/>
      <c r="G520" s="4"/>
      <c r="H520" s="4"/>
      <c r="I520" s="5"/>
      <c r="J520" s="4"/>
      <c r="L520" s="4"/>
      <c r="O520" s="4"/>
      <c r="Q520" s="4"/>
      <c r="R520" s="4"/>
      <c r="S520" s="4"/>
      <c r="T520" s="4"/>
      <c r="V520" s="11"/>
      <c r="W520" s="11"/>
      <c r="X520" s="11"/>
      <c r="Y520" s="11"/>
      <c r="Z520" s="11"/>
    </row>
    <row r="521">
      <c r="A521" s="5"/>
      <c r="B521" s="4"/>
      <c r="D521" s="4"/>
      <c r="G521" s="4"/>
      <c r="H521" s="4"/>
      <c r="I521" s="5"/>
      <c r="J521" s="4"/>
      <c r="L521" s="4"/>
      <c r="O521" s="4"/>
      <c r="Q521" s="4"/>
      <c r="R521" s="4"/>
      <c r="S521" s="4"/>
      <c r="T521" s="4"/>
      <c r="V521" s="11"/>
      <c r="W521" s="11"/>
      <c r="X521" s="11"/>
      <c r="Y521" s="11"/>
      <c r="Z521" s="11"/>
    </row>
    <row r="522">
      <c r="A522" s="5"/>
      <c r="B522" s="4"/>
      <c r="D522" s="4"/>
      <c r="G522" s="4"/>
      <c r="H522" s="4"/>
      <c r="I522" s="5"/>
      <c r="J522" s="4"/>
      <c r="L522" s="4"/>
      <c r="O522" s="4"/>
      <c r="Q522" s="4"/>
      <c r="R522" s="4"/>
      <c r="S522" s="4"/>
      <c r="T522" s="4"/>
      <c r="V522" s="11"/>
      <c r="W522" s="11"/>
      <c r="X522" s="11"/>
      <c r="Y522" s="11"/>
      <c r="Z522" s="11"/>
    </row>
    <row r="523">
      <c r="A523" s="5"/>
      <c r="B523" s="4"/>
      <c r="D523" s="4"/>
      <c r="G523" s="4"/>
      <c r="H523" s="4"/>
      <c r="I523" s="5"/>
      <c r="J523" s="4"/>
      <c r="L523" s="4"/>
      <c r="O523" s="4"/>
      <c r="Q523" s="4"/>
      <c r="R523" s="4"/>
      <c r="S523" s="4"/>
      <c r="T523" s="4"/>
      <c r="V523" s="11"/>
      <c r="W523" s="11"/>
      <c r="X523" s="11"/>
      <c r="Y523" s="11"/>
      <c r="Z523" s="11"/>
    </row>
    <row r="524">
      <c r="A524" s="5"/>
      <c r="B524" s="4"/>
      <c r="D524" s="4"/>
      <c r="G524" s="4"/>
      <c r="H524" s="4"/>
      <c r="I524" s="5"/>
      <c r="J524" s="4"/>
      <c r="L524" s="4"/>
      <c r="O524" s="4"/>
      <c r="Q524" s="4"/>
      <c r="R524" s="4"/>
      <c r="S524" s="4"/>
      <c r="T524" s="4"/>
      <c r="V524" s="11"/>
      <c r="W524" s="11"/>
      <c r="X524" s="11"/>
      <c r="Y524" s="11"/>
      <c r="Z524" s="11"/>
    </row>
    <row r="525">
      <c r="A525" s="5"/>
      <c r="B525" s="4"/>
      <c r="D525" s="4"/>
      <c r="G525" s="4"/>
      <c r="H525" s="4"/>
      <c r="I525" s="5"/>
      <c r="J525" s="4"/>
      <c r="L525" s="4"/>
      <c r="O525" s="4"/>
      <c r="Q525" s="4"/>
      <c r="R525" s="4"/>
      <c r="S525" s="4"/>
      <c r="T525" s="4"/>
      <c r="V525" s="11"/>
      <c r="W525" s="11"/>
      <c r="X525" s="11"/>
      <c r="Y525" s="11"/>
      <c r="Z525" s="11"/>
    </row>
    <row r="526">
      <c r="A526" s="5"/>
      <c r="B526" s="4"/>
      <c r="D526" s="4"/>
      <c r="G526" s="4"/>
      <c r="H526" s="4"/>
      <c r="I526" s="5"/>
      <c r="J526" s="4"/>
      <c r="L526" s="4"/>
      <c r="O526" s="4"/>
      <c r="Q526" s="4"/>
      <c r="R526" s="4"/>
      <c r="S526" s="4"/>
      <c r="T526" s="4"/>
      <c r="V526" s="11"/>
      <c r="W526" s="11"/>
      <c r="X526" s="11"/>
      <c r="Y526" s="11"/>
      <c r="Z526" s="11"/>
    </row>
    <row r="527">
      <c r="A527" s="5"/>
      <c r="B527" s="4"/>
      <c r="D527" s="4"/>
      <c r="G527" s="4"/>
      <c r="H527" s="4"/>
      <c r="I527" s="5"/>
      <c r="J527" s="4"/>
      <c r="L527" s="4"/>
      <c r="O527" s="4"/>
      <c r="Q527" s="4"/>
      <c r="R527" s="4"/>
      <c r="S527" s="4"/>
      <c r="T527" s="4"/>
      <c r="V527" s="11"/>
      <c r="W527" s="11"/>
      <c r="X527" s="11"/>
      <c r="Y527" s="11"/>
      <c r="Z527" s="11"/>
    </row>
    <row r="528">
      <c r="A528" s="5"/>
      <c r="B528" s="4"/>
      <c r="D528" s="4"/>
      <c r="G528" s="4"/>
      <c r="H528" s="4"/>
      <c r="I528" s="5"/>
      <c r="J528" s="4"/>
      <c r="L528" s="4"/>
      <c r="O528" s="4"/>
      <c r="Q528" s="4"/>
      <c r="R528" s="4"/>
      <c r="S528" s="4"/>
      <c r="T528" s="4"/>
      <c r="V528" s="11"/>
      <c r="W528" s="11"/>
      <c r="X528" s="11"/>
      <c r="Y528" s="11"/>
      <c r="Z528" s="11"/>
    </row>
    <row r="529">
      <c r="A529" s="5"/>
      <c r="B529" s="4"/>
      <c r="D529" s="4"/>
      <c r="G529" s="4"/>
      <c r="H529" s="4"/>
      <c r="I529" s="5"/>
      <c r="J529" s="4"/>
      <c r="L529" s="4"/>
      <c r="O529" s="4"/>
      <c r="Q529" s="4"/>
      <c r="R529" s="4"/>
      <c r="S529" s="4"/>
      <c r="T529" s="4"/>
      <c r="V529" s="11"/>
      <c r="W529" s="11"/>
      <c r="X529" s="11"/>
      <c r="Y529" s="11"/>
      <c r="Z529" s="11"/>
    </row>
    <row r="530">
      <c r="A530" s="5"/>
      <c r="B530" s="4"/>
      <c r="D530" s="4"/>
      <c r="G530" s="4"/>
      <c r="H530" s="4"/>
      <c r="I530" s="5"/>
      <c r="J530" s="4"/>
      <c r="L530" s="4"/>
      <c r="O530" s="4"/>
      <c r="Q530" s="4"/>
      <c r="R530" s="4"/>
      <c r="S530" s="4"/>
      <c r="T530" s="4"/>
      <c r="V530" s="11"/>
      <c r="W530" s="11"/>
      <c r="X530" s="11"/>
      <c r="Y530" s="11"/>
      <c r="Z530" s="11"/>
    </row>
    <row r="531">
      <c r="A531" s="5"/>
      <c r="B531" s="4"/>
      <c r="D531" s="4"/>
      <c r="G531" s="4"/>
      <c r="H531" s="4"/>
      <c r="I531" s="5"/>
      <c r="J531" s="4"/>
      <c r="L531" s="4"/>
      <c r="O531" s="4"/>
      <c r="Q531" s="4"/>
      <c r="R531" s="4"/>
      <c r="S531" s="4"/>
      <c r="T531" s="4"/>
      <c r="V531" s="11"/>
      <c r="W531" s="11"/>
      <c r="X531" s="11"/>
      <c r="Y531" s="11"/>
      <c r="Z531" s="11"/>
    </row>
    <row r="532">
      <c r="A532" s="5"/>
      <c r="B532" s="4"/>
      <c r="D532" s="4"/>
      <c r="G532" s="4"/>
      <c r="H532" s="4"/>
      <c r="I532" s="5"/>
      <c r="J532" s="4"/>
      <c r="L532" s="4"/>
      <c r="O532" s="4"/>
      <c r="Q532" s="4"/>
      <c r="R532" s="4"/>
      <c r="S532" s="4"/>
      <c r="T532" s="4"/>
      <c r="V532" s="11"/>
      <c r="W532" s="11"/>
      <c r="X532" s="11"/>
      <c r="Y532" s="11"/>
      <c r="Z532" s="11"/>
    </row>
    <row r="533">
      <c r="A533" s="5"/>
      <c r="B533" s="4"/>
      <c r="D533" s="4"/>
      <c r="G533" s="4"/>
      <c r="H533" s="4"/>
      <c r="I533" s="5"/>
      <c r="J533" s="4"/>
      <c r="L533" s="4"/>
      <c r="O533" s="4"/>
      <c r="Q533" s="4"/>
      <c r="R533" s="4"/>
      <c r="S533" s="4"/>
      <c r="T533" s="4"/>
      <c r="V533" s="11"/>
      <c r="W533" s="11"/>
      <c r="X533" s="11"/>
      <c r="Y533" s="11"/>
      <c r="Z533" s="11"/>
    </row>
    <row r="534">
      <c r="A534" s="5"/>
      <c r="B534" s="4"/>
      <c r="D534" s="4"/>
      <c r="G534" s="4"/>
      <c r="H534" s="4"/>
      <c r="I534" s="5"/>
      <c r="J534" s="4"/>
      <c r="L534" s="4"/>
      <c r="O534" s="4"/>
      <c r="Q534" s="4"/>
      <c r="R534" s="4"/>
      <c r="S534" s="4"/>
      <c r="T534" s="4"/>
      <c r="V534" s="11"/>
      <c r="W534" s="11"/>
      <c r="X534" s="11"/>
      <c r="Y534" s="11"/>
      <c r="Z534" s="11"/>
    </row>
    <row r="535">
      <c r="A535" s="5"/>
      <c r="B535" s="4"/>
      <c r="D535" s="4"/>
      <c r="G535" s="4"/>
      <c r="H535" s="4"/>
      <c r="I535" s="5"/>
      <c r="J535" s="4"/>
      <c r="L535" s="4"/>
      <c r="O535" s="4"/>
      <c r="Q535" s="4"/>
      <c r="R535" s="4"/>
      <c r="S535" s="4"/>
      <c r="T535" s="4"/>
      <c r="V535" s="11"/>
      <c r="W535" s="11"/>
      <c r="X535" s="11"/>
      <c r="Y535" s="11"/>
      <c r="Z535" s="11"/>
    </row>
    <row r="536">
      <c r="A536" s="5"/>
      <c r="B536" s="4"/>
      <c r="D536" s="4"/>
      <c r="G536" s="4"/>
      <c r="H536" s="4"/>
      <c r="I536" s="5"/>
      <c r="J536" s="4"/>
      <c r="L536" s="4"/>
      <c r="O536" s="4"/>
      <c r="Q536" s="4"/>
      <c r="R536" s="4"/>
      <c r="S536" s="4"/>
      <c r="T536" s="4"/>
      <c r="V536" s="11"/>
      <c r="W536" s="11"/>
      <c r="X536" s="11"/>
      <c r="Y536" s="11"/>
      <c r="Z536" s="11"/>
    </row>
    <row r="537">
      <c r="A537" s="5"/>
      <c r="B537" s="4"/>
      <c r="D537" s="4"/>
      <c r="G537" s="4"/>
      <c r="H537" s="4"/>
      <c r="I537" s="5"/>
      <c r="J537" s="4"/>
      <c r="L537" s="4"/>
      <c r="O537" s="4"/>
      <c r="Q537" s="4"/>
      <c r="R537" s="4"/>
      <c r="S537" s="4"/>
      <c r="T537" s="4"/>
      <c r="V537" s="11"/>
      <c r="W537" s="11"/>
      <c r="X537" s="11"/>
      <c r="Y537" s="11"/>
      <c r="Z537" s="11"/>
    </row>
    <row r="538">
      <c r="A538" s="5"/>
      <c r="B538" s="4"/>
      <c r="D538" s="4"/>
      <c r="G538" s="4"/>
      <c r="H538" s="4"/>
      <c r="I538" s="5"/>
      <c r="J538" s="4"/>
      <c r="L538" s="4"/>
      <c r="O538" s="4"/>
      <c r="Q538" s="4"/>
      <c r="R538" s="4"/>
      <c r="S538" s="4"/>
      <c r="T538" s="4"/>
      <c r="V538" s="11"/>
      <c r="W538" s="11"/>
      <c r="X538" s="11"/>
      <c r="Y538" s="11"/>
      <c r="Z538" s="11"/>
    </row>
    <row r="539">
      <c r="A539" s="5"/>
      <c r="B539" s="4"/>
      <c r="D539" s="4"/>
      <c r="G539" s="4"/>
      <c r="H539" s="4"/>
      <c r="I539" s="5"/>
      <c r="J539" s="4"/>
      <c r="L539" s="4"/>
      <c r="O539" s="4"/>
      <c r="Q539" s="4"/>
      <c r="R539" s="4"/>
      <c r="S539" s="4"/>
      <c r="T539" s="4"/>
      <c r="V539" s="11"/>
      <c r="W539" s="11"/>
      <c r="X539" s="11"/>
      <c r="Y539" s="11"/>
      <c r="Z539" s="11"/>
    </row>
    <row r="540">
      <c r="A540" s="5"/>
      <c r="B540" s="4"/>
      <c r="D540" s="4"/>
      <c r="G540" s="4"/>
      <c r="H540" s="4"/>
      <c r="I540" s="5"/>
      <c r="J540" s="4"/>
      <c r="L540" s="4"/>
      <c r="O540" s="4"/>
      <c r="Q540" s="4"/>
      <c r="R540" s="4"/>
      <c r="S540" s="4"/>
      <c r="T540" s="4"/>
      <c r="V540" s="11"/>
      <c r="W540" s="11"/>
      <c r="X540" s="11"/>
      <c r="Y540" s="11"/>
      <c r="Z540" s="11"/>
    </row>
    <row r="541">
      <c r="A541" s="5"/>
      <c r="B541" s="4"/>
      <c r="D541" s="4"/>
      <c r="G541" s="4"/>
      <c r="H541" s="4"/>
      <c r="I541" s="5"/>
      <c r="J541" s="4"/>
      <c r="L541" s="4"/>
      <c r="O541" s="4"/>
      <c r="Q541" s="4"/>
      <c r="R541" s="4"/>
      <c r="S541" s="4"/>
      <c r="T541" s="4"/>
      <c r="V541" s="11"/>
      <c r="W541" s="11"/>
      <c r="X541" s="11"/>
      <c r="Y541" s="11"/>
      <c r="Z541" s="11"/>
    </row>
    <row r="542">
      <c r="A542" s="5"/>
      <c r="B542" s="4"/>
      <c r="D542" s="4"/>
      <c r="G542" s="4"/>
      <c r="H542" s="4"/>
      <c r="I542" s="5"/>
      <c r="J542" s="4"/>
      <c r="L542" s="4"/>
      <c r="O542" s="4"/>
      <c r="Q542" s="4"/>
      <c r="R542" s="4"/>
      <c r="S542" s="4"/>
      <c r="T542" s="4"/>
      <c r="V542" s="11"/>
      <c r="W542" s="11"/>
      <c r="X542" s="11"/>
      <c r="Y542" s="11"/>
      <c r="Z542" s="11"/>
    </row>
    <row r="543">
      <c r="A543" s="5"/>
      <c r="B543" s="4"/>
      <c r="D543" s="4"/>
      <c r="G543" s="4"/>
      <c r="H543" s="4"/>
      <c r="I543" s="5"/>
      <c r="J543" s="4"/>
      <c r="L543" s="4"/>
      <c r="O543" s="4"/>
      <c r="Q543" s="4"/>
      <c r="R543" s="4"/>
      <c r="S543" s="4"/>
      <c r="T543" s="4"/>
      <c r="V543" s="11"/>
      <c r="W543" s="11"/>
      <c r="X543" s="11"/>
      <c r="Y543" s="11"/>
      <c r="Z543" s="11"/>
    </row>
    <row r="544">
      <c r="A544" s="5"/>
      <c r="B544" s="4"/>
      <c r="D544" s="4"/>
      <c r="G544" s="4"/>
      <c r="H544" s="4"/>
      <c r="I544" s="5"/>
      <c r="J544" s="4"/>
      <c r="L544" s="4"/>
      <c r="O544" s="4"/>
      <c r="Q544" s="4"/>
      <c r="R544" s="4"/>
      <c r="S544" s="4"/>
      <c r="T544" s="4"/>
      <c r="V544" s="11"/>
      <c r="W544" s="11"/>
      <c r="X544" s="11"/>
      <c r="Y544" s="11"/>
      <c r="Z544" s="11"/>
    </row>
    <row r="545">
      <c r="A545" s="5"/>
      <c r="B545" s="4"/>
      <c r="D545" s="4"/>
      <c r="G545" s="4"/>
      <c r="H545" s="4"/>
      <c r="I545" s="5"/>
      <c r="J545" s="4"/>
      <c r="L545" s="4"/>
      <c r="O545" s="4"/>
      <c r="Q545" s="4"/>
      <c r="R545" s="4"/>
      <c r="S545" s="4"/>
      <c r="T545" s="4"/>
      <c r="V545" s="11"/>
      <c r="W545" s="11"/>
      <c r="X545" s="11"/>
      <c r="Y545" s="11"/>
      <c r="Z545" s="11"/>
    </row>
    <row r="546">
      <c r="A546" s="5"/>
      <c r="B546" s="4"/>
      <c r="D546" s="4"/>
      <c r="G546" s="4"/>
      <c r="H546" s="4"/>
      <c r="I546" s="5"/>
      <c r="J546" s="4"/>
      <c r="L546" s="4"/>
      <c r="O546" s="4"/>
      <c r="Q546" s="4"/>
      <c r="R546" s="4"/>
      <c r="S546" s="4"/>
      <c r="T546" s="4"/>
      <c r="V546" s="11"/>
      <c r="W546" s="11"/>
      <c r="X546" s="11"/>
      <c r="Y546" s="11"/>
      <c r="Z546" s="11"/>
    </row>
    <row r="547">
      <c r="A547" s="5"/>
      <c r="B547" s="4"/>
      <c r="D547" s="4"/>
      <c r="G547" s="4"/>
      <c r="H547" s="4"/>
      <c r="I547" s="5"/>
      <c r="J547" s="4"/>
      <c r="L547" s="4"/>
      <c r="O547" s="4"/>
      <c r="Q547" s="4"/>
      <c r="R547" s="4"/>
      <c r="S547" s="4"/>
      <c r="T547" s="4"/>
      <c r="V547" s="11"/>
      <c r="W547" s="11"/>
      <c r="X547" s="11"/>
      <c r="Y547" s="11"/>
      <c r="Z547" s="11"/>
    </row>
    <row r="548">
      <c r="A548" s="5"/>
      <c r="B548" s="4"/>
      <c r="D548" s="4"/>
      <c r="G548" s="4"/>
      <c r="H548" s="4"/>
      <c r="I548" s="5"/>
      <c r="J548" s="4"/>
      <c r="L548" s="4"/>
      <c r="O548" s="4"/>
      <c r="Q548" s="4"/>
      <c r="R548" s="4"/>
      <c r="S548" s="4"/>
      <c r="T548" s="4"/>
      <c r="V548" s="11"/>
      <c r="W548" s="11"/>
      <c r="X548" s="11"/>
      <c r="Y548" s="11"/>
      <c r="Z548" s="11"/>
    </row>
    <row r="549">
      <c r="A549" s="5"/>
      <c r="B549" s="4"/>
      <c r="D549" s="4"/>
      <c r="G549" s="4"/>
      <c r="H549" s="4"/>
      <c r="I549" s="5"/>
      <c r="J549" s="4"/>
      <c r="L549" s="4"/>
      <c r="O549" s="4"/>
      <c r="Q549" s="4"/>
      <c r="R549" s="4"/>
      <c r="S549" s="4"/>
      <c r="T549" s="4"/>
      <c r="V549" s="11"/>
      <c r="W549" s="11"/>
      <c r="X549" s="11"/>
      <c r="Y549" s="11"/>
      <c r="Z549" s="11"/>
    </row>
    <row r="550">
      <c r="A550" s="5"/>
      <c r="B550" s="4"/>
      <c r="D550" s="4"/>
      <c r="G550" s="4"/>
      <c r="H550" s="4"/>
      <c r="I550" s="5"/>
      <c r="J550" s="4"/>
      <c r="L550" s="4"/>
      <c r="O550" s="4"/>
      <c r="Q550" s="4"/>
      <c r="R550" s="4"/>
      <c r="S550" s="4"/>
      <c r="T550" s="4"/>
      <c r="V550" s="11"/>
      <c r="W550" s="11"/>
      <c r="X550" s="11"/>
      <c r="Y550" s="11"/>
      <c r="Z550" s="11"/>
    </row>
    <row r="551">
      <c r="A551" s="5"/>
      <c r="B551" s="4"/>
      <c r="D551" s="4"/>
      <c r="G551" s="4"/>
      <c r="H551" s="4"/>
      <c r="I551" s="5"/>
      <c r="J551" s="4"/>
      <c r="L551" s="4"/>
      <c r="O551" s="4"/>
      <c r="Q551" s="4"/>
      <c r="R551" s="4"/>
      <c r="S551" s="4"/>
      <c r="T551" s="4"/>
      <c r="V551" s="11"/>
      <c r="W551" s="11"/>
      <c r="X551" s="11"/>
      <c r="Y551" s="11"/>
      <c r="Z551" s="11"/>
    </row>
    <row r="552">
      <c r="A552" s="5"/>
      <c r="B552" s="4"/>
      <c r="D552" s="4"/>
      <c r="G552" s="4"/>
      <c r="H552" s="4"/>
      <c r="I552" s="5"/>
      <c r="J552" s="4"/>
      <c r="L552" s="4"/>
      <c r="O552" s="4"/>
      <c r="Q552" s="4"/>
      <c r="R552" s="4"/>
      <c r="S552" s="4"/>
      <c r="T552" s="4"/>
      <c r="V552" s="11"/>
      <c r="W552" s="11"/>
      <c r="X552" s="11"/>
      <c r="Y552" s="11"/>
      <c r="Z552" s="11"/>
    </row>
    <row r="553">
      <c r="A553" s="5"/>
      <c r="B553" s="4"/>
      <c r="D553" s="4"/>
      <c r="G553" s="4"/>
      <c r="H553" s="4"/>
      <c r="I553" s="5"/>
      <c r="J553" s="4"/>
      <c r="L553" s="4"/>
      <c r="O553" s="4"/>
      <c r="Q553" s="4"/>
      <c r="R553" s="4"/>
      <c r="S553" s="4"/>
      <c r="T553" s="4"/>
      <c r="V553" s="11"/>
      <c r="W553" s="11"/>
      <c r="X553" s="11"/>
      <c r="Y553" s="11"/>
      <c r="Z553" s="11"/>
    </row>
    <row r="554">
      <c r="A554" s="5"/>
      <c r="B554" s="4"/>
      <c r="D554" s="4"/>
      <c r="G554" s="4"/>
      <c r="H554" s="4"/>
      <c r="I554" s="5"/>
      <c r="J554" s="4"/>
      <c r="L554" s="4"/>
      <c r="O554" s="4"/>
      <c r="Q554" s="4"/>
      <c r="R554" s="4"/>
      <c r="S554" s="4"/>
      <c r="T554" s="4"/>
      <c r="V554" s="11"/>
      <c r="W554" s="11"/>
      <c r="X554" s="11"/>
      <c r="Y554" s="11"/>
      <c r="Z554" s="11"/>
    </row>
    <row r="555">
      <c r="A555" s="5"/>
      <c r="B555" s="4"/>
      <c r="D555" s="4"/>
      <c r="G555" s="4"/>
      <c r="H555" s="4"/>
      <c r="I555" s="5"/>
      <c r="J555" s="4"/>
      <c r="L555" s="4"/>
      <c r="O555" s="4"/>
      <c r="Q555" s="4"/>
      <c r="R555" s="4"/>
      <c r="S555" s="4"/>
      <c r="T555" s="4"/>
      <c r="V555" s="11"/>
      <c r="W555" s="11"/>
      <c r="X555" s="11"/>
      <c r="Y555" s="11"/>
      <c r="Z555" s="11"/>
    </row>
    <row r="556">
      <c r="A556" s="5"/>
      <c r="B556" s="4"/>
      <c r="D556" s="4"/>
      <c r="G556" s="4"/>
      <c r="H556" s="4"/>
      <c r="I556" s="5"/>
      <c r="J556" s="4"/>
      <c r="L556" s="4"/>
      <c r="O556" s="4"/>
      <c r="Q556" s="4"/>
      <c r="R556" s="4"/>
      <c r="S556" s="4"/>
      <c r="T556" s="4"/>
      <c r="V556" s="11"/>
      <c r="W556" s="11"/>
      <c r="X556" s="11"/>
      <c r="Y556" s="11"/>
      <c r="Z556" s="11"/>
    </row>
    <row r="557">
      <c r="A557" s="5"/>
      <c r="B557" s="4"/>
      <c r="D557" s="4"/>
      <c r="G557" s="4"/>
      <c r="H557" s="4"/>
      <c r="I557" s="5"/>
      <c r="J557" s="4"/>
      <c r="L557" s="4"/>
      <c r="O557" s="4"/>
      <c r="Q557" s="4"/>
      <c r="R557" s="4"/>
      <c r="S557" s="4"/>
      <c r="T557" s="4"/>
      <c r="V557" s="11"/>
      <c r="W557" s="11"/>
      <c r="X557" s="11"/>
      <c r="Y557" s="11"/>
      <c r="Z557" s="11"/>
    </row>
    <row r="558">
      <c r="A558" s="5"/>
      <c r="B558" s="4"/>
      <c r="D558" s="4"/>
      <c r="G558" s="4"/>
      <c r="H558" s="4"/>
      <c r="I558" s="5"/>
      <c r="J558" s="4"/>
      <c r="L558" s="4"/>
      <c r="O558" s="4"/>
      <c r="Q558" s="4"/>
      <c r="R558" s="4"/>
      <c r="S558" s="4"/>
      <c r="T558" s="4"/>
      <c r="V558" s="11"/>
      <c r="W558" s="11"/>
      <c r="X558" s="11"/>
      <c r="Y558" s="11"/>
      <c r="Z558" s="11"/>
    </row>
    <row r="559">
      <c r="A559" s="5"/>
      <c r="B559" s="4"/>
      <c r="D559" s="4"/>
      <c r="G559" s="4"/>
      <c r="H559" s="4"/>
      <c r="I559" s="5"/>
      <c r="J559" s="4"/>
      <c r="L559" s="4"/>
      <c r="O559" s="4"/>
      <c r="Q559" s="4"/>
      <c r="R559" s="4"/>
      <c r="S559" s="4"/>
      <c r="T559" s="4"/>
      <c r="V559" s="11"/>
      <c r="W559" s="11"/>
      <c r="X559" s="11"/>
      <c r="Y559" s="11"/>
      <c r="Z559" s="11"/>
    </row>
    <row r="560">
      <c r="A560" s="5"/>
      <c r="B560" s="4"/>
      <c r="D560" s="4"/>
      <c r="G560" s="4"/>
      <c r="H560" s="4"/>
      <c r="I560" s="5"/>
      <c r="J560" s="4"/>
      <c r="L560" s="4"/>
      <c r="O560" s="4"/>
      <c r="Q560" s="4"/>
      <c r="R560" s="4"/>
      <c r="S560" s="4"/>
      <c r="T560" s="4"/>
      <c r="V560" s="11"/>
      <c r="W560" s="11"/>
      <c r="X560" s="11"/>
      <c r="Y560" s="11"/>
      <c r="Z560" s="11"/>
    </row>
    <row r="561">
      <c r="A561" s="5"/>
      <c r="B561" s="4"/>
      <c r="D561" s="4"/>
      <c r="G561" s="4"/>
      <c r="H561" s="4"/>
      <c r="I561" s="5"/>
      <c r="J561" s="4"/>
      <c r="L561" s="4"/>
      <c r="O561" s="4"/>
      <c r="Q561" s="4"/>
      <c r="R561" s="4"/>
      <c r="S561" s="4"/>
      <c r="T561" s="4"/>
      <c r="V561" s="11"/>
      <c r="W561" s="11"/>
      <c r="X561" s="11"/>
      <c r="Y561" s="11"/>
      <c r="Z561" s="11"/>
    </row>
    <row r="562">
      <c r="A562" s="5"/>
      <c r="B562" s="4"/>
      <c r="D562" s="4"/>
      <c r="G562" s="4"/>
      <c r="H562" s="4"/>
      <c r="I562" s="5"/>
      <c r="J562" s="4"/>
      <c r="L562" s="4"/>
      <c r="O562" s="4"/>
      <c r="Q562" s="4"/>
      <c r="R562" s="4"/>
      <c r="S562" s="4"/>
      <c r="T562" s="4"/>
      <c r="V562" s="11"/>
      <c r="W562" s="11"/>
      <c r="X562" s="11"/>
      <c r="Y562" s="11"/>
      <c r="Z562" s="11"/>
    </row>
    <row r="563">
      <c r="A563" s="5"/>
      <c r="B563" s="4"/>
      <c r="D563" s="4"/>
      <c r="G563" s="4"/>
      <c r="H563" s="4"/>
      <c r="I563" s="5"/>
      <c r="J563" s="4"/>
      <c r="L563" s="4"/>
      <c r="O563" s="4"/>
      <c r="Q563" s="4"/>
      <c r="R563" s="4"/>
      <c r="S563" s="4"/>
      <c r="T563" s="4"/>
      <c r="V563" s="11"/>
      <c r="W563" s="11"/>
      <c r="X563" s="11"/>
      <c r="Y563" s="11"/>
      <c r="Z563" s="11"/>
    </row>
    <row r="564">
      <c r="A564" s="5"/>
      <c r="B564" s="4"/>
      <c r="D564" s="4"/>
      <c r="G564" s="4"/>
      <c r="H564" s="4"/>
      <c r="I564" s="5"/>
      <c r="J564" s="4"/>
      <c r="L564" s="4"/>
      <c r="O564" s="4"/>
      <c r="Q564" s="4"/>
      <c r="R564" s="4"/>
      <c r="S564" s="4"/>
      <c r="T564" s="4"/>
      <c r="V564" s="11"/>
      <c r="W564" s="11"/>
      <c r="X564" s="11"/>
      <c r="Y564" s="11"/>
      <c r="Z564" s="11"/>
    </row>
    <row r="565">
      <c r="A565" s="5"/>
      <c r="B565" s="4"/>
      <c r="D565" s="4"/>
      <c r="G565" s="4"/>
      <c r="H565" s="4"/>
      <c r="I565" s="5"/>
      <c r="J565" s="4"/>
      <c r="L565" s="4"/>
      <c r="O565" s="4"/>
      <c r="Q565" s="4"/>
      <c r="R565" s="4"/>
      <c r="S565" s="4"/>
      <c r="T565" s="4"/>
      <c r="V565" s="11"/>
      <c r="W565" s="11"/>
      <c r="X565" s="11"/>
      <c r="Y565" s="11"/>
      <c r="Z565" s="11"/>
    </row>
    <row r="566">
      <c r="A566" s="5"/>
      <c r="B566" s="4"/>
      <c r="D566" s="4"/>
      <c r="G566" s="4"/>
      <c r="H566" s="4"/>
      <c r="I566" s="5"/>
      <c r="J566" s="4"/>
      <c r="L566" s="4"/>
      <c r="O566" s="4"/>
      <c r="Q566" s="4"/>
      <c r="R566" s="4"/>
      <c r="S566" s="4"/>
      <c r="T566" s="4"/>
      <c r="V566" s="11"/>
      <c r="W566" s="11"/>
      <c r="X566" s="11"/>
      <c r="Y566" s="11"/>
      <c r="Z566" s="11"/>
    </row>
    <row r="567">
      <c r="A567" s="5"/>
      <c r="B567" s="4"/>
      <c r="D567" s="4"/>
      <c r="G567" s="4"/>
      <c r="H567" s="4"/>
      <c r="I567" s="5"/>
      <c r="J567" s="4"/>
      <c r="L567" s="4"/>
      <c r="O567" s="4"/>
      <c r="Q567" s="4"/>
      <c r="R567" s="4"/>
      <c r="S567" s="4"/>
      <c r="T567" s="4"/>
      <c r="V567" s="11"/>
      <c r="W567" s="11"/>
      <c r="X567" s="11"/>
      <c r="Y567" s="11"/>
      <c r="Z567" s="11"/>
    </row>
    <row r="568">
      <c r="A568" s="5"/>
      <c r="B568" s="4"/>
      <c r="D568" s="4"/>
      <c r="G568" s="4"/>
      <c r="H568" s="4"/>
      <c r="I568" s="5"/>
      <c r="J568" s="4"/>
      <c r="L568" s="4"/>
      <c r="O568" s="4"/>
      <c r="Q568" s="4"/>
      <c r="R568" s="4"/>
      <c r="S568" s="4"/>
      <c r="T568" s="4"/>
      <c r="V568" s="11"/>
      <c r="W568" s="11"/>
      <c r="X568" s="11"/>
      <c r="Y568" s="11"/>
      <c r="Z568" s="11"/>
    </row>
    <row r="569">
      <c r="A569" s="5"/>
      <c r="B569" s="4"/>
      <c r="D569" s="4"/>
      <c r="G569" s="4"/>
      <c r="H569" s="4"/>
      <c r="I569" s="5"/>
      <c r="J569" s="4"/>
      <c r="L569" s="4"/>
      <c r="O569" s="4"/>
      <c r="Q569" s="4"/>
      <c r="R569" s="4"/>
      <c r="S569" s="4"/>
      <c r="T569" s="4"/>
      <c r="V569" s="11"/>
      <c r="W569" s="11"/>
      <c r="X569" s="11"/>
      <c r="Y569" s="11"/>
      <c r="Z569" s="11"/>
    </row>
    <row r="570">
      <c r="A570" s="5"/>
      <c r="B570" s="4"/>
      <c r="D570" s="4"/>
      <c r="G570" s="4"/>
      <c r="H570" s="4"/>
      <c r="I570" s="5"/>
      <c r="J570" s="4"/>
      <c r="L570" s="4"/>
      <c r="O570" s="4"/>
      <c r="Q570" s="4"/>
      <c r="R570" s="4"/>
      <c r="S570" s="4"/>
      <c r="T570" s="4"/>
      <c r="V570" s="11"/>
      <c r="W570" s="11"/>
      <c r="X570" s="11"/>
      <c r="Y570" s="11"/>
      <c r="Z570" s="11"/>
    </row>
    <row r="571">
      <c r="A571" s="5"/>
      <c r="B571" s="4"/>
      <c r="D571" s="4"/>
      <c r="G571" s="4"/>
      <c r="H571" s="4"/>
      <c r="I571" s="5"/>
      <c r="J571" s="4"/>
      <c r="L571" s="4"/>
      <c r="O571" s="4"/>
      <c r="Q571" s="4"/>
      <c r="R571" s="4"/>
      <c r="S571" s="4"/>
      <c r="T571" s="4"/>
      <c r="V571" s="11"/>
      <c r="W571" s="11"/>
      <c r="X571" s="11"/>
      <c r="Y571" s="11"/>
      <c r="Z571" s="11"/>
    </row>
    <row r="572">
      <c r="A572" s="5"/>
      <c r="B572" s="4"/>
      <c r="D572" s="4"/>
      <c r="G572" s="4"/>
      <c r="H572" s="4"/>
      <c r="I572" s="5"/>
      <c r="J572" s="4"/>
      <c r="L572" s="4"/>
      <c r="O572" s="4"/>
      <c r="Q572" s="4"/>
      <c r="R572" s="4"/>
      <c r="S572" s="4"/>
      <c r="T572" s="4"/>
      <c r="V572" s="11"/>
      <c r="W572" s="11"/>
      <c r="X572" s="11"/>
      <c r="Y572" s="11"/>
      <c r="Z572" s="11"/>
    </row>
    <row r="573">
      <c r="A573" s="5"/>
      <c r="B573" s="4"/>
      <c r="D573" s="4"/>
      <c r="G573" s="4"/>
      <c r="H573" s="4"/>
      <c r="I573" s="5"/>
      <c r="J573" s="4"/>
      <c r="L573" s="4"/>
      <c r="O573" s="4"/>
      <c r="Q573" s="4"/>
      <c r="R573" s="4"/>
      <c r="S573" s="4"/>
      <c r="T573" s="4"/>
      <c r="V573" s="11"/>
      <c r="W573" s="11"/>
      <c r="X573" s="11"/>
      <c r="Y573" s="11"/>
      <c r="Z573" s="11"/>
    </row>
    <row r="574">
      <c r="A574" s="5"/>
      <c r="B574" s="4"/>
      <c r="D574" s="4"/>
      <c r="G574" s="4"/>
      <c r="H574" s="4"/>
      <c r="I574" s="5"/>
      <c r="J574" s="4"/>
      <c r="L574" s="4"/>
      <c r="O574" s="4"/>
      <c r="Q574" s="4"/>
      <c r="R574" s="4"/>
      <c r="S574" s="4"/>
      <c r="T574" s="4"/>
      <c r="V574" s="11"/>
      <c r="W574" s="11"/>
      <c r="X574" s="11"/>
      <c r="Y574" s="11"/>
      <c r="Z574" s="11"/>
    </row>
    <row r="575">
      <c r="A575" s="5"/>
      <c r="B575" s="4"/>
      <c r="D575" s="4"/>
      <c r="G575" s="4"/>
      <c r="H575" s="4"/>
      <c r="I575" s="5"/>
      <c r="J575" s="4"/>
      <c r="L575" s="4"/>
      <c r="O575" s="4"/>
      <c r="Q575" s="4"/>
      <c r="R575" s="4"/>
      <c r="S575" s="4"/>
      <c r="T575" s="4"/>
      <c r="V575" s="11"/>
      <c r="W575" s="11"/>
      <c r="X575" s="11"/>
      <c r="Y575" s="11"/>
      <c r="Z575" s="11"/>
    </row>
    <row r="576">
      <c r="A576" s="5"/>
      <c r="B576" s="4"/>
      <c r="D576" s="4"/>
      <c r="G576" s="4"/>
      <c r="H576" s="4"/>
      <c r="I576" s="5"/>
      <c r="J576" s="4"/>
      <c r="L576" s="4"/>
      <c r="O576" s="4"/>
      <c r="Q576" s="4"/>
      <c r="R576" s="4"/>
      <c r="S576" s="4"/>
      <c r="T576" s="4"/>
      <c r="V576" s="11"/>
      <c r="W576" s="11"/>
      <c r="X576" s="11"/>
      <c r="Y576" s="11"/>
      <c r="Z576" s="11"/>
    </row>
    <row r="577">
      <c r="A577" s="5"/>
      <c r="B577" s="4"/>
      <c r="D577" s="4"/>
      <c r="G577" s="4"/>
      <c r="H577" s="4"/>
      <c r="I577" s="5"/>
      <c r="J577" s="4"/>
      <c r="L577" s="4"/>
      <c r="O577" s="4"/>
      <c r="Q577" s="4"/>
      <c r="R577" s="4"/>
      <c r="S577" s="4"/>
      <c r="T577" s="4"/>
      <c r="V577" s="11"/>
      <c r="W577" s="11"/>
      <c r="X577" s="11"/>
      <c r="Y577" s="11"/>
      <c r="Z577" s="11"/>
    </row>
    <row r="578">
      <c r="A578" s="5"/>
      <c r="B578" s="4"/>
      <c r="D578" s="4"/>
      <c r="G578" s="4"/>
      <c r="H578" s="4"/>
      <c r="I578" s="5"/>
      <c r="J578" s="4"/>
      <c r="L578" s="4"/>
      <c r="O578" s="4"/>
      <c r="Q578" s="4"/>
      <c r="R578" s="4"/>
      <c r="S578" s="4"/>
      <c r="T578" s="4"/>
      <c r="V578" s="11"/>
      <c r="W578" s="11"/>
      <c r="X578" s="11"/>
      <c r="Y578" s="11"/>
      <c r="Z578" s="11"/>
    </row>
    <row r="579">
      <c r="A579" s="5"/>
      <c r="B579" s="4"/>
      <c r="D579" s="4"/>
      <c r="G579" s="4"/>
      <c r="H579" s="4"/>
      <c r="I579" s="5"/>
      <c r="J579" s="4"/>
      <c r="L579" s="4"/>
      <c r="O579" s="4"/>
      <c r="Q579" s="4"/>
      <c r="R579" s="4"/>
      <c r="S579" s="4"/>
      <c r="T579" s="4"/>
      <c r="V579" s="11"/>
      <c r="W579" s="11"/>
      <c r="X579" s="11"/>
      <c r="Y579" s="11"/>
      <c r="Z579" s="11"/>
    </row>
    <row r="580">
      <c r="A580" s="5"/>
      <c r="B580" s="4"/>
      <c r="D580" s="4"/>
      <c r="G580" s="4"/>
      <c r="H580" s="4"/>
      <c r="I580" s="5"/>
      <c r="J580" s="4"/>
      <c r="L580" s="4"/>
      <c r="O580" s="4"/>
      <c r="Q580" s="4"/>
      <c r="R580" s="4"/>
      <c r="S580" s="4"/>
      <c r="T580" s="4"/>
      <c r="V580" s="11"/>
      <c r="W580" s="11"/>
      <c r="X580" s="11"/>
      <c r="Y580" s="11"/>
      <c r="Z580" s="11"/>
    </row>
    <row r="581">
      <c r="A581" s="5"/>
      <c r="B581" s="4"/>
      <c r="D581" s="4"/>
      <c r="G581" s="4"/>
      <c r="H581" s="4"/>
      <c r="I581" s="5"/>
      <c r="J581" s="4"/>
      <c r="L581" s="4"/>
      <c r="O581" s="4"/>
      <c r="Q581" s="4"/>
      <c r="R581" s="4"/>
      <c r="S581" s="4"/>
      <c r="T581" s="4"/>
      <c r="V581" s="11"/>
      <c r="W581" s="11"/>
      <c r="X581" s="11"/>
      <c r="Y581" s="11"/>
      <c r="Z581" s="11"/>
    </row>
    <row r="582">
      <c r="A582" s="5"/>
      <c r="B582" s="4"/>
      <c r="D582" s="4"/>
      <c r="G582" s="4"/>
      <c r="H582" s="4"/>
      <c r="I582" s="5"/>
      <c r="J582" s="4"/>
      <c r="L582" s="4"/>
      <c r="O582" s="4"/>
      <c r="Q582" s="4"/>
      <c r="R582" s="4"/>
      <c r="S582" s="4"/>
      <c r="T582" s="4"/>
      <c r="V582" s="11"/>
      <c r="W582" s="11"/>
      <c r="X582" s="11"/>
      <c r="Y582" s="11"/>
      <c r="Z582" s="11"/>
    </row>
    <row r="583">
      <c r="A583" s="5"/>
      <c r="B583" s="4"/>
      <c r="D583" s="4"/>
      <c r="G583" s="4"/>
      <c r="H583" s="4"/>
      <c r="I583" s="5"/>
      <c r="J583" s="4"/>
      <c r="L583" s="4"/>
      <c r="O583" s="4"/>
      <c r="Q583" s="4"/>
      <c r="R583" s="4"/>
      <c r="S583" s="4"/>
      <c r="T583" s="4"/>
      <c r="V583" s="11"/>
      <c r="W583" s="11"/>
      <c r="X583" s="11"/>
      <c r="Y583" s="11"/>
      <c r="Z583" s="11"/>
    </row>
    <row r="584">
      <c r="A584" s="5"/>
      <c r="B584" s="4"/>
      <c r="D584" s="4"/>
      <c r="G584" s="4"/>
      <c r="H584" s="4"/>
      <c r="I584" s="5"/>
      <c r="J584" s="4"/>
      <c r="L584" s="4"/>
      <c r="O584" s="4"/>
      <c r="Q584" s="4"/>
      <c r="R584" s="4"/>
      <c r="S584" s="4"/>
      <c r="T584" s="4"/>
      <c r="V584" s="11"/>
      <c r="W584" s="11"/>
      <c r="X584" s="11"/>
      <c r="Y584" s="11"/>
      <c r="Z584" s="11"/>
    </row>
    <row r="585">
      <c r="A585" s="5"/>
      <c r="B585" s="4"/>
      <c r="D585" s="4"/>
      <c r="G585" s="4"/>
      <c r="H585" s="4"/>
      <c r="I585" s="5"/>
      <c r="J585" s="4"/>
      <c r="L585" s="4"/>
      <c r="O585" s="4"/>
      <c r="Q585" s="4"/>
      <c r="R585" s="4"/>
      <c r="S585" s="4"/>
      <c r="T585" s="4"/>
      <c r="V585" s="11"/>
      <c r="W585" s="11"/>
      <c r="X585" s="11"/>
      <c r="Y585" s="11"/>
      <c r="Z585" s="11"/>
    </row>
    <row r="586">
      <c r="A586" s="5"/>
      <c r="B586" s="4"/>
      <c r="D586" s="4"/>
      <c r="G586" s="4"/>
      <c r="H586" s="4"/>
      <c r="I586" s="5"/>
      <c r="J586" s="4"/>
      <c r="L586" s="4"/>
      <c r="O586" s="4"/>
      <c r="Q586" s="4"/>
      <c r="R586" s="4"/>
      <c r="S586" s="4"/>
      <c r="T586" s="4"/>
      <c r="V586" s="11"/>
      <c r="W586" s="11"/>
      <c r="X586" s="11"/>
      <c r="Y586" s="11"/>
      <c r="Z586" s="11"/>
    </row>
    <row r="587">
      <c r="A587" s="5"/>
      <c r="B587" s="4"/>
      <c r="D587" s="4"/>
      <c r="G587" s="4"/>
      <c r="H587" s="4"/>
      <c r="I587" s="5"/>
      <c r="J587" s="4"/>
      <c r="L587" s="4"/>
      <c r="O587" s="4"/>
      <c r="Q587" s="4"/>
      <c r="R587" s="4"/>
      <c r="S587" s="4"/>
      <c r="T587" s="4"/>
      <c r="V587" s="11"/>
      <c r="W587" s="11"/>
      <c r="X587" s="11"/>
      <c r="Y587" s="11"/>
      <c r="Z587" s="11"/>
    </row>
    <row r="588">
      <c r="A588" s="5"/>
      <c r="B588" s="4"/>
      <c r="D588" s="4"/>
      <c r="G588" s="4"/>
      <c r="H588" s="4"/>
      <c r="I588" s="5"/>
      <c r="J588" s="4"/>
      <c r="L588" s="4"/>
      <c r="O588" s="4"/>
      <c r="Q588" s="4"/>
      <c r="R588" s="4"/>
      <c r="S588" s="4"/>
      <c r="T588" s="4"/>
      <c r="V588" s="11"/>
      <c r="W588" s="11"/>
      <c r="X588" s="11"/>
      <c r="Y588" s="11"/>
      <c r="Z588" s="11"/>
    </row>
    <row r="589">
      <c r="A589" s="5"/>
      <c r="B589" s="4"/>
      <c r="D589" s="4"/>
      <c r="G589" s="4"/>
      <c r="H589" s="4"/>
      <c r="I589" s="5"/>
      <c r="J589" s="4"/>
      <c r="L589" s="4"/>
      <c r="O589" s="4"/>
      <c r="Q589" s="4"/>
      <c r="R589" s="4"/>
      <c r="S589" s="4"/>
      <c r="T589" s="4"/>
      <c r="V589" s="11"/>
      <c r="W589" s="11"/>
      <c r="X589" s="11"/>
      <c r="Y589" s="11"/>
      <c r="Z589" s="11"/>
    </row>
    <row r="590">
      <c r="A590" s="5"/>
      <c r="B590" s="4"/>
      <c r="D590" s="4"/>
      <c r="G590" s="4"/>
      <c r="H590" s="4"/>
      <c r="I590" s="5"/>
      <c r="J590" s="4"/>
      <c r="L590" s="4"/>
      <c r="O590" s="4"/>
      <c r="Q590" s="4"/>
      <c r="R590" s="4"/>
      <c r="S590" s="4"/>
      <c r="T590" s="4"/>
      <c r="V590" s="11"/>
      <c r="W590" s="11"/>
      <c r="X590" s="11"/>
      <c r="Y590" s="11"/>
      <c r="Z590" s="11"/>
    </row>
    <row r="591">
      <c r="A591" s="5"/>
      <c r="B591" s="4"/>
      <c r="D591" s="4"/>
      <c r="G591" s="4"/>
      <c r="H591" s="4"/>
      <c r="I591" s="5"/>
      <c r="J591" s="4"/>
      <c r="L591" s="4"/>
      <c r="O591" s="4"/>
      <c r="Q591" s="4"/>
      <c r="R591" s="4"/>
      <c r="S591" s="4"/>
      <c r="T591" s="4"/>
      <c r="V591" s="11"/>
      <c r="W591" s="11"/>
      <c r="X591" s="11"/>
      <c r="Y591" s="11"/>
      <c r="Z591" s="11"/>
    </row>
    <row r="592">
      <c r="A592" s="5"/>
      <c r="B592" s="4"/>
      <c r="D592" s="4"/>
      <c r="G592" s="4"/>
      <c r="H592" s="4"/>
      <c r="I592" s="5"/>
      <c r="J592" s="4"/>
      <c r="L592" s="4"/>
      <c r="O592" s="4"/>
      <c r="Q592" s="4"/>
      <c r="R592" s="4"/>
      <c r="S592" s="4"/>
      <c r="T592" s="4"/>
      <c r="V592" s="11"/>
      <c r="W592" s="11"/>
      <c r="X592" s="11"/>
      <c r="Y592" s="11"/>
      <c r="Z592" s="11"/>
    </row>
    <row r="593">
      <c r="A593" s="5"/>
      <c r="B593" s="4"/>
      <c r="D593" s="4"/>
      <c r="G593" s="4"/>
      <c r="H593" s="4"/>
      <c r="I593" s="5"/>
      <c r="J593" s="4"/>
      <c r="L593" s="4"/>
      <c r="O593" s="4"/>
      <c r="Q593" s="4"/>
      <c r="R593" s="4"/>
      <c r="S593" s="4"/>
      <c r="T593" s="4"/>
      <c r="V593" s="11"/>
      <c r="W593" s="11"/>
      <c r="X593" s="11"/>
      <c r="Y593" s="11"/>
      <c r="Z593" s="11"/>
    </row>
    <row r="594">
      <c r="A594" s="5"/>
      <c r="B594" s="4"/>
      <c r="D594" s="4"/>
      <c r="G594" s="4"/>
      <c r="H594" s="4"/>
      <c r="I594" s="5"/>
      <c r="J594" s="4"/>
      <c r="L594" s="4"/>
      <c r="O594" s="4"/>
      <c r="Q594" s="4"/>
      <c r="R594" s="4"/>
      <c r="S594" s="4"/>
      <c r="T594" s="4"/>
      <c r="V594" s="11"/>
      <c r="W594" s="11"/>
      <c r="X594" s="11"/>
      <c r="Y594" s="11"/>
      <c r="Z594" s="11"/>
    </row>
    <row r="595">
      <c r="A595" s="5"/>
      <c r="B595" s="4"/>
      <c r="D595" s="4"/>
      <c r="G595" s="4"/>
      <c r="H595" s="4"/>
      <c r="I595" s="5"/>
      <c r="J595" s="4"/>
      <c r="L595" s="4"/>
      <c r="O595" s="4"/>
      <c r="Q595" s="4"/>
      <c r="R595" s="4"/>
      <c r="S595" s="4"/>
      <c r="T595" s="4"/>
      <c r="V595" s="11"/>
      <c r="W595" s="11"/>
      <c r="X595" s="11"/>
      <c r="Y595" s="11"/>
      <c r="Z595" s="11"/>
    </row>
    <row r="596">
      <c r="A596" s="5"/>
      <c r="B596" s="4"/>
      <c r="D596" s="4"/>
      <c r="G596" s="4"/>
      <c r="H596" s="4"/>
      <c r="I596" s="5"/>
      <c r="J596" s="4"/>
      <c r="L596" s="4"/>
      <c r="O596" s="4"/>
      <c r="Q596" s="4"/>
      <c r="R596" s="4"/>
      <c r="S596" s="4"/>
      <c r="T596" s="4"/>
      <c r="V596" s="11"/>
      <c r="W596" s="11"/>
      <c r="X596" s="11"/>
      <c r="Y596" s="11"/>
      <c r="Z596" s="11"/>
    </row>
    <row r="597">
      <c r="A597" s="5"/>
      <c r="B597" s="4"/>
      <c r="D597" s="4"/>
      <c r="G597" s="4"/>
      <c r="H597" s="4"/>
      <c r="I597" s="5"/>
      <c r="J597" s="4"/>
      <c r="L597" s="4"/>
      <c r="O597" s="4"/>
      <c r="Q597" s="4"/>
      <c r="R597" s="4"/>
      <c r="S597" s="4"/>
      <c r="T597" s="4"/>
      <c r="V597" s="11"/>
      <c r="W597" s="11"/>
      <c r="X597" s="11"/>
      <c r="Y597" s="11"/>
      <c r="Z597" s="11"/>
    </row>
    <row r="598">
      <c r="A598" s="5"/>
      <c r="B598" s="4"/>
      <c r="D598" s="4"/>
      <c r="G598" s="4"/>
      <c r="H598" s="4"/>
      <c r="I598" s="5"/>
      <c r="J598" s="4"/>
      <c r="L598" s="4"/>
      <c r="O598" s="4"/>
      <c r="Q598" s="4"/>
      <c r="R598" s="4"/>
      <c r="S598" s="4"/>
      <c r="T598" s="4"/>
      <c r="V598" s="11"/>
      <c r="W598" s="11"/>
      <c r="X598" s="11"/>
      <c r="Y598" s="11"/>
      <c r="Z598" s="11"/>
    </row>
    <row r="599">
      <c r="A599" s="5"/>
      <c r="B599" s="4"/>
      <c r="D599" s="4"/>
      <c r="G599" s="4"/>
      <c r="H599" s="4"/>
      <c r="I599" s="5"/>
      <c r="J599" s="4"/>
      <c r="L599" s="4"/>
      <c r="O599" s="4"/>
      <c r="Q599" s="4"/>
      <c r="R599" s="4"/>
      <c r="S599" s="4"/>
      <c r="T599" s="4"/>
      <c r="V599" s="11"/>
      <c r="W599" s="11"/>
      <c r="X599" s="11"/>
      <c r="Y599" s="11"/>
      <c r="Z599" s="11"/>
    </row>
    <row r="600">
      <c r="A600" s="5"/>
      <c r="B600" s="4"/>
      <c r="D600" s="4"/>
      <c r="G600" s="4"/>
      <c r="H600" s="4"/>
      <c r="I600" s="5"/>
      <c r="J600" s="4"/>
      <c r="L600" s="4"/>
      <c r="O600" s="4"/>
      <c r="Q600" s="4"/>
      <c r="R600" s="4"/>
      <c r="S600" s="4"/>
      <c r="T600" s="4"/>
      <c r="V600" s="11"/>
      <c r="W600" s="11"/>
      <c r="X600" s="11"/>
      <c r="Y600" s="11"/>
      <c r="Z600" s="11"/>
    </row>
    <row r="601">
      <c r="A601" s="5"/>
      <c r="B601" s="4"/>
      <c r="D601" s="4"/>
      <c r="G601" s="4"/>
      <c r="H601" s="4"/>
      <c r="I601" s="5"/>
      <c r="J601" s="4"/>
      <c r="L601" s="4"/>
      <c r="O601" s="4"/>
      <c r="Q601" s="4"/>
      <c r="R601" s="4"/>
      <c r="S601" s="4"/>
      <c r="T601" s="4"/>
      <c r="V601" s="11"/>
      <c r="W601" s="11"/>
      <c r="X601" s="11"/>
      <c r="Y601" s="11"/>
      <c r="Z601" s="11"/>
    </row>
    <row r="602">
      <c r="A602" s="5"/>
      <c r="B602" s="4"/>
      <c r="D602" s="4"/>
      <c r="G602" s="4"/>
      <c r="H602" s="4"/>
      <c r="I602" s="5"/>
      <c r="J602" s="4"/>
      <c r="L602" s="4"/>
      <c r="O602" s="4"/>
      <c r="Q602" s="4"/>
      <c r="R602" s="4"/>
      <c r="S602" s="4"/>
      <c r="T602" s="4"/>
      <c r="V602" s="11"/>
      <c r="W602" s="11"/>
      <c r="X602" s="11"/>
      <c r="Y602" s="11"/>
      <c r="Z602" s="11"/>
    </row>
    <row r="603">
      <c r="A603" s="5"/>
      <c r="B603" s="4"/>
      <c r="D603" s="4"/>
      <c r="G603" s="4"/>
      <c r="H603" s="4"/>
      <c r="I603" s="5"/>
      <c r="J603" s="4"/>
      <c r="L603" s="4"/>
      <c r="O603" s="4"/>
      <c r="Q603" s="4"/>
      <c r="R603" s="4"/>
      <c r="S603" s="4"/>
      <c r="T603" s="4"/>
      <c r="V603" s="11"/>
      <c r="W603" s="11"/>
      <c r="X603" s="11"/>
      <c r="Y603" s="11"/>
      <c r="Z603" s="11"/>
    </row>
    <row r="604">
      <c r="A604" s="5"/>
      <c r="B604" s="4"/>
      <c r="D604" s="4"/>
      <c r="G604" s="4"/>
      <c r="H604" s="4"/>
      <c r="I604" s="5"/>
      <c r="J604" s="4"/>
      <c r="L604" s="4"/>
      <c r="O604" s="4"/>
      <c r="Q604" s="4"/>
      <c r="R604" s="4"/>
      <c r="S604" s="4"/>
      <c r="T604" s="4"/>
      <c r="V604" s="11"/>
      <c r="W604" s="11"/>
      <c r="X604" s="11"/>
      <c r="Y604" s="11"/>
      <c r="Z604" s="11"/>
    </row>
    <row r="605">
      <c r="A605" s="5"/>
      <c r="B605" s="4"/>
      <c r="D605" s="4"/>
      <c r="G605" s="4"/>
      <c r="H605" s="4"/>
      <c r="I605" s="5"/>
      <c r="J605" s="4"/>
      <c r="L605" s="4"/>
      <c r="O605" s="4"/>
      <c r="Q605" s="4"/>
      <c r="R605" s="4"/>
      <c r="S605" s="4"/>
      <c r="T605" s="4"/>
      <c r="V605" s="11"/>
      <c r="W605" s="11"/>
      <c r="X605" s="11"/>
      <c r="Y605" s="11"/>
      <c r="Z605" s="11"/>
    </row>
    <row r="606">
      <c r="A606" s="5"/>
      <c r="B606" s="4"/>
      <c r="D606" s="4"/>
      <c r="G606" s="4"/>
      <c r="H606" s="4"/>
      <c r="I606" s="5"/>
      <c r="J606" s="4"/>
      <c r="L606" s="4"/>
      <c r="O606" s="4"/>
      <c r="Q606" s="4"/>
      <c r="R606" s="4"/>
      <c r="S606" s="4"/>
      <c r="T606" s="4"/>
      <c r="V606" s="11"/>
      <c r="W606" s="11"/>
      <c r="X606" s="11"/>
      <c r="Y606" s="11"/>
      <c r="Z606" s="11"/>
    </row>
    <row r="607">
      <c r="A607" s="5"/>
      <c r="B607" s="4"/>
      <c r="D607" s="4"/>
      <c r="G607" s="4"/>
      <c r="H607" s="4"/>
      <c r="I607" s="5"/>
      <c r="J607" s="4"/>
      <c r="L607" s="4"/>
      <c r="O607" s="4"/>
      <c r="Q607" s="4"/>
      <c r="R607" s="4"/>
      <c r="S607" s="4"/>
      <c r="T607" s="4"/>
      <c r="V607" s="11"/>
      <c r="W607" s="11"/>
      <c r="X607" s="11"/>
      <c r="Y607" s="11"/>
      <c r="Z607" s="11"/>
    </row>
    <row r="608">
      <c r="A608" s="5"/>
      <c r="B608" s="4"/>
      <c r="D608" s="4"/>
      <c r="G608" s="4"/>
      <c r="H608" s="4"/>
      <c r="I608" s="5"/>
      <c r="J608" s="4"/>
      <c r="L608" s="4"/>
      <c r="O608" s="4"/>
      <c r="Q608" s="4"/>
      <c r="R608" s="4"/>
      <c r="S608" s="4"/>
      <c r="T608" s="4"/>
      <c r="V608" s="11"/>
      <c r="W608" s="11"/>
      <c r="X608" s="11"/>
      <c r="Y608" s="11"/>
      <c r="Z608" s="11"/>
    </row>
    <row r="609">
      <c r="A609" s="5"/>
      <c r="B609" s="4"/>
      <c r="D609" s="4"/>
      <c r="G609" s="4"/>
      <c r="H609" s="4"/>
      <c r="I609" s="5"/>
      <c r="J609" s="4"/>
      <c r="L609" s="4"/>
      <c r="O609" s="4"/>
      <c r="Q609" s="4"/>
      <c r="R609" s="4"/>
      <c r="S609" s="4"/>
      <c r="T609" s="4"/>
      <c r="V609" s="11"/>
      <c r="W609" s="11"/>
      <c r="X609" s="11"/>
      <c r="Y609" s="11"/>
      <c r="Z609" s="11"/>
    </row>
    <row r="610">
      <c r="A610" s="5"/>
      <c r="B610" s="4"/>
      <c r="D610" s="4"/>
      <c r="G610" s="4"/>
      <c r="H610" s="4"/>
      <c r="I610" s="5"/>
      <c r="J610" s="4"/>
      <c r="L610" s="4"/>
      <c r="O610" s="4"/>
      <c r="Q610" s="4"/>
      <c r="R610" s="4"/>
      <c r="S610" s="4"/>
      <c r="T610" s="4"/>
      <c r="V610" s="11"/>
      <c r="W610" s="11"/>
      <c r="X610" s="11"/>
      <c r="Y610" s="11"/>
      <c r="Z610" s="11"/>
    </row>
    <row r="611">
      <c r="A611" s="5"/>
      <c r="B611" s="4"/>
      <c r="D611" s="4"/>
      <c r="G611" s="4"/>
      <c r="H611" s="4"/>
      <c r="I611" s="5"/>
      <c r="J611" s="4"/>
      <c r="L611" s="4"/>
      <c r="O611" s="4"/>
      <c r="Q611" s="4"/>
      <c r="R611" s="4"/>
      <c r="S611" s="4"/>
      <c r="T611" s="4"/>
      <c r="V611" s="11"/>
      <c r="W611" s="11"/>
      <c r="X611" s="11"/>
      <c r="Y611" s="11"/>
      <c r="Z611" s="11"/>
    </row>
    <row r="612">
      <c r="A612" s="5"/>
      <c r="B612" s="4"/>
      <c r="D612" s="4"/>
      <c r="G612" s="4"/>
      <c r="H612" s="4"/>
      <c r="I612" s="5"/>
      <c r="J612" s="4"/>
      <c r="L612" s="4"/>
      <c r="O612" s="4"/>
      <c r="Q612" s="4"/>
      <c r="R612" s="4"/>
      <c r="S612" s="4"/>
      <c r="T612" s="4"/>
      <c r="V612" s="11"/>
      <c r="W612" s="11"/>
      <c r="X612" s="11"/>
      <c r="Y612" s="11"/>
      <c r="Z612" s="11"/>
    </row>
    <row r="613">
      <c r="A613" s="5"/>
      <c r="B613" s="4"/>
      <c r="D613" s="4"/>
      <c r="G613" s="4"/>
      <c r="H613" s="4"/>
      <c r="I613" s="5"/>
      <c r="J613" s="4"/>
      <c r="L613" s="4"/>
      <c r="O613" s="4"/>
      <c r="Q613" s="4"/>
      <c r="R613" s="4"/>
      <c r="S613" s="4"/>
      <c r="T613" s="4"/>
      <c r="V613" s="11"/>
      <c r="W613" s="11"/>
      <c r="X613" s="11"/>
      <c r="Y613" s="11"/>
      <c r="Z613" s="11"/>
    </row>
    <row r="614">
      <c r="A614" s="5"/>
      <c r="B614" s="4"/>
      <c r="D614" s="4"/>
      <c r="G614" s="4"/>
      <c r="H614" s="4"/>
      <c r="I614" s="5"/>
      <c r="J614" s="4"/>
      <c r="L614" s="4"/>
      <c r="O614" s="4"/>
      <c r="Q614" s="4"/>
      <c r="R614" s="4"/>
      <c r="S614" s="4"/>
      <c r="T614" s="4"/>
      <c r="V614" s="11"/>
      <c r="W614" s="11"/>
      <c r="X614" s="11"/>
      <c r="Y614" s="11"/>
      <c r="Z614" s="11"/>
    </row>
    <row r="615">
      <c r="A615" s="5"/>
      <c r="B615" s="4"/>
      <c r="D615" s="4"/>
      <c r="G615" s="4"/>
      <c r="H615" s="4"/>
      <c r="I615" s="5"/>
      <c r="J615" s="4"/>
      <c r="L615" s="4"/>
      <c r="O615" s="4"/>
      <c r="Q615" s="4"/>
      <c r="R615" s="4"/>
      <c r="S615" s="4"/>
      <c r="T615" s="4"/>
      <c r="V615" s="11"/>
      <c r="W615" s="11"/>
      <c r="X615" s="11"/>
      <c r="Y615" s="11"/>
      <c r="Z615" s="11"/>
    </row>
    <row r="616">
      <c r="A616" s="5"/>
      <c r="B616" s="4"/>
      <c r="D616" s="4"/>
      <c r="G616" s="4"/>
      <c r="H616" s="4"/>
      <c r="I616" s="5"/>
      <c r="J616" s="4"/>
      <c r="L616" s="4"/>
      <c r="O616" s="4"/>
      <c r="Q616" s="4"/>
      <c r="R616" s="4"/>
      <c r="S616" s="4"/>
      <c r="T616" s="4"/>
      <c r="V616" s="11"/>
      <c r="W616" s="11"/>
      <c r="X616" s="11"/>
      <c r="Y616" s="11"/>
      <c r="Z616" s="11"/>
    </row>
    <row r="617">
      <c r="A617" s="5"/>
      <c r="B617" s="4"/>
      <c r="D617" s="4"/>
      <c r="G617" s="4"/>
      <c r="H617" s="4"/>
      <c r="I617" s="5"/>
      <c r="J617" s="4"/>
      <c r="L617" s="4"/>
      <c r="O617" s="4"/>
      <c r="Q617" s="4"/>
      <c r="R617" s="4"/>
      <c r="S617" s="4"/>
      <c r="T617" s="4"/>
      <c r="V617" s="11"/>
      <c r="W617" s="11"/>
      <c r="X617" s="11"/>
      <c r="Y617" s="11"/>
      <c r="Z617" s="11"/>
    </row>
    <row r="618">
      <c r="A618" s="5"/>
      <c r="B618" s="4"/>
      <c r="D618" s="4"/>
      <c r="G618" s="4"/>
      <c r="H618" s="4"/>
      <c r="I618" s="5"/>
      <c r="J618" s="4"/>
      <c r="L618" s="4"/>
      <c r="O618" s="4"/>
      <c r="Q618" s="4"/>
      <c r="R618" s="4"/>
      <c r="S618" s="4"/>
      <c r="T618" s="4"/>
      <c r="V618" s="11"/>
      <c r="W618" s="11"/>
      <c r="X618" s="11"/>
      <c r="Y618" s="11"/>
      <c r="Z618" s="11"/>
    </row>
    <row r="619">
      <c r="A619" s="5"/>
      <c r="B619" s="4"/>
      <c r="D619" s="4"/>
      <c r="G619" s="4"/>
      <c r="H619" s="4"/>
      <c r="I619" s="5"/>
      <c r="J619" s="4"/>
      <c r="L619" s="4"/>
      <c r="O619" s="4"/>
      <c r="Q619" s="4"/>
      <c r="R619" s="4"/>
      <c r="S619" s="4"/>
      <c r="T619" s="4"/>
      <c r="V619" s="11"/>
      <c r="W619" s="11"/>
      <c r="X619" s="11"/>
      <c r="Y619" s="11"/>
      <c r="Z619" s="11"/>
    </row>
    <row r="620">
      <c r="A620" s="5"/>
      <c r="B620" s="4"/>
      <c r="D620" s="4"/>
      <c r="G620" s="4"/>
      <c r="H620" s="4"/>
      <c r="I620" s="5"/>
      <c r="J620" s="4"/>
      <c r="L620" s="4"/>
      <c r="O620" s="4"/>
      <c r="Q620" s="4"/>
      <c r="R620" s="4"/>
      <c r="S620" s="4"/>
      <c r="T620" s="4"/>
      <c r="V620" s="11"/>
      <c r="W620" s="11"/>
      <c r="X620" s="11"/>
      <c r="Y620" s="11"/>
      <c r="Z620" s="11"/>
    </row>
    <row r="621">
      <c r="A621" s="5"/>
      <c r="B621" s="4"/>
      <c r="D621" s="4"/>
      <c r="G621" s="4"/>
      <c r="H621" s="4"/>
      <c r="I621" s="5"/>
      <c r="J621" s="4"/>
      <c r="L621" s="4"/>
      <c r="O621" s="4"/>
      <c r="Q621" s="4"/>
      <c r="R621" s="4"/>
      <c r="S621" s="4"/>
      <c r="T621" s="4"/>
      <c r="V621" s="11"/>
      <c r="W621" s="11"/>
      <c r="X621" s="11"/>
      <c r="Y621" s="11"/>
      <c r="Z621" s="11"/>
    </row>
    <row r="622">
      <c r="A622" s="5"/>
      <c r="B622" s="4"/>
      <c r="D622" s="4"/>
      <c r="G622" s="4"/>
      <c r="H622" s="4"/>
      <c r="I622" s="5"/>
      <c r="J622" s="4"/>
      <c r="L622" s="4"/>
      <c r="O622" s="4"/>
      <c r="Q622" s="4"/>
      <c r="R622" s="4"/>
      <c r="S622" s="4"/>
      <c r="T622" s="4"/>
      <c r="V622" s="11"/>
      <c r="W622" s="11"/>
      <c r="X622" s="11"/>
      <c r="Y622" s="11"/>
      <c r="Z622" s="11"/>
    </row>
    <row r="623">
      <c r="A623" s="5"/>
      <c r="B623" s="4"/>
      <c r="D623" s="4"/>
      <c r="G623" s="4"/>
      <c r="H623" s="4"/>
      <c r="I623" s="5"/>
      <c r="J623" s="4"/>
      <c r="L623" s="4"/>
      <c r="O623" s="4"/>
      <c r="Q623" s="4"/>
      <c r="R623" s="4"/>
      <c r="S623" s="4"/>
      <c r="T623" s="4"/>
      <c r="V623" s="11"/>
      <c r="W623" s="11"/>
      <c r="X623" s="11"/>
      <c r="Y623" s="11"/>
      <c r="Z623" s="11"/>
    </row>
    <row r="624">
      <c r="A624" s="5"/>
      <c r="B624" s="4"/>
      <c r="D624" s="4"/>
      <c r="G624" s="4"/>
      <c r="H624" s="4"/>
      <c r="I624" s="5"/>
      <c r="J624" s="4"/>
      <c r="L624" s="4"/>
      <c r="O624" s="4"/>
      <c r="Q624" s="4"/>
      <c r="R624" s="4"/>
      <c r="S624" s="4"/>
      <c r="T624" s="4"/>
      <c r="V624" s="11"/>
      <c r="W624" s="11"/>
      <c r="X624" s="11"/>
      <c r="Y624" s="11"/>
      <c r="Z624" s="11"/>
    </row>
    <row r="625">
      <c r="A625" s="5"/>
      <c r="B625" s="4"/>
      <c r="D625" s="4"/>
      <c r="G625" s="4"/>
      <c r="H625" s="4"/>
      <c r="I625" s="5"/>
      <c r="J625" s="4"/>
      <c r="L625" s="4"/>
      <c r="O625" s="4"/>
      <c r="Q625" s="4"/>
      <c r="R625" s="4"/>
      <c r="S625" s="4"/>
      <c r="T625" s="4"/>
      <c r="V625" s="11"/>
      <c r="W625" s="11"/>
      <c r="X625" s="11"/>
      <c r="Y625" s="11"/>
      <c r="Z625" s="11"/>
    </row>
    <row r="626">
      <c r="A626" s="5"/>
      <c r="B626" s="4"/>
      <c r="D626" s="4"/>
      <c r="G626" s="4"/>
      <c r="H626" s="4"/>
      <c r="I626" s="5"/>
      <c r="J626" s="4"/>
      <c r="L626" s="4"/>
      <c r="O626" s="4"/>
      <c r="Q626" s="4"/>
      <c r="R626" s="4"/>
      <c r="S626" s="4"/>
      <c r="T626" s="4"/>
      <c r="V626" s="11"/>
      <c r="W626" s="11"/>
      <c r="X626" s="11"/>
      <c r="Y626" s="11"/>
      <c r="Z626" s="11"/>
    </row>
    <row r="627">
      <c r="A627" s="5"/>
      <c r="B627" s="4"/>
      <c r="D627" s="4"/>
      <c r="G627" s="4"/>
      <c r="H627" s="4"/>
      <c r="I627" s="5"/>
      <c r="J627" s="4"/>
      <c r="L627" s="4"/>
      <c r="O627" s="4"/>
      <c r="Q627" s="4"/>
      <c r="R627" s="4"/>
      <c r="S627" s="4"/>
      <c r="T627" s="4"/>
      <c r="V627" s="11"/>
      <c r="W627" s="11"/>
      <c r="X627" s="11"/>
      <c r="Y627" s="11"/>
      <c r="Z627" s="11"/>
    </row>
    <row r="628">
      <c r="A628" s="5"/>
      <c r="B628" s="4"/>
      <c r="D628" s="4"/>
      <c r="G628" s="4"/>
      <c r="H628" s="4"/>
      <c r="I628" s="5"/>
      <c r="J628" s="4"/>
      <c r="L628" s="4"/>
      <c r="O628" s="4"/>
      <c r="Q628" s="4"/>
      <c r="R628" s="4"/>
      <c r="S628" s="4"/>
      <c r="T628" s="4"/>
      <c r="V628" s="11"/>
      <c r="W628" s="11"/>
      <c r="X628" s="11"/>
      <c r="Y628" s="11"/>
      <c r="Z628" s="11"/>
    </row>
    <row r="629">
      <c r="A629" s="5"/>
      <c r="B629" s="4"/>
      <c r="D629" s="4"/>
      <c r="G629" s="4"/>
      <c r="H629" s="4"/>
      <c r="I629" s="5"/>
      <c r="J629" s="4"/>
      <c r="L629" s="4"/>
      <c r="O629" s="4"/>
      <c r="Q629" s="4"/>
      <c r="R629" s="4"/>
      <c r="S629" s="4"/>
      <c r="T629" s="4"/>
      <c r="V629" s="11"/>
      <c r="W629" s="11"/>
      <c r="X629" s="11"/>
      <c r="Y629" s="11"/>
      <c r="Z629" s="11"/>
    </row>
    <row r="630">
      <c r="A630" s="5"/>
      <c r="B630" s="4"/>
      <c r="D630" s="4"/>
      <c r="G630" s="4"/>
      <c r="H630" s="4"/>
      <c r="I630" s="5"/>
      <c r="J630" s="4"/>
      <c r="L630" s="4"/>
      <c r="O630" s="4"/>
      <c r="Q630" s="4"/>
      <c r="R630" s="4"/>
      <c r="S630" s="4"/>
      <c r="T630" s="4"/>
      <c r="V630" s="11"/>
      <c r="W630" s="11"/>
      <c r="X630" s="11"/>
      <c r="Y630" s="11"/>
      <c r="Z630" s="11"/>
    </row>
    <row r="631">
      <c r="A631" s="5"/>
      <c r="B631" s="4"/>
      <c r="D631" s="4"/>
      <c r="G631" s="4"/>
      <c r="H631" s="4"/>
      <c r="I631" s="5"/>
      <c r="J631" s="4"/>
      <c r="L631" s="4"/>
      <c r="O631" s="4"/>
      <c r="Q631" s="4"/>
      <c r="R631" s="4"/>
      <c r="S631" s="4"/>
      <c r="T631" s="4"/>
      <c r="V631" s="11"/>
      <c r="W631" s="11"/>
      <c r="X631" s="11"/>
      <c r="Y631" s="11"/>
      <c r="Z631" s="11"/>
    </row>
    <row r="632">
      <c r="A632" s="5"/>
      <c r="B632" s="4"/>
      <c r="D632" s="4"/>
      <c r="G632" s="4"/>
      <c r="H632" s="4"/>
      <c r="I632" s="5"/>
      <c r="J632" s="4"/>
      <c r="L632" s="4"/>
      <c r="O632" s="4"/>
      <c r="Q632" s="4"/>
      <c r="R632" s="4"/>
      <c r="S632" s="4"/>
      <c r="T632" s="4"/>
      <c r="V632" s="11"/>
      <c r="W632" s="11"/>
      <c r="X632" s="11"/>
      <c r="Y632" s="11"/>
      <c r="Z632" s="11"/>
    </row>
    <row r="633">
      <c r="A633" s="5"/>
      <c r="B633" s="4"/>
      <c r="D633" s="4"/>
      <c r="G633" s="4"/>
      <c r="H633" s="4"/>
      <c r="I633" s="5"/>
      <c r="J633" s="4"/>
      <c r="L633" s="4"/>
      <c r="O633" s="4"/>
      <c r="Q633" s="4"/>
      <c r="R633" s="4"/>
      <c r="S633" s="4"/>
      <c r="T633" s="4"/>
      <c r="V633" s="11"/>
      <c r="W633" s="11"/>
      <c r="X633" s="11"/>
      <c r="Y633" s="11"/>
      <c r="Z633" s="11"/>
    </row>
    <row r="634">
      <c r="A634" s="5"/>
      <c r="B634" s="4"/>
      <c r="D634" s="4"/>
      <c r="G634" s="4"/>
      <c r="H634" s="4"/>
      <c r="I634" s="5"/>
      <c r="J634" s="4"/>
      <c r="L634" s="4"/>
      <c r="O634" s="4"/>
      <c r="Q634" s="4"/>
      <c r="R634" s="4"/>
      <c r="S634" s="4"/>
      <c r="T634" s="4"/>
      <c r="V634" s="11"/>
      <c r="W634" s="11"/>
      <c r="X634" s="11"/>
      <c r="Y634" s="11"/>
      <c r="Z634" s="11"/>
    </row>
    <row r="635">
      <c r="A635" s="5"/>
      <c r="B635" s="4"/>
      <c r="D635" s="4"/>
      <c r="G635" s="4"/>
      <c r="H635" s="4"/>
      <c r="I635" s="5"/>
      <c r="J635" s="4"/>
      <c r="L635" s="4"/>
      <c r="O635" s="4"/>
      <c r="Q635" s="4"/>
      <c r="R635" s="4"/>
      <c r="S635" s="4"/>
      <c r="T635" s="4"/>
      <c r="V635" s="11"/>
      <c r="W635" s="11"/>
      <c r="X635" s="11"/>
      <c r="Y635" s="11"/>
      <c r="Z635" s="11"/>
    </row>
    <row r="636">
      <c r="A636" s="5"/>
      <c r="B636" s="4"/>
      <c r="D636" s="4"/>
      <c r="G636" s="4"/>
      <c r="H636" s="4"/>
      <c r="I636" s="5"/>
      <c r="J636" s="4"/>
      <c r="L636" s="4"/>
      <c r="O636" s="4"/>
      <c r="Q636" s="4"/>
      <c r="R636" s="4"/>
      <c r="S636" s="4"/>
      <c r="T636" s="4"/>
      <c r="V636" s="11"/>
      <c r="W636" s="11"/>
      <c r="X636" s="11"/>
      <c r="Y636" s="11"/>
      <c r="Z636" s="11"/>
    </row>
    <row r="637">
      <c r="A637" s="5"/>
      <c r="B637" s="4"/>
      <c r="D637" s="4"/>
      <c r="G637" s="4"/>
      <c r="H637" s="4"/>
      <c r="I637" s="5"/>
      <c r="J637" s="4"/>
      <c r="L637" s="4"/>
      <c r="O637" s="4"/>
      <c r="Q637" s="4"/>
      <c r="R637" s="4"/>
      <c r="S637" s="4"/>
      <c r="T637" s="4"/>
      <c r="V637" s="11"/>
      <c r="W637" s="11"/>
      <c r="X637" s="11"/>
      <c r="Y637" s="11"/>
      <c r="Z637" s="11"/>
    </row>
    <row r="638">
      <c r="A638" s="5"/>
      <c r="B638" s="4"/>
      <c r="D638" s="4"/>
      <c r="G638" s="4"/>
      <c r="H638" s="4"/>
      <c r="I638" s="5"/>
      <c r="J638" s="4"/>
      <c r="L638" s="4"/>
      <c r="O638" s="4"/>
      <c r="Q638" s="4"/>
      <c r="R638" s="4"/>
      <c r="S638" s="4"/>
      <c r="T638" s="4"/>
      <c r="V638" s="11"/>
      <c r="W638" s="11"/>
      <c r="X638" s="11"/>
      <c r="Y638" s="11"/>
      <c r="Z638" s="11"/>
    </row>
    <row r="639">
      <c r="A639" s="5"/>
      <c r="B639" s="4"/>
      <c r="D639" s="4"/>
      <c r="G639" s="4"/>
      <c r="H639" s="4"/>
      <c r="I639" s="5"/>
      <c r="J639" s="4"/>
      <c r="L639" s="4"/>
      <c r="O639" s="4"/>
      <c r="Q639" s="4"/>
      <c r="R639" s="4"/>
      <c r="S639" s="4"/>
      <c r="T639" s="4"/>
      <c r="V639" s="11"/>
      <c r="W639" s="11"/>
      <c r="X639" s="11"/>
      <c r="Y639" s="11"/>
      <c r="Z639" s="11"/>
    </row>
    <row r="640">
      <c r="A640" s="5"/>
      <c r="B640" s="4"/>
      <c r="D640" s="4"/>
      <c r="G640" s="4"/>
      <c r="H640" s="4"/>
      <c r="I640" s="5"/>
      <c r="J640" s="4"/>
      <c r="L640" s="4"/>
      <c r="O640" s="4"/>
      <c r="Q640" s="4"/>
      <c r="R640" s="4"/>
      <c r="S640" s="4"/>
      <c r="T640" s="4"/>
      <c r="V640" s="11"/>
      <c r="W640" s="11"/>
      <c r="X640" s="11"/>
      <c r="Y640" s="11"/>
      <c r="Z640" s="11"/>
    </row>
    <row r="641">
      <c r="A641" s="5"/>
      <c r="B641" s="4"/>
      <c r="D641" s="4"/>
      <c r="G641" s="4"/>
      <c r="H641" s="4"/>
      <c r="I641" s="5"/>
      <c r="J641" s="4"/>
      <c r="L641" s="4"/>
      <c r="O641" s="4"/>
      <c r="Q641" s="4"/>
      <c r="R641" s="4"/>
      <c r="S641" s="4"/>
      <c r="T641" s="4"/>
      <c r="V641" s="11"/>
      <c r="W641" s="11"/>
      <c r="X641" s="11"/>
      <c r="Y641" s="11"/>
      <c r="Z641" s="11"/>
    </row>
    <row r="642">
      <c r="A642" s="5"/>
      <c r="B642" s="4"/>
      <c r="D642" s="4"/>
      <c r="G642" s="4"/>
      <c r="H642" s="4"/>
      <c r="I642" s="5"/>
      <c r="J642" s="4"/>
      <c r="L642" s="4"/>
      <c r="O642" s="4"/>
      <c r="Q642" s="4"/>
      <c r="R642" s="4"/>
      <c r="S642" s="4"/>
      <c r="T642" s="4"/>
      <c r="V642" s="11"/>
      <c r="W642" s="11"/>
      <c r="X642" s="11"/>
      <c r="Y642" s="11"/>
      <c r="Z642" s="11"/>
    </row>
    <row r="643">
      <c r="A643" s="5"/>
      <c r="B643" s="4"/>
      <c r="D643" s="4"/>
      <c r="G643" s="4"/>
      <c r="H643" s="4"/>
      <c r="I643" s="5"/>
      <c r="J643" s="4"/>
      <c r="L643" s="4"/>
      <c r="O643" s="4"/>
      <c r="Q643" s="4"/>
      <c r="R643" s="4"/>
      <c r="S643" s="4"/>
      <c r="T643" s="4"/>
      <c r="V643" s="11"/>
      <c r="W643" s="11"/>
      <c r="X643" s="11"/>
      <c r="Y643" s="11"/>
      <c r="Z643" s="11"/>
    </row>
    <row r="644">
      <c r="A644" s="5"/>
      <c r="B644" s="4"/>
      <c r="D644" s="4"/>
      <c r="G644" s="4"/>
      <c r="H644" s="4"/>
      <c r="I644" s="5"/>
      <c r="J644" s="4"/>
      <c r="L644" s="4"/>
      <c r="O644" s="4"/>
      <c r="Q644" s="4"/>
      <c r="R644" s="4"/>
      <c r="S644" s="4"/>
      <c r="T644" s="4"/>
      <c r="V644" s="11"/>
      <c r="W644" s="11"/>
      <c r="X644" s="11"/>
      <c r="Y644" s="11"/>
      <c r="Z644" s="11"/>
    </row>
    <row r="645">
      <c r="A645" s="5"/>
      <c r="B645" s="4"/>
      <c r="D645" s="4"/>
      <c r="G645" s="4"/>
      <c r="H645" s="4"/>
      <c r="I645" s="5"/>
      <c r="J645" s="4"/>
      <c r="L645" s="4"/>
      <c r="O645" s="4"/>
      <c r="Q645" s="4"/>
      <c r="R645" s="4"/>
      <c r="S645" s="4"/>
      <c r="T645" s="4"/>
      <c r="V645" s="11"/>
      <c r="W645" s="11"/>
      <c r="X645" s="11"/>
      <c r="Y645" s="11"/>
      <c r="Z645" s="11"/>
    </row>
    <row r="646">
      <c r="A646" s="5"/>
      <c r="B646" s="4"/>
      <c r="D646" s="4"/>
      <c r="G646" s="4"/>
      <c r="H646" s="4"/>
      <c r="I646" s="5"/>
      <c r="J646" s="4"/>
      <c r="L646" s="4"/>
      <c r="O646" s="4"/>
      <c r="Q646" s="4"/>
      <c r="R646" s="4"/>
      <c r="S646" s="4"/>
      <c r="T646" s="4"/>
      <c r="V646" s="11"/>
      <c r="W646" s="11"/>
      <c r="X646" s="11"/>
      <c r="Y646" s="11"/>
      <c r="Z646" s="11"/>
    </row>
    <row r="647">
      <c r="A647" s="5"/>
      <c r="B647" s="4"/>
      <c r="D647" s="4"/>
      <c r="G647" s="4"/>
      <c r="H647" s="4"/>
      <c r="I647" s="5"/>
      <c r="J647" s="4"/>
      <c r="L647" s="4"/>
      <c r="O647" s="4"/>
      <c r="Q647" s="4"/>
      <c r="R647" s="4"/>
      <c r="S647" s="4"/>
      <c r="T647" s="4"/>
      <c r="V647" s="11"/>
      <c r="W647" s="11"/>
      <c r="X647" s="11"/>
      <c r="Y647" s="11"/>
      <c r="Z647" s="11"/>
    </row>
    <row r="648">
      <c r="A648" s="5"/>
      <c r="B648" s="4"/>
      <c r="D648" s="4"/>
      <c r="G648" s="4"/>
      <c r="H648" s="4"/>
      <c r="I648" s="5"/>
      <c r="J648" s="4"/>
      <c r="L648" s="4"/>
      <c r="O648" s="4"/>
      <c r="Q648" s="4"/>
      <c r="R648" s="4"/>
      <c r="S648" s="4"/>
      <c r="T648" s="4"/>
      <c r="V648" s="11"/>
      <c r="W648" s="11"/>
      <c r="X648" s="11"/>
      <c r="Y648" s="11"/>
      <c r="Z648" s="11"/>
    </row>
    <row r="649">
      <c r="A649" s="5"/>
      <c r="B649" s="4"/>
      <c r="D649" s="4"/>
      <c r="G649" s="4"/>
      <c r="H649" s="4"/>
      <c r="I649" s="5"/>
      <c r="J649" s="4"/>
      <c r="L649" s="4"/>
      <c r="O649" s="4"/>
      <c r="Q649" s="4"/>
      <c r="R649" s="4"/>
      <c r="S649" s="4"/>
      <c r="T649" s="4"/>
      <c r="V649" s="11"/>
      <c r="W649" s="11"/>
      <c r="X649" s="11"/>
      <c r="Y649" s="11"/>
      <c r="Z649" s="11"/>
    </row>
    <row r="650">
      <c r="A650" s="5"/>
      <c r="B650" s="4"/>
      <c r="D650" s="4"/>
      <c r="G650" s="4"/>
      <c r="H650" s="4"/>
      <c r="I650" s="5"/>
      <c r="J650" s="4"/>
      <c r="L650" s="4"/>
      <c r="O650" s="4"/>
      <c r="Q650" s="4"/>
      <c r="R650" s="4"/>
      <c r="S650" s="4"/>
      <c r="T650" s="4"/>
      <c r="V650" s="11"/>
      <c r="W650" s="11"/>
      <c r="X650" s="11"/>
      <c r="Y650" s="11"/>
      <c r="Z650" s="11"/>
    </row>
    <row r="651">
      <c r="A651" s="5"/>
      <c r="B651" s="4"/>
      <c r="D651" s="4"/>
      <c r="G651" s="4"/>
      <c r="H651" s="4"/>
      <c r="I651" s="5"/>
      <c r="J651" s="4"/>
      <c r="L651" s="4"/>
      <c r="O651" s="4"/>
      <c r="Q651" s="4"/>
      <c r="R651" s="4"/>
      <c r="S651" s="4"/>
      <c r="T651" s="4"/>
      <c r="V651" s="11"/>
      <c r="W651" s="11"/>
      <c r="X651" s="11"/>
      <c r="Y651" s="11"/>
      <c r="Z651" s="11"/>
    </row>
    <row r="652">
      <c r="A652" s="5"/>
      <c r="B652" s="4"/>
      <c r="D652" s="4"/>
      <c r="G652" s="4"/>
      <c r="H652" s="4"/>
      <c r="I652" s="5"/>
      <c r="J652" s="4"/>
      <c r="L652" s="4"/>
      <c r="O652" s="4"/>
      <c r="Q652" s="4"/>
      <c r="R652" s="4"/>
      <c r="S652" s="4"/>
      <c r="T652" s="4"/>
      <c r="V652" s="11"/>
      <c r="W652" s="11"/>
      <c r="X652" s="11"/>
      <c r="Y652" s="11"/>
      <c r="Z652" s="11"/>
    </row>
    <row r="653">
      <c r="A653" s="5"/>
      <c r="B653" s="4"/>
      <c r="D653" s="4"/>
      <c r="G653" s="4"/>
      <c r="H653" s="4"/>
      <c r="I653" s="5"/>
      <c r="J653" s="4"/>
      <c r="L653" s="4"/>
      <c r="O653" s="4"/>
      <c r="Q653" s="4"/>
      <c r="R653" s="4"/>
      <c r="S653" s="4"/>
      <c r="T653" s="4"/>
      <c r="V653" s="11"/>
      <c r="W653" s="11"/>
      <c r="X653" s="11"/>
      <c r="Y653" s="11"/>
      <c r="Z653" s="11"/>
    </row>
    <row r="654">
      <c r="A654" s="5"/>
      <c r="B654" s="4"/>
      <c r="D654" s="4"/>
      <c r="G654" s="4"/>
      <c r="H654" s="4"/>
      <c r="I654" s="5"/>
      <c r="J654" s="4"/>
      <c r="L654" s="4"/>
      <c r="O654" s="4"/>
      <c r="Q654" s="4"/>
      <c r="R654" s="4"/>
      <c r="S654" s="4"/>
      <c r="T654" s="4"/>
      <c r="V654" s="11"/>
      <c r="W654" s="11"/>
      <c r="X654" s="11"/>
      <c r="Y654" s="11"/>
      <c r="Z654" s="11"/>
    </row>
    <row r="655">
      <c r="A655" s="5"/>
      <c r="B655" s="4"/>
      <c r="D655" s="4"/>
      <c r="G655" s="4"/>
      <c r="H655" s="4"/>
      <c r="I655" s="5"/>
      <c r="J655" s="4"/>
      <c r="L655" s="4"/>
      <c r="O655" s="4"/>
      <c r="Q655" s="4"/>
      <c r="R655" s="4"/>
      <c r="S655" s="4"/>
      <c r="T655" s="4"/>
      <c r="V655" s="11"/>
      <c r="W655" s="11"/>
      <c r="X655" s="11"/>
      <c r="Y655" s="11"/>
      <c r="Z655" s="11"/>
    </row>
    <row r="656">
      <c r="A656" s="5"/>
      <c r="B656" s="4"/>
      <c r="D656" s="4"/>
      <c r="G656" s="4"/>
      <c r="H656" s="4"/>
      <c r="I656" s="5"/>
      <c r="J656" s="4"/>
      <c r="L656" s="4"/>
      <c r="O656" s="4"/>
      <c r="Q656" s="4"/>
      <c r="R656" s="4"/>
      <c r="S656" s="4"/>
      <c r="T656" s="4"/>
      <c r="V656" s="11"/>
      <c r="W656" s="11"/>
      <c r="X656" s="11"/>
      <c r="Y656" s="11"/>
      <c r="Z656" s="11"/>
    </row>
    <row r="657">
      <c r="A657" s="5"/>
      <c r="B657" s="4"/>
      <c r="D657" s="4"/>
      <c r="G657" s="4"/>
      <c r="H657" s="4"/>
      <c r="I657" s="5"/>
      <c r="J657" s="4"/>
      <c r="L657" s="4"/>
      <c r="O657" s="4"/>
      <c r="Q657" s="4"/>
      <c r="R657" s="4"/>
      <c r="S657" s="4"/>
      <c r="T657" s="4"/>
      <c r="V657" s="11"/>
      <c r="W657" s="11"/>
      <c r="X657" s="11"/>
      <c r="Y657" s="11"/>
      <c r="Z657" s="11"/>
    </row>
    <row r="658">
      <c r="A658" s="5"/>
      <c r="B658" s="4"/>
      <c r="D658" s="4"/>
      <c r="G658" s="4"/>
      <c r="H658" s="4"/>
      <c r="I658" s="5"/>
      <c r="J658" s="4"/>
      <c r="L658" s="4"/>
      <c r="O658" s="4"/>
      <c r="Q658" s="4"/>
      <c r="R658" s="4"/>
      <c r="S658" s="4"/>
      <c r="T658" s="4"/>
      <c r="V658" s="11"/>
      <c r="W658" s="11"/>
      <c r="X658" s="11"/>
      <c r="Y658" s="11"/>
      <c r="Z658" s="11"/>
    </row>
    <row r="659">
      <c r="A659" s="5"/>
      <c r="B659" s="4"/>
      <c r="D659" s="4"/>
      <c r="G659" s="4"/>
      <c r="H659" s="4"/>
      <c r="I659" s="5"/>
      <c r="J659" s="4"/>
      <c r="L659" s="4"/>
      <c r="O659" s="4"/>
      <c r="Q659" s="4"/>
      <c r="R659" s="4"/>
      <c r="S659" s="4"/>
      <c r="T659" s="4"/>
      <c r="V659" s="11"/>
      <c r="W659" s="11"/>
      <c r="X659" s="11"/>
      <c r="Y659" s="11"/>
      <c r="Z659" s="11"/>
    </row>
    <row r="660">
      <c r="A660" s="5"/>
      <c r="B660" s="4"/>
      <c r="D660" s="4"/>
      <c r="G660" s="4"/>
      <c r="H660" s="4"/>
      <c r="I660" s="5"/>
      <c r="J660" s="4"/>
      <c r="L660" s="4"/>
      <c r="O660" s="4"/>
      <c r="Q660" s="4"/>
      <c r="R660" s="4"/>
      <c r="S660" s="4"/>
      <c r="T660" s="4"/>
      <c r="V660" s="11"/>
      <c r="W660" s="11"/>
      <c r="X660" s="11"/>
      <c r="Y660" s="11"/>
      <c r="Z660" s="11"/>
    </row>
    <row r="661">
      <c r="A661" s="5"/>
      <c r="B661" s="4"/>
      <c r="D661" s="4"/>
      <c r="G661" s="4"/>
      <c r="H661" s="4"/>
      <c r="I661" s="5"/>
      <c r="J661" s="4"/>
      <c r="L661" s="4"/>
      <c r="O661" s="4"/>
      <c r="Q661" s="4"/>
      <c r="R661" s="4"/>
      <c r="S661" s="4"/>
      <c r="T661" s="4"/>
      <c r="V661" s="11"/>
      <c r="W661" s="11"/>
      <c r="X661" s="11"/>
      <c r="Y661" s="11"/>
      <c r="Z661" s="11"/>
    </row>
    <row r="662">
      <c r="A662" s="5"/>
      <c r="B662" s="4"/>
      <c r="D662" s="4"/>
      <c r="G662" s="4"/>
      <c r="H662" s="4"/>
      <c r="I662" s="5"/>
      <c r="J662" s="4"/>
      <c r="L662" s="4"/>
      <c r="O662" s="4"/>
      <c r="Q662" s="4"/>
      <c r="R662" s="4"/>
      <c r="S662" s="4"/>
      <c r="T662" s="4"/>
      <c r="V662" s="11"/>
      <c r="W662" s="11"/>
      <c r="X662" s="11"/>
      <c r="Y662" s="11"/>
      <c r="Z662" s="11"/>
    </row>
    <row r="663">
      <c r="A663" s="5"/>
      <c r="B663" s="4"/>
      <c r="D663" s="4"/>
      <c r="G663" s="4"/>
      <c r="H663" s="4"/>
      <c r="I663" s="5"/>
      <c r="J663" s="4"/>
      <c r="L663" s="4"/>
      <c r="O663" s="4"/>
      <c r="Q663" s="4"/>
      <c r="R663" s="4"/>
      <c r="S663" s="4"/>
      <c r="T663" s="4"/>
      <c r="V663" s="11"/>
      <c r="W663" s="11"/>
      <c r="X663" s="11"/>
      <c r="Y663" s="11"/>
      <c r="Z663" s="11"/>
    </row>
    <row r="664">
      <c r="A664" s="5"/>
      <c r="B664" s="4"/>
      <c r="D664" s="4"/>
      <c r="G664" s="4"/>
      <c r="H664" s="4"/>
      <c r="I664" s="5"/>
      <c r="J664" s="4"/>
      <c r="L664" s="4"/>
      <c r="O664" s="4"/>
      <c r="Q664" s="4"/>
      <c r="R664" s="4"/>
      <c r="S664" s="4"/>
      <c r="T664" s="4"/>
      <c r="V664" s="11"/>
      <c r="W664" s="11"/>
      <c r="X664" s="11"/>
      <c r="Y664" s="11"/>
      <c r="Z664" s="11"/>
    </row>
    <row r="665">
      <c r="A665" s="5"/>
      <c r="B665" s="4"/>
      <c r="D665" s="4"/>
      <c r="G665" s="4"/>
      <c r="H665" s="4"/>
      <c r="I665" s="5"/>
      <c r="J665" s="4"/>
      <c r="L665" s="4"/>
      <c r="O665" s="4"/>
      <c r="Q665" s="4"/>
      <c r="R665" s="4"/>
      <c r="S665" s="4"/>
      <c r="T665" s="4"/>
      <c r="V665" s="11"/>
      <c r="W665" s="11"/>
      <c r="X665" s="11"/>
      <c r="Y665" s="11"/>
      <c r="Z665" s="11"/>
    </row>
    <row r="666">
      <c r="A666" s="5"/>
      <c r="B666" s="4"/>
      <c r="D666" s="4"/>
      <c r="G666" s="4"/>
      <c r="H666" s="4"/>
      <c r="I666" s="5"/>
      <c r="J666" s="4"/>
      <c r="L666" s="4"/>
      <c r="O666" s="4"/>
      <c r="Q666" s="4"/>
      <c r="R666" s="4"/>
      <c r="S666" s="4"/>
      <c r="T666" s="4"/>
      <c r="V666" s="11"/>
      <c r="W666" s="11"/>
      <c r="X666" s="11"/>
      <c r="Y666" s="11"/>
      <c r="Z666" s="11"/>
    </row>
    <row r="667">
      <c r="A667" s="5"/>
      <c r="B667" s="4"/>
      <c r="D667" s="4"/>
      <c r="G667" s="4"/>
      <c r="H667" s="4"/>
      <c r="I667" s="5"/>
      <c r="J667" s="4"/>
      <c r="L667" s="4"/>
      <c r="O667" s="4"/>
      <c r="Q667" s="4"/>
      <c r="R667" s="4"/>
      <c r="S667" s="4"/>
      <c r="T667" s="4"/>
      <c r="V667" s="11"/>
      <c r="W667" s="11"/>
      <c r="X667" s="11"/>
      <c r="Y667" s="11"/>
      <c r="Z667" s="11"/>
    </row>
    <row r="668">
      <c r="A668" s="5"/>
      <c r="B668" s="4"/>
      <c r="D668" s="4"/>
      <c r="G668" s="4"/>
      <c r="H668" s="4"/>
      <c r="I668" s="5"/>
      <c r="J668" s="4"/>
      <c r="L668" s="4"/>
      <c r="O668" s="4"/>
      <c r="Q668" s="4"/>
      <c r="R668" s="4"/>
      <c r="S668" s="4"/>
      <c r="T668" s="4"/>
      <c r="V668" s="11"/>
      <c r="W668" s="11"/>
      <c r="X668" s="11"/>
      <c r="Y668" s="11"/>
      <c r="Z668" s="11"/>
    </row>
    <row r="669">
      <c r="A669" s="5"/>
      <c r="B669" s="4"/>
      <c r="D669" s="4"/>
      <c r="G669" s="4"/>
      <c r="H669" s="4"/>
      <c r="I669" s="5"/>
      <c r="J669" s="4"/>
      <c r="L669" s="4"/>
      <c r="O669" s="4"/>
      <c r="Q669" s="4"/>
      <c r="R669" s="4"/>
      <c r="S669" s="4"/>
      <c r="T669" s="4"/>
      <c r="V669" s="11"/>
      <c r="W669" s="11"/>
      <c r="X669" s="11"/>
      <c r="Y669" s="11"/>
      <c r="Z669" s="11"/>
    </row>
    <row r="670">
      <c r="A670" s="5"/>
      <c r="B670" s="4"/>
      <c r="D670" s="4"/>
      <c r="G670" s="4"/>
      <c r="H670" s="4"/>
      <c r="I670" s="5"/>
      <c r="J670" s="4"/>
      <c r="L670" s="4"/>
      <c r="O670" s="4"/>
      <c r="Q670" s="4"/>
      <c r="R670" s="4"/>
      <c r="S670" s="4"/>
      <c r="T670" s="4"/>
      <c r="V670" s="11"/>
      <c r="W670" s="11"/>
      <c r="X670" s="11"/>
      <c r="Y670" s="11"/>
      <c r="Z670" s="11"/>
    </row>
    <row r="671">
      <c r="A671" s="5"/>
      <c r="B671" s="4"/>
      <c r="D671" s="4"/>
      <c r="G671" s="4"/>
      <c r="H671" s="4"/>
      <c r="I671" s="5"/>
      <c r="J671" s="4"/>
      <c r="L671" s="4"/>
      <c r="O671" s="4"/>
      <c r="Q671" s="4"/>
      <c r="R671" s="4"/>
      <c r="S671" s="4"/>
      <c r="T671" s="4"/>
      <c r="V671" s="11"/>
      <c r="W671" s="11"/>
      <c r="X671" s="11"/>
      <c r="Y671" s="11"/>
      <c r="Z671" s="11"/>
    </row>
    <row r="672">
      <c r="A672" s="5"/>
      <c r="B672" s="4"/>
      <c r="D672" s="4"/>
      <c r="G672" s="4"/>
      <c r="H672" s="4"/>
      <c r="I672" s="5"/>
      <c r="J672" s="4"/>
      <c r="L672" s="4"/>
      <c r="O672" s="4"/>
      <c r="Q672" s="4"/>
      <c r="R672" s="4"/>
      <c r="S672" s="4"/>
      <c r="T672" s="4"/>
      <c r="V672" s="11"/>
      <c r="W672" s="11"/>
      <c r="X672" s="11"/>
      <c r="Y672" s="11"/>
      <c r="Z672" s="11"/>
    </row>
    <row r="673">
      <c r="A673" s="5"/>
      <c r="B673" s="4"/>
      <c r="D673" s="4"/>
      <c r="G673" s="4"/>
      <c r="H673" s="4"/>
      <c r="I673" s="5"/>
      <c r="J673" s="4"/>
      <c r="L673" s="4"/>
      <c r="O673" s="4"/>
      <c r="Q673" s="4"/>
      <c r="R673" s="4"/>
      <c r="S673" s="4"/>
      <c r="T673" s="4"/>
      <c r="V673" s="11"/>
      <c r="W673" s="11"/>
      <c r="X673" s="11"/>
      <c r="Y673" s="11"/>
      <c r="Z673" s="11"/>
    </row>
    <row r="674">
      <c r="A674" s="5"/>
      <c r="B674" s="4"/>
      <c r="D674" s="4"/>
      <c r="G674" s="4"/>
      <c r="H674" s="4"/>
      <c r="I674" s="5"/>
      <c r="J674" s="4"/>
      <c r="L674" s="4"/>
      <c r="O674" s="4"/>
      <c r="Q674" s="4"/>
      <c r="R674" s="4"/>
      <c r="S674" s="4"/>
      <c r="T674" s="4"/>
      <c r="V674" s="11"/>
      <c r="W674" s="11"/>
      <c r="X674" s="11"/>
      <c r="Y674" s="11"/>
      <c r="Z674" s="11"/>
    </row>
    <row r="675">
      <c r="A675" s="5"/>
      <c r="B675" s="4"/>
      <c r="D675" s="4"/>
      <c r="G675" s="4"/>
      <c r="H675" s="4"/>
      <c r="I675" s="5"/>
      <c r="J675" s="4"/>
      <c r="L675" s="4"/>
      <c r="O675" s="4"/>
      <c r="Q675" s="4"/>
      <c r="R675" s="4"/>
      <c r="S675" s="4"/>
      <c r="T675" s="4"/>
      <c r="V675" s="11"/>
      <c r="W675" s="11"/>
      <c r="X675" s="11"/>
      <c r="Y675" s="11"/>
      <c r="Z675" s="11"/>
    </row>
    <row r="676">
      <c r="A676" s="5"/>
      <c r="B676" s="4"/>
      <c r="D676" s="4"/>
      <c r="G676" s="4"/>
      <c r="H676" s="4"/>
      <c r="I676" s="5"/>
      <c r="J676" s="4"/>
      <c r="L676" s="4"/>
      <c r="O676" s="4"/>
      <c r="Q676" s="4"/>
      <c r="R676" s="4"/>
      <c r="S676" s="4"/>
      <c r="T676" s="4"/>
      <c r="V676" s="11"/>
      <c r="W676" s="11"/>
      <c r="X676" s="11"/>
      <c r="Y676" s="11"/>
      <c r="Z676" s="11"/>
    </row>
    <row r="677">
      <c r="A677" s="5"/>
      <c r="B677" s="4"/>
      <c r="D677" s="4"/>
      <c r="G677" s="4"/>
      <c r="H677" s="4"/>
      <c r="I677" s="5"/>
      <c r="J677" s="4"/>
      <c r="L677" s="4"/>
      <c r="O677" s="4"/>
      <c r="Q677" s="4"/>
      <c r="R677" s="4"/>
      <c r="S677" s="4"/>
      <c r="T677" s="4"/>
      <c r="V677" s="11"/>
      <c r="W677" s="11"/>
      <c r="X677" s="11"/>
      <c r="Y677" s="11"/>
      <c r="Z677" s="11"/>
    </row>
    <row r="678">
      <c r="A678" s="5"/>
      <c r="B678" s="4"/>
      <c r="D678" s="4"/>
      <c r="G678" s="4"/>
      <c r="H678" s="4"/>
      <c r="I678" s="5"/>
      <c r="J678" s="4"/>
      <c r="L678" s="4"/>
      <c r="O678" s="4"/>
      <c r="Q678" s="4"/>
      <c r="R678" s="4"/>
      <c r="S678" s="4"/>
      <c r="T678" s="4"/>
      <c r="V678" s="11"/>
      <c r="W678" s="11"/>
      <c r="X678" s="11"/>
      <c r="Y678" s="11"/>
      <c r="Z678" s="11"/>
    </row>
    <row r="679">
      <c r="A679" s="5"/>
      <c r="B679" s="4"/>
      <c r="D679" s="4"/>
      <c r="G679" s="4"/>
      <c r="H679" s="4"/>
      <c r="I679" s="5"/>
      <c r="J679" s="4"/>
      <c r="L679" s="4"/>
      <c r="O679" s="4"/>
      <c r="Q679" s="4"/>
      <c r="R679" s="4"/>
      <c r="S679" s="4"/>
      <c r="T679" s="4"/>
      <c r="V679" s="11"/>
      <c r="W679" s="11"/>
      <c r="X679" s="11"/>
      <c r="Y679" s="11"/>
      <c r="Z679" s="11"/>
    </row>
    <row r="680">
      <c r="A680" s="5"/>
      <c r="B680" s="4"/>
      <c r="D680" s="4"/>
      <c r="G680" s="4"/>
      <c r="H680" s="4"/>
      <c r="I680" s="5"/>
      <c r="J680" s="4"/>
      <c r="L680" s="4"/>
      <c r="O680" s="4"/>
      <c r="Q680" s="4"/>
      <c r="R680" s="4"/>
      <c r="S680" s="4"/>
      <c r="T680" s="4"/>
      <c r="V680" s="11"/>
      <c r="W680" s="11"/>
      <c r="X680" s="11"/>
      <c r="Y680" s="11"/>
      <c r="Z680" s="11"/>
    </row>
    <row r="681">
      <c r="A681" s="5"/>
      <c r="B681" s="4"/>
      <c r="D681" s="4"/>
      <c r="G681" s="4"/>
      <c r="H681" s="4"/>
      <c r="I681" s="5"/>
      <c r="J681" s="4"/>
      <c r="L681" s="4"/>
      <c r="O681" s="4"/>
      <c r="Q681" s="4"/>
      <c r="R681" s="4"/>
      <c r="S681" s="4"/>
      <c r="T681" s="4"/>
      <c r="V681" s="11"/>
      <c r="W681" s="11"/>
      <c r="X681" s="11"/>
      <c r="Y681" s="11"/>
      <c r="Z681" s="11"/>
    </row>
    <row r="682">
      <c r="A682" s="5"/>
      <c r="B682" s="4"/>
      <c r="D682" s="4"/>
      <c r="G682" s="4"/>
      <c r="H682" s="4"/>
      <c r="I682" s="5"/>
      <c r="J682" s="4"/>
      <c r="L682" s="4"/>
      <c r="O682" s="4"/>
      <c r="Q682" s="4"/>
      <c r="R682" s="4"/>
      <c r="S682" s="4"/>
      <c r="T682" s="4"/>
      <c r="V682" s="11"/>
      <c r="W682" s="11"/>
      <c r="X682" s="11"/>
      <c r="Y682" s="11"/>
      <c r="Z682" s="11"/>
    </row>
    <row r="683">
      <c r="A683" s="5"/>
      <c r="B683" s="4"/>
      <c r="D683" s="4"/>
      <c r="G683" s="4"/>
      <c r="H683" s="4"/>
      <c r="I683" s="5"/>
      <c r="J683" s="4"/>
      <c r="L683" s="4"/>
      <c r="O683" s="4"/>
      <c r="Q683" s="4"/>
      <c r="R683" s="4"/>
      <c r="S683" s="4"/>
      <c r="T683" s="4"/>
      <c r="V683" s="11"/>
      <c r="W683" s="11"/>
      <c r="X683" s="11"/>
      <c r="Y683" s="11"/>
      <c r="Z683" s="11"/>
    </row>
    <row r="684">
      <c r="A684" s="5"/>
      <c r="B684" s="4"/>
      <c r="D684" s="4"/>
      <c r="G684" s="4"/>
      <c r="H684" s="4"/>
      <c r="I684" s="5"/>
      <c r="J684" s="4"/>
      <c r="L684" s="4"/>
      <c r="O684" s="4"/>
      <c r="Q684" s="4"/>
      <c r="R684" s="4"/>
      <c r="S684" s="4"/>
      <c r="T684" s="4"/>
      <c r="V684" s="11"/>
      <c r="W684" s="11"/>
      <c r="X684" s="11"/>
      <c r="Y684" s="11"/>
      <c r="Z684" s="11"/>
    </row>
    <row r="685">
      <c r="A685" s="5"/>
      <c r="B685" s="4"/>
      <c r="D685" s="4"/>
      <c r="G685" s="4"/>
      <c r="H685" s="4"/>
      <c r="I685" s="5"/>
      <c r="J685" s="4"/>
      <c r="L685" s="4"/>
      <c r="O685" s="4"/>
      <c r="Q685" s="4"/>
      <c r="R685" s="4"/>
      <c r="S685" s="4"/>
      <c r="T685" s="4"/>
      <c r="V685" s="11"/>
      <c r="W685" s="11"/>
      <c r="X685" s="11"/>
      <c r="Y685" s="11"/>
      <c r="Z685" s="11"/>
    </row>
    <row r="686">
      <c r="A686" s="5"/>
      <c r="B686" s="4"/>
      <c r="D686" s="4"/>
      <c r="G686" s="4"/>
      <c r="H686" s="4"/>
      <c r="I686" s="5"/>
      <c r="J686" s="4"/>
      <c r="L686" s="4"/>
      <c r="O686" s="4"/>
      <c r="Q686" s="4"/>
      <c r="R686" s="4"/>
      <c r="S686" s="4"/>
      <c r="T686" s="4"/>
      <c r="V686" s="11"/>
      <c r="W686" s="11"/>
      <c r="X686" s="11"/>
      <c r="Y686" s="11"/>
      <c r="Z686" s="11"/>
    </row>
    <row r="687">
      <c r="A687" s="5"/>
      <c r="B687" s="4"/>
      <c r="D687" s="4"/>
      <c r="G687" s="4"/>
      <c r="H687" s="4"/>
      <c r="I687" s="5"/>
      <c r="J687" s="4"/>
      <c r="L687" s="4"/>
      <c r="O687" s="4"/>
      <c r="Q687" s="4"/>
      <c r="R687" s="4"/>
      <c r="S687" s="4"/>
      <c r="T687" s="4"/>
      <c r="V687" s="11"/>
      <c r="W687" s="11"/>
      <c r="X687" s="11"/>
      <c r="Y687" s="11"/>
      <c r="Z687" s="11"/>
    </row>
    <row r="688">
      <c r="A688" s="5"/>
      <c r="B688" s="4"/>
      <c r="D688" s="4"/>
      <c r="G688" s="4"/>
      <c r="H688" s="4"/>
      <c r="I688" s="5"/>
      <c r="J688" s="4"/>
      <c r="L688" s="4"/>
      <c r="O688" s="4"/>
      <c r="Q688" s="4"/>
      <c r="R688" s="4"/>
      <c r="S688" s="4"/>
      <c r="T688" s="4"/>
      <c r="V688" s="11"/>
      <c r="W688" s="11"/>
      <c r="X688" s="11"/>
      <c r="Y688" s="11"/>
      <c r="Z688" s="11"/>
    </row>
    <row r="689">
      <c r="A689" s="5"/>
      <c r="B689" s="4"/>
      <c r="D689" s="4"/>
      <c r="G689" s="4"/>
      <c r="H689" s="4"/>
      <c r="I689" s="5"/>
      <c r="J689" s="4"/>
      <c r="L689" s="4"/>
      <c r="O689" s="4"/>
      <c r="Q689" s="4"/>
      <c r="R689" s="4"/>
      <c r="S689" s="4"/>
      <c r="T689" s="4"/>
      <c r="V689" s="11"/>
      <c r="W689" s="11"/>
      <c r="X689" s="11"/>
      <c r="Y689" s="11"/>
      <c r="Z689" s="11"/>
    </row>
    <row r="690">
      <c r="A690" s="5"/>
      <c r="B690" s="4"/>
      <c r="D690" s="4"/>
      <c r="G690" s="4"/>
      <c r="H690" s="4"/>
      <c r="I690" s="5"/>
      <c r="J690" s="4"/>
      <c r="L690" s="4"/>
      <c r="O690" s="4"/>
      <c r="Q690" s="4"/>
      <c r="R690" s="4"/>
      <c r="S690" s="4"/>
      <c r="T690" s="4"/>
      <c r="V690" s="11"/>
      <c r="W690" s="11"/>
      <c r="X690" s="11"/>
      <c r="Y690" s="11"/>
      <c r="Z690" s="11"/>
    </row>
    <row r="691">
      <c r="A691" s="5"/>
      <c r="B691" s="4"/>
      <c r="D691" s="4"/>
      <c r="G691" s="4"/>
      <c r="H691" s="4"/>
      <c r="I691" s="5"/>
      <c r="J691" s="4"/>
      <c r="L691" s="4"/>
      <c r="O691" s="4"/>
      <c r="Q691" s="4"/>
      <c r="R691" s="4"/>
      <c r="S691" s="4"/>
      <c r="T691" s="4"/>
      <c r="V691" s="11"/>
      <c r="W691" s="11"/>
      <c r="X691" s="11"/>
      <c r="Y691" s="11"/>
      <c r="Z691" s="11"/>
    </row>
    <row r="692">
      <c r="A692" s="5"/>
      <c r="B692" s="4"/>
      <c r="D692" s="4"/>
      <c r="G692" s="4"/>
      <c r="H692" s="4"/>
      <c r="I692" s="5"/>
      <c r="J692" s="4"/>
      <c r="L692" s="4"/>
      <c r="O692" s="4"/>
      <c r="Q692" s="4"/>
      <c r="R692" s="4"/>
      <c r="S692" s="4"/>
      <c r="T692" s="4"/>
      <c r="V692" s="11"/>
      <c r="W692" s="11"/>
      <c r="X692" s="11"/>
      <c r="Y692" s="11"/>
      <c r="Z692" s="11"/>
    </row>
    <row r="693">
      <c r="A693" s="5"/>
      <c r="B693" s="4"/>
      <c r="D693" s="4"/>
      <c r="G693" s="4"/>
      <c r="H693" s="4"/>
      <c r="I693" s="5"/>
      <c r="J693" s="4"/>
      <c r="L693" s="4"/>
      <c r="O693" s="4"/>
      <c r="Q693" s="4"/>
      <c r="R693" s="4"/>
      <c r="S693" s="4"/>
      <c r="T693" s="4"/>
      <c r="V693" s="11"/>
      <c r="W693" s="11"/>
      <c r="X693" s="11"/>
      <c r="Y693" s="11"/>
      <c r="Z693" s="11"/>
    </row>
    <row r="694">
      <c r="A694" s="5"/>
      <c r="B694" s="4"/>
      <c r="D694" s="4"/>
      <c r="G694" s="4"/>
      <c r="H694" s="4"/>
      <c r="I694" s="5"/>
      <c r="J694" s="4"/>
      <c r="L694" s="4"/>
      <c r="O694" s="4"/>
      <c r="Q694" s="4"/>
      <c r="R694" s="4"/>
      <c r="S694" s="4"/>
      <c r="T694" s="4"/>
      <c r="V694" s="11"/>
      <c r="W694" s="11"/>
      <c r="X694" s="11"/>
      <c r="Y694" s="11"/>
      <c r="Z694" s="11"/>
    </row>
    <row r="695">
      <c r="A695" s="5"/>
      <c r="B695" s="4"/>
      <c r="D695" s="4"/>
      <c r="G695" s="4"/>
      <c r="H695" s="4"/>
      <c r="I695" s="5"/>
      <c r="J695" s="4"/>
      <c r="L695" s="4"/>
      <c r="O695" s="4"/>
      <c r="Q695" s="4"/>
      <c r="R695" s="4"/>
      <c r="S695" s="4"/>
      <c r="T695" s="4"/>
      <c r="V695" s="11"/>
      <c r="W695" s="11"/>
      <c r="X695" s="11"/>
      <c r="Y695" s="11"/>
      <c r="Z695" s="11"/>
    </row>
    <row r="696">
      <c r="A696" s="5"/>
      <c r="B696" s="4"/>
      <c r="D696" s="4"/>
      <c r="G696" s="4"/>
      <c r="H696" s="4"/>
      <c r="I696" s="5"/>
      <c r="J696" s="4"/>
      <c r="L696" s="4"/>
      <c r="O696" s="4"/>
      <c r="Q696" s="4"/>
      <c r="R696" s="4"/>
      <c r="S696" s="4"/>
      <c r="T696" s="4"/>
      <c r="V696" s="11"/>
      <c r="W696" s="11"/>
      <c r="X696" s="11"/>
      <c r="Y696" s="11"/>
      <c r="Z696" s="11"/>
    </row>
    <row r="697">
      <c r="A697" s="5"/>
      <c r="B697" s="4"/>
      <c r="D697" s="4"/>
      <c r="G697" s="4"/>
      <c r="H697" s="4"/>
      <c r="I697" s="5"/>
      <c r="J697" s="4"/>
      <c r="L697" s="4"/>
      <c r="O697" s="4"/>
      <c r="Q697" s="4"/>
      <c r="R697" s="4"/>
      <c r="S697" s="4"/>
      <c r="T697" s="4"/>
      <c r="V697" s="11"/>
      <c r="W697" s="11"/>
      <c r="X697" s="11"/>
      <c r="Y697" s="11"/>
      <c r="Z697" s="11"/>
    </row>
    <row r="698">
      <c r="A698" s="5"/>
      <c r="B698" s="4"/>
      <c r="D698" s="4"/>
      <c r="G698" s="4"/>
      <c r="H698" s="4"/>
      <c r="I698" s="5"/>
      <c r="J698" s="4"/>
      <c r="L698" s="4"/>
      <c r="O698" s="4"/>
      <c r="Q698" s="4"/>
      <c r="R698" s="4"/>
      <c r="S698" s="4"/>
      <c r="T698" s="4"/>
      <c r="V698" s="11"/>
      <c r="W698" s="11"/>
      <c r="X698" s="11"/>
      <c r="Y698" s="11"/>
      <c r="Z698" s="11"/>
    </row>
    <row r="699">
      <c r="A699" s="5"/>
      <c r="B699" s="4"/>
      <c r="D699" s="4"/>
      <c r="G699" s="4"/>
      <c r="H699" s="4"/>
      <c r="I699" s="5"/>
      <c r="J699" s="4"/>
      <c r="L699" s="4"/>
      <c r="O699" s="4"/>
      <c r="Q699" s="4"/>
      <c r="R699" s="4"/>
      <c r="S699" s="4"/>
      <c r="T699" s="4"/>
      <c r="V699" s="11"/>
      <c r="W699" s="11"/>
      <c r="X699" s="11"/>
      <c r="Y699" s="11"/>
      <c r="Z699" s="11"/>
    </row>
    <row r="700">
      <c r="A700" s="5"/>
      <c r="B700" s="4"/>
      <c r="D700" s="4"/>
      <c r="G700" s="4"/>
      <c r="H700" s="4"/>
      <c r="I700" s="5"/>
      <c r="J700" s="4"/>
      <c r="L700" s="4"/>
      <c r="O700" s="4"/>
      <c r="Q700" s="4"/>
      <c r="R700" s="4"/>
      <c r="S700" s="4"/>
      <c r="T700" s="4"/>
      <c r="V700" s="11"/>
      <c r="W700" s="11"/>
      <c r="X700" s="11"/>
      <c r="Y700" s="11"/>
      <c r="Z700" s="11"/>
    </row>
    <row r="701">
      <c r="A701" s="5"/>
      <c r="B701" s="4"/>
      <c r="D701" s="4"/>
      <c r="G701" s="4"/>
      <c r="H701" s="4"/>
      <c r="I701" s="5"/>
      <c r="J701" s="4"/>
      <c r="L701" s="4"/>
      <c r="O701" s="4"/>
      <c r="Q701" s="4"/>
      <c r="R701" s="4"/>
      <c r="S701" s="4"/>
      <c r="T701" s="4"/>
      <c r="V701" s="11"/>
      <c r="W701" s="11"/>
      <c r="X701" s="11"/>
      <c r="Y701" s="11"/>
      <c r="Z701" s="11"/>
    </row>
    <row r="702">
      <c r="A702" s="5"/>
      <c r="B702" s="4"/>
      <c r="D702" s="4"/>
      <c r="G702" s="4"/>
      <c r="H702" s="4"/>
      <c r="I702" s="5"/>
      <c r="J702" s="4"/>
      <c r="L702" s="4"/>
      <c r="O702" s="4"/>
      <c r="Q702" s="4"/>
      <c r="R702" s="4"/>
      <c r="S702" s="4"/>
      <c r="T702" s="4"/>
      <c r="V702" s="11"/>
      <c r="W702" s="11"/>
      <c r="X702" s="11"/>
      <c r="Y702" s="11"/>
      <c r="Z702" s="11"/>
    </row>
    <row r="703">
      <c r="A703" s="5"/>
      <c r="B703" s="4"/>
      <c r="D703" s="4"/>
      <c r="G703" s="4"/>
      <c r="H703" s="4"/>
      <c r="I703" s="5"/>
      <c r="J703" s="4"/>
      <c r="L703" s="4"/>
      <c r="O703" s="4"/>
      <c r="Q703" s="4"/>
      <c r="R703" s="4"/>
      <c r="S703" s="4"/>
      <c r="T703" s="4"/>
      <c r="V703" s="11"/>
      <c r="W703" s="11"/>
      <c r="X703" s="11"/>
      <c r="Y703" s="11"/>
      <c r="Z703" s="11"/>
    </row>
    <row r="704">
      <c r="A704" s="5"/>
      <c r="B704" s="4"/>
      <c r="D704" s="4"/>
      <c r="G704" s="4"/>
      <c r="H704" s="4"/>
      <c r="I704" s="5"/>
      <c r="J704" s="4"/>
      <c r="L704" s="4"/>
      <c r="O704" s="4"/>
      <c r="Q704" s="4"/>
      <c r="R704" s="4"/>
      <c r="S704" s="4"/>
      <c r="T704" s="4"/>
      <c r="V704" s="11"/>
      <c r="W704" s="11"/>
      <c r="X704" s="11"/>
      <c r="Y704" s="11"/>
      <c r="Z704" s="11"/>
    </row>
    <row r="705">
      <c r="A705" s="5"/>
      <c r="B705" s="4"/>
      <c r="D705" s="4"/>
      <c r="G705" s="4"/>
      <c r="H705" s="4"/>
      <c r="I705" s="5"/>
      <c r="J705" s="4"/>
      <c r="L705" s="4"/>
      <c r="O705" s="4"/>
      <c r="Q705" s="4"/>
      <c r="R705" s="4"/>
      <c r="S705" s="4"/>
      <c r="T705" s="4"/>
      <c r="V705" s="11"/>
      <c r="W705" s="11"/>
      <c r="X705" s="11"/>
      <c r="Y705" s="11"/>
      <c r="Z705" s="11"/>
    </row>
    <row r="706">
      <c r="A706" s="5"/>
      <c r="B706" s="4"/>
      <c r="D706" s="4"/>
      <c r="G706" s="4"/>
      <c r="H706" s="4"/>
      <c r="I706" s="5"/>
      <c r="J706" s="4"/>
      <c r="L706" s="4"/>
      <c r="O706" s="4"/>
      <c r="Q706" s="4"/>
      <c r="R706" s="4"/>
      <c r="S706" s="4"/>
      <c r="T706" s="4"/>
      <c r="V706" s="11"/>
      <c r="W706" s="11"/>
      <c r="X706" s="11"/>
      <c r="Y706" s="11"/>
      <c r="Z706" s="11"/>
    </row>
    <row r="707">
      <c r="A707" s="5"/>
      <c r="B707" s="4"/>
      <c r="D707" s="4"/>
      <c r="G707" s="4"/>
      <c r="H707" s="4"/>
      <c r="I707" s="5"/>
      <c r="J707" s="4"/>
      <c r="L707" s="4"/>
      <c r="O707" s="4"/>
      <c r="Q707" s="4"/>
      <c r="R707" s="4"/>
      <c r="S707" s="4"/>
      <c r="T707" s="4"/>
      <c r="V707" s="11"/>
      <c r="W707" s="11"/>
      <c r="X707" s="11"/>
      <c r="Y707" s="11"/>
      <c r="Z707" s="11"/>
    </row>
    <row r="708">
      <c r="A708" s="5"/>
      <c r="B708" s="4"/>
      <c r="D708" s="4"/>
      <c r="G708" s="4"/>
      <c r="H708" s="4"/>
      <c r="I708" s="5"/>
      <c r="J708" s="4"/>
      <c r="L708" s="4"/>
      <c r="O708" s="4"/>
      <c r="Q708" s="4"/>
      <c r="R708" s="4"/>
      <c r="S708" s="4"/>
      <c r="T708" s="4"/>
      <c r="V708" s="11"/>
      <c r="W708" s="11"/>
      <c r="X708" s="11"/>
      <c r="Y708" s="11"/>
      <c r="Z708" s="11"/>
    </row>
    <row r="709">
      <c r="A709" s="5"/>
      <c r="B709" s="4"/>
      <c r="D709" s="4"/>
      <c r="G709" s="4"/>
      <c r="H709" s="4"/>
      <c r="I709" s="5"/>
      <c r="J709" s="4"/>
      <c r="L709" s="4"/>
      <c r="O709" s="4"/>
      <c r="Q709" s="4"/>
      <c r="R709" s="4"/>
      <c r="S709" s="4"/>
      <c r="T709" s="4"/>
      <c r="V709" s="11"/>
      <c r="W709" s="11"/>
      <c r="X709" s="11"/>
      <c r="Y709" s="11"/>
      <c r="Z709" s="11"/>
    </row>
    <row r="710">
      <c r="A710" s="5"/>
      <c r="B710" s="4"/>
      <c r="D710" s="4"/>
      <c r="G710" s="4"/>
      <c r="H710" s="4"/>
      <c r="I710" s="5"/>
      <c r="J710" s="4"/>
      <c r="L710" s="4"/>
      <c r="O710" s="4"/>
      <c r="Q710" s="4"/>
      <c r="R710" s="4"/>
      <c r="S710" s="4"/>
      <c r="T710" s="4"/>
      <c r="V710" s="11"/>
      <c r="W710" s="11"/>
      <c r="X710" s="11"/>
      <c r="Y710" s="11"/>
      <c r="Z710" s="11"/>
    </row>
    <row r="711">
      <c r="A711" s="5"/>
      <c r="B711" s="4"/>
      <c r="D711" s="4"/>
      <c r="G711" s="4"/>
      <c r="H711" s="4"/>
      <c r="I711" s="5"/>
      <c r="J711" s="4"/>
      <c r="L711" s="4"/>
      <c r="O711" s="4"/>
      <c r="Q711" s="4"/>
      <c r="R711" s="4"/>
      <c r="S711" s="4"/>
      <c r="T711" s="4"/>
      <c r="V711" s="11"/>
      <c r="W711" s="11"/>
      <c r="X711" s="11"/>
      <c r="Y711" s="11"/>
      <c r="Z711" s="11"/>
    </row>
    <row r="712">
      <c r="A712" s="5"/>
      <c r="B712" s="4"/>
      <c r="D712" s="4"/>
      <c r="G712" s="4"/>
      <c r="H712" s="4"/>
      <c r="I712" s="5"/>
      <c r="J712" s="4"/>
      <c r="L712" s="4"/>
      <c r="O712" s="4"/>
      <c r="Q712" s="4"/>
      <c r="R712" s="4"/>
      <c r="S712" s="4"/>
      <c r="T712" s="4"/>
      <c r="V712" s="11"/>
      <c r="W712" s="11"/>
      <c r="X712" s="11"/>
      <c r="Y712" s="11"/>
      <c r="Z712" s="11"/>
    </row>
    <row r="713">
      <c r="A713" s="5"/>
      <c r="B713" s="4"/>
      <c r="D713" s="4"/>
      <c r="G713" s="4"/>
      <c r="H713" s="4"/>
      <c r="I713" s="5"/>
      <c r="J713" s="4"/>
      <c r="L713" s="4"/>
      <c r="O713" s="4"/>
      <c r="Q713" s="4"/>
      <c r="R713" s="4"/>
      <c r="S713" s="4"/>
      <c r="T713" s="4"/>
      <c r="V713" s="11"/>
      <c r="W713" s="11"/>
      <c r="X713" s="11"/>
      <c r="Y713" s="11"/>
      <c r="Z713" s="11"/>
    </row>
    <row r="714">
      <c r="A714" s="5"/>
      <c r="B714" s="4"/>
      <c r="D714" s="4"/>
      <c r="G714" s="4"/>
      <c r="H714" s="4"/>
      <c r="I714" s="5"/>
      <c r="J714" s="4"/>
      <c r="L714" s="4"/>
      <c r="O714" s="4"/>
      <c r="Q714" s="4"/>
      <c r="R714" s="4"/>
      <c r="S714" s="4"/>
      <c r="T714" s="4"/>
      <c r="V714" s="11"/>
      <c r="W714" s="11"/>
      <c r="X714" s="11"/>
      <c r="Y714" s="11"/>
      <c r="Z714" s="11"/>
    </row>
    <row r="715">
      <c r="A715" s="5"/>
      <c r="B715" s="4"/>
      <c r="D715" s="4"/>
      <c r="G715" s="4"/>
      <c r="H715" s="4"/>
      <c r="I715" s="5"/>
      <c r="J715" s="4"/>
      <c r="L715" s="4"/>
      <c r="O715" s="4"/>
      <c r="Q715" s="4"/>
      <c r="R715" s="4"/>
      <c r="S715" s="4"/>
      <c r="T715" s="4"/>
      <c r="V715" s="11"/>
      <c r="W715" s="11"/>
      <c r="X715" s="11"/>
      <c r="Y715" s="11"/>
      <c r="Z715" s="11"/>
    </row>
    <row r="716">
      <c r="A716" s="5"/>
      <c r="B716" s="4"/>
      <c r="D716" s="4"/>
      <c r="G716" s="4"/>
      <c r="H716" s="4"/>
      <c r="I716" s="5"/>
      <c r="J716" s="4"/>
      <c r="L716" s="4"/>
      <c r="O716" s="4"/>
      <c r="Q716" s="4"/>
      <c r="R716" s="4"/>
      <c r="S716" s="4"/>
      <c r="T716" s="4"/>
      <c r="V716" s="11"/>
      <c r="W716" s="11"/>
      <c r="X716" s="11"/>
      <c r="Y716" s="11"/>
      <c r="Z716" s="11"/>
    </row>
    <row r="717">
      <c r="A717" s="5"/>
      <c r="B717" s="4"/>
      <c r="D717" s="4"/>
      <c r="G717" s="4"/>
      <c r="H717" s="4"/>
      <c r="I717" s="5"/>
      <c r="J717" s="4"/>
      <c r="L717" s="4"/>
      <c r="O717" s="4"/>
      <c r="Q717" s="4"/>
      <c r="R717" s="4"/>
      <c r="S717" s="4"/>
      <c r="T717" s="4"/>
      <c r="V717" s="11"/>
      <c r="W717" s="11"/>
      <c r="X717" s="11"/>
      <c r="Y717" s="11"/>
      <c r="Z717" s="11"/>
    </row>
    <row r="718">
      <c r="A718" s="5"/>
      <c r="B718" s="4"/>
      <c r="D718" s="4"/>
      <c r="G718" s="4"/>
      <c r="H718" s="4"/>
      <c r="I718" s="5"/>
      <c r="J718" s="4"/>
      <c r="L718" s="4"/>
      <c r="O718" s="4"/>
      <c r="Q718" s="4"/>
      <c r="R718" s="4"/>
      <c r="S718" s="4"/>
      <c r="T718" s="4"/>
      <c r="V718" s="11"/>
      <c r="W718" s="11"/>
      <c r="X718" s="11"/>
      <c r="Y718" s="11"/>
      <c r="Z718" s="11"/>
    </row>
    <row r="719">
      <c r="A719" s="5"/>
      <c r="B719" s="4"/>
      <c r="D719" s="4"/>
      <c r="G719" s="4"/>
      <c r="H719" s="4"/>
      <c r="I719" s="5"/>
      <c r="J719" s="4"/>
      <c r="L719" s="4"/>
      <c r="O719" s="4"/>
      <c r="Q719" s="4"/>
      <c r="R719" s="4"/>
      <c r="S719" s="4"/>
      <c r="T719" s="4"/>
      <c r="V719" s="11"/>
      <c r="W719" s="11"/>
      <c r="X719" s="11"/>
      <c r="Y719" s="11"/>
      <c r="Z719" s="11"/>
    </row>
    <row r="720">
      <c r="A720" s="5"/>
      <c r="B720" s="4"/>
      <c r="D720" s="4"/>
      <c r="G720" s="4"/>
      <c r="H720" s="4"/>
      <c r="I720" s="5"/>
      <c r="J720" s="4"/>
      <c r="L720" s="4"/>
      <c r="O720" s="4"/>
      <c r="Q720" s="4"/>
      <c r="R720" s="4"/>
      <c r="S720" s="4"/>
      <c r="T720" s="4"/>
      <c r="V720" s="11"/>
      <c r="W720" s="11"/>
      <c r="X720" s="11"/>
      <c r="Y720" s="11"/>
      <c r="Z720" s="11"/>
    </row>
    <row r="721">
      <c r="A721" s="5"/>
      <c r="B721" s="4"/>
      <c r="D721" s="4"/>
      <c r="G721" s="4"/>
      <c r="H721" s="4"/>
      <c r="I721" s="5"/>
      <c r="J721" s="4"/>
      <c r="L721" s="4"/>
      <c r="O721" s="4"/>
      <c r="Q721" s="4"/>
      <c r="R721" s="4"/>
      <c r="S721" s="4"/>
      <c r="T721" s="4"/>
      <c r="V721" s="11"/>
      <c r="W721" s="11"/>
      <c r="X721" s="11"/>
      <c r="Y721" s="11"/>
      <c r="Z721" s="11"/>
    </row>
    <row r="722">
      <c r="A722" s="5"/>
      <c r="B722" s="4"/>
      <c r="D722" s="4"/>
      <c r="G722" s="4"/>
      <c r="H722" s="4"/>
      <c r="I722" s="5"/>
      <c r="J722" s="4"/>
      <c r="L722" s="4"/>
      <c r="O722" s="4"/>
      <c r="Q722" s="4"/>
      <c r="R722" s="4"/>
      <c r="S722" s="4"/>
      <c r="T722" s="4"/>
      <c r="V722" s="11"/>
      <c r="W722" s="11"/>
      <c r="X722" s="11"/>
      <c r="Y722" s="11"/>
      <c r="Z722" s="11"/>
    </row>
    <row r="723">
      <c r="A723" s="5"/>
      <c r="B723" s="4"/>
      <c r="D723" s="4"/>
      <c r="G723" s="4"/>
      <c r="H723" s="4"/>
      <c r="I723" s="5"/>
      <c r="J723" s="4"/>
      <c r="L723" s="4"/>
      <c r="O723" s="4"/>
      <c r="Q723" s="4"/>
      <c r="R723" s="4"/>
      <c r="S723" s="4"/>
      <c r="T723" s="4"/>
      <c r="V723" s="11"/>
      <c r="W723" s="11"/>
      <c r="X723" s="11"/>
      <c r="Y723" s="11"/>
      <c r="Z723" s="11"/>
    </row>
    <row r="724">
      <c r="A724" s="5"/>
      <c r="B724" s="4"/>
      <c r="D724" s="4"/>
      <c r="G724" s="4"/>
      <c r="H724" s="4"/>
      <c r="I724" s="5"/>
      <c r="J724" s="4"/>
      <c r="L724" s="4"/>
      <c r="O724" s="4"/>
      <c r="Q724" s="4"/>
      <c r="R724" s="4"/>
      <c r="S724" s="4"/>
      <c r="T724" s="4"/>
      <c r="V724" s="11"/>
      <c r="W724" s="11"/>
      <c r="X724" s="11"/>
      <c r="Y724" s="11"/>
      <c r="Z724" s="11"/>
    </row>
    <row r="725">
      <c r="A725" s="5"/>
      <c r="B725" s="4"/>
      <c r="D725" s="4"/>
      <c r="G725" s="4"/>
      <c r="H725" s="4"/>
      <c r="I725" s="5"/>
      <c r="J725" s="4"/>
      <c r="L725" s="4"/>
      <c r="O725" s="4"/>
      <c r="Q725" s="4"/>
      <c r="R725" s="4"/>
      <c r="S725" s="4"/>
      <c r="T725" s="4"/>
      <c r="V725" s="11"/>
      <c r="W725" s="11"/>
      <c r="X725" s="11"/>
      <c r="Y725" s="11"/>
      <c r="Z725" s="11"/>
    </row>
    <row r="726">
      <c r="A726" s="5"/>
      <c r="B726" s="4"/>
      <c r="D726" s="4"/>
      <c r="G726" s="4"/>
      <c r="H726" s="4"/>
      <c r="I726" s="5"/>
      <c r="J726" s="4"/>
      <c r="L726" s="4"/>
      <c r="O726" s="4"/>
      <c r="Q726" s="4"/>
      <c r="R726" s="4"/>
      <c r="S726" s="4"/>
      <c r="T726" s="4"/>
      <c r="V726" s="11"/>
      <c r="W726" s="11"/>
      <c r="X726" s="11"/>
      <c r="Y726" s="11"/>
      <c r="Z726" s="11"/>
    </row>
    <row r="727">
      <c r="A727" s="5"/>
      <c r="B727" s="4"/>
      <c r="D727" s="4"/>
      <c r="G727" s="4"/>
      <c r="H727" s="4"/>
      <c r="I727" s="5"/>
      <c r="J727" s="4"/>
      <c r="L727" s="4"/>
      <c r="O727" s="4"/>
      <c r="Q727" s="4"/>
      <c r="R727" s="4"/>
      <c r="S727" s="4"/>
      <c r="T727" s="4"/>
      <c r="V727" s="11"/>
      <c r="W727" s="11"/>
      <c r="X727" s="11"/>
      <c r="Y727" s="11"/>
      <c r="Z727" s="11"/>
    </row>
    <row r="728">
      <c r="A728" s="5"/>
      <c r="B728" s="4"/>
      <c r="D728" s="4"/>
      <c r="G728" s="4"/>
      <c r="H728" s="4"/>
      <c r="I728" s="5"/>
      <c r="J728" s="4"/>
      <c r="L728" s="4"/>
      <c r="O728" s="4"/>
      <c r="Q728" s="4"/>
      <c r="R728" s="4"/>
      <c r="S728" s="4"/>
      <c r="T728" s="4"/>
      <c r="V728" s="11"/>
      <c r="W728" s="11"/>
      <c r="X728" s="11"/>
      <c r="Y728" s="11"/>
      <c r="Z728" s="11"/>
    </row>
    <row r="729">
      <c r="A729" s="5"/>
      <c r="B729" s="4"/>
      <c r="D729" s="4"/>
      <c r="G729" s="4"/>
      <c r="H729" s="4"/>
      <c r="I729" s="5"/>
      <c r="J729" s="4"/>
      <c r="L729" s="4"/>
      <c r="O729" s="4"/>
      <c r="Q729" s="4"/>
      <c r="R729" s="4"/>
      <c r="S729" s="4"/>
      <c r="T729" s="4"/>
      <c r="V729" s="11"/>
      <c r="W729" s="11"/>
      <c r="X729" s="11"/>
      <c r="Y729" s="11"/>
      <c r="Z729" s="11"/>
    </row>
    <row r="730">
      <c r="A730" s="5"/>
      <c r="B730" s="4"/>
      <c r="D730" s="4"/>
      <c r="G730" s="4"/>
      <c r="H730" s="4"/>
      <c r="I730" s="5"/>
      <c r="J730" s="4"/>
      <c r="L730" s="4"/>
      <c r="O730" s="4"/>
      <c r="Q730" s="4"/>
      <c r="R730" s="4"/>
      <c r="S730" s="4"/>
      <c r="T730" s="4"/>
      <c r="V730" s="11"/>
      <c r="W730" s="11"/>
      <c r="X730" s="11"/>
      <c r="Y730" s="11"/>
      <c r="Z730" s="11"/>
    </row>
    <row r="731">
      <c r="A731" s="5"/>
      <c r="B731" s="4"/>
      <c r="D731" s="4"/>
      <c r="G731" s="4"/>
      <c r="H731" s="4"/>
      <c r="I731" s="5"/>
      <c r="J731" s="4"/>
      <c r="L731" s="4"/>
      <c r="O731" s="4"/>
      <c r="Q731" s="4"/>
      <c r="R731" s="4"/>
      <c r="S731" s="4"/>
      <c r="T731" s="4"/>
      <c r="V731" s="11"/>
      <c r="W731" s="11"/>
      <c r="X731" s="11"/>
      <c r="Y731" s="11"/>
      <c r="Z731" s="11"/>
    </row>
    <row r="732">
      <c r="A732" s="5"/>
      <c r="B732" s="4"/>
      <c r="D732" s="4"/>
      <c r="G732" s="4"/>
      <c r="H732" s="4"/>
      <c r="I732" s="5"/>
      <c r="J732" s="4"/>
      <c r="L732" s="4"/>
      <c r="O732" s="4"/>
      <c r="Q732" s="4"/>
      <c r="R732" s="4"/>
      <c r="S732" s="4"/>
      <c r="T732" s="4"/>
      <c r="V732" s="11"/>
      <c r="W732" s="11"/>
      <c r="X732" s="11"/>
      <c r="Y732" s="11"/>
      <c r="Z732" s="11"/>
    </row>
    <row r="733">
      <c r="A733" s="5"/>
      <c r="B733" s="4"/>
      <c r="D733" s="4"/>
      <c r="G733" s="4"/>
      <c r="H733" s="4"/>
      <c r="I733" s="5"/>
      <c r="J733" s="4"/>
      <c r="L733" s="4"/>
      <c r="O733" s="4"/>
      <c r="Q733" s="4"/>
      <c r="R733" s="4"/>
      <c r="S733" s="4"/>
      <c r="T733" s="4"/>
      <c r="V733" s="11"/>
      <c r="W733" s="11"/>
      <c r="X733" s="11"/>
      <c r="Y733" s="11"/>
      <c r="Z733" s="11"/>
    </row>
    <row r="734">
      <c r="A734" s="5"/>
      <c r="B734" s="4"/>
      <c r="D734" s="4"/>
      <c r="G734" s="4"/>
      <c r="H734" s="4"/>
      <c r="I734" s="5"/>
      <c r="J734" s="4"/>
      <c r="L734" s="4"/>
      <c r="O734" s="4"/>
      <c r="Q734" s="4"/>
      <c r="R734" s="4"/>
      <c r="S734" s="4"/>
      <c r="T734" s="4"/>
      <c r="V734" s="11"/>
      <c r="W734" s="11"/>
      <c r="X734" s="11"/>
      <c r="Y734" s="11"/>
      <c r="Z734" s="11"/>
    </row>
    <row r="735">
      <c r="A735" s="5"/>
      <c r="B735" s="4"/>
      <c r="D735" s="4"/>
      <c r="G735" s="4"/>
      <c r="H735" s="4"/>
      <c r="I735" s="5"/>
      <c r="J735" s="4"/>
      <c r="L735" s="4"/>
      <c r="O735" s="4"/>
      <c r="Q735" s="4"/>
      <c r="R735" s="4"/>
      <c r="S735" s="4"/>
      <c r="T735" s="4"/>
      <c r="V735" s="11"/>
      <c r="W735" s="11"/>
      <c r="X735" s="11"/>
      <c r="Y735" s="11"/>
      <c r="Z735" s="11"/>
    </row>
    <row r="736">
      <c r="A736" s="5"/>
      <c r="B736" s="4"/>
      <c r="D736" s="4"/>
      <c r="G736" s="4"/>
      <c r="H736" s="4"/>
      <c r="I736" s="5"/>
      <c r="J736" s="4"/>
      <c r="L736" s="4"/>
      <c r="O736" s="4"/>
      <c r="Q736" s="4"/>
      <c r="R736" s="4"/>
      <c r="S736" s="4"/>
      <c r="T736" s="4"/>
      <c r="V736" s="11"/>
      <c r="W736" s="11"/>
      <c r="X736" s="11"/>
      <c r="Y736" s="11"/>
      <c r="Z736" s="11"/>
    </row>
    <row r="737">
      <c r="A737" s="5"/>
      <c r="B737" s="4"/>
      <c r="D737" s="4"/>
      <c r="G737" s="4"/>
      <c r="H737" s="4"/>
      <c r="I737" s="5"/>
      <c r="J737" s="4"/>
      <c r="L737" s="4"/>
      <c r="O737" s="4"/>
      <c r="Q737" s="4"/>
      <c r="R737" s="4"/>
      <c r="S737" s="4"/>
      <c r="T737" s="4"/>
      <c r="V737" s="11"/>
      <c r="W737" s="11"/>
      <c r="X737" s="11"/>
      <c r="Y737" s="11"/>
      <c r="Z737" s="11"/>
    </row>
    <row r="738">
      <c r="A738" s="5"/>
      <c r="B738" s="4"/>
      <c r="D738" s="4"/>
      <c r="G738" s="4"/>
      <c r="H738" s="4"/>
      <c r="I738" s="5"/>
      <c r="J738" s="4"/>
      <c r="L738" s="4"/>
      <c r="O738" s="4"/>
      <c r="Q738" s="4"/>
      <c r="R738" s="4"/>
      <c r="S738" s="4"/>
      <c r="T738" s="4"/>
      <c r="V738" s="11"/>
      <c r="W738" s="11"/>
      <c r="X738" s="11"/>
      <c r="Y738" s="11"/>
      <c r="Z738" s="11"/>
    </row>
    <row r="739">
      <c r="A739" s="5"/>
      <c r="B739" s="4"/>
      <c r="D739" s="4"/>
      <c r="G739" s="4"/>
      <c r="H739" s="4"/>
      <c r="I739" s="5"/>
      <c r="J739" s="4"/>
      <c r="L739" s="4"/>
      <c r="O739" s="4"/>
      <c r="Q739" s="4"/>
      <c r="R739" s="4"/>
      <c r="S739" s="4"/>
      <c r="T739" s="4"/>
      <c r="V739" s="11"/>
      <c r="W739" s="11"/>
      <c r="X739" s="11"/>
      <c r="Y739" s="11"/>
      <c r="Z739" s="11"/>
    </row>
    <row r="740">
      <c r="A740" s="5"/>
      <c r="B740" s="4"/>
      <c r="D740" s="4"/>
      <c r="G740" s="4"/>
      <c r="H740" s="4"/>
      <c r="I740" s="5"/>
      <c r="J740" s="4"/>
      <c r="L740" s="4"/>
      <c r="O740" s="4"/>
      <c r="Q740" s="4"/>
      <c r="R740" s="4"/>
      <c r="S740" s="4"/>
      <c r="T740" s="4"/>
      <c r="V740" s="11"/>
      <c r="W740" s="11"/>
      <c r="X740" s="11"/>
      <c r="Y740" s="11"/>
      <c r="Z740" s="11"/>
    </row>
    <row r="741">
      <c r="A741" s="5"/>
      <c r="B741" s="4"/>
      <c r="D741" s="4"/>
      <c r="G741" s="4"/>
      <c r="H741" s="4"/>
      <c r="I741" s="5"/>
      <c r="J741" s="4"/>
      <c r="L741" s="4"/>
      <c r="O741" s="4"/>
      <c r="Q741" s="4"/>
      <c r="R741" s="4"/>
      <c r="S741" s="4"/>
      <c r="T741" s="4"/>
      <c r="V741" s="11"/>
      <c r="W741" s="11"/>
      <c r="X741" s="11"/>
      <c r="Y741" s="11"/>
      <c r="Z741" s="11"/>
    </row>
    <row r="742">
      <c r="A742" s="5"/>
      <c r="B742" s="4"/>
      <c r="D742" s="4"/>
      <c r="G742" s="4"/>
      <c r="H742" s="4"/>
      <c r="I742" s="5"/>
      <c r="J742" s="4"/>
      <c r="L742" s="4"/>
      <c r="O742" s="4"/>
      <c r="Q742" s="4"/>
      <c r="R742" s="4"/>
      <c r="S742" s="4"/>
      <c r="T742" s="4"/>
      <c r="V742" s="11"/>
      <c r="W742" s="11"/>
      <c r="X742" s="11"/>
      <c r="Y742" s="11"/>
      <c r="Z742" s="11"/>
    </row>
    <row r="743">
      <c r="A743" s="5"/>
      <c r="B743" s="4"/>
      <c r="D743" s="4"/>
      <c r="G743" s="4"/>
      <c r="H743" s="4"/>
      <c r="I743" s="5"/>
      <c r="J743" s="4"/>
      <c r="L743" s="4"/>
      <c r="O743" s="4"/>
      <c r="Q743" s="4"/>
      <c r="R743" s="4"/>
      <c r="S743" s="4"/>
      <c r="T743" s="4"/>
      <c r="V743" s="11"/>
      <c r="W743" s="11"/>
      <c r="X743" s="11"/>
      <c r="Y743" s="11"/>
      <c r="Z743" s="11"/>
    </row>
    <row r="744">
      <c r="A744" s="5"/>
      <c r="B744" s="4"/>
      <c r="D744" s="4"/>
      <c r="G744" s="4"/>
      <c r="H744" s="4"/>
      <c r="I744" s="5"/>
      <c r="J744" s="4"/>
      <c r="L744" s="4"/>
      <c r="O744" s="4"/>
      <c r="Q744" s="4"/>
      <c r="R744" s="4"/>
      <c r="S744" s="4"/>
      <c r="T744" s="4"/>
      <c r="V744" s="11"/>
      <c r="W744" s="11"/>
      <c r="X744" s="11"/>
      <c r="Y744" s="11"/>
      <c r="Z744" s="11"/>
    </row>
    <row r="745">
      <c r="A745" s="5"/>
      <c r="B745" s="4"/>
      <c r="D745" s="4"/>
      <c r="G745" s="4"/>
      <c r="H745" s="4"/>
      <c r="I745" s="5"/>
      <c r="J745" s="4"/>
      <c r="L745" s="4"/>
      <c r="O745" s="4"/>
      <c r="Q745" s="4"/>
      <c r="R745" s="4"/>
      <c r="S745" s="4"/>
      <c r="T745" s="4"/>
      <c r="V745" s="11"/>
      <c r="W745" s="11"/>
      <c r="X745" s="11"/>
      <c r="Y745" s="11"/>
      <c r="Z745" s="11"/>
    </row>
    <row r="746">
      <c r="A746" s="5"/>
      <c r="B746" s="4"/>
      <c r="D746" s="4"/>
      <c r="G746" s="4"/>
      <c r="H746" s="4"/>
      <c r="I746" s="5"/>
      <c r="J746" s="4"/>
      <c r="L746" s="4"/>
      <c r="O746" s="4"/>
      <c r="Q746" s="4"/>
      <c r="R746" s="4"/>
      <c r="S746" s="4"/>
      <c r="T746" s="4"/>
      <c r="V746" s="11"/>
      <c r="W746" s="11"/>
      <c r="X746" s="11"/>
      <c r="Y746" s="11"/>
      <c r="Z746" s="11"/>
    </row>
    <row r="747">
      <c r="A747" s="5"/>
      <c r="B747" s="4"/>
      <c r="D747" s="4"/>
      <c r="G747" s="4"/>
      <c r="H747" s="4"/>
      <c r="I747" s="5"/>
      <c r="J747" s="4"/>
      <c r="L747" s="4"/>
      <c r="O747" s="4"/>
      <c r="Q747" s="4"/>
      <c r="R747" s="4"/>
      <c r="S747" s="4"/>
      <c r="T747" s="4"/>
      <c r="V747" s="11"/>
      <c r="W747" s="11"/>
      <c r="X747" s="11"/>
      <c r="Y747" s="11"/>
      <c r="Z747" s="11"/>
    </row>
    <row r="748">
      <c r="A748" s="5"/>
      <c r="B748" s="4"/>
      <c r="D748" s="4"/>
      <c r="G748" s="4"/>
      <c r="H748" s="4"/>
      <c r="I748" s="5"/>
      <c r="J748" s="4"/>
      <c r="L748" s="4"/>
      <c r="O748" s="4"/>
      <c r="Q748" s="4"/>
      <c r="R748" s="4"/>
      <c r="S748" s="4"/>
      <c r="T748" s="4"/>
      <c r="V748" s="11"/>
      <c r="W748" s="11"/>
      <c r="X748" s="11"/>
      <c r="Y748" s="11"/>
      <c r="Z748" s="11"/>
    </row>
    <row r="749">
      <c r="A749" s="5"/>
      <c r="B749" s="4"/>
      <c r="D749" s="4"/>
      <c r="G749" s="4"/>
      <c r="H749" s="4"/>
      <c r="I749" s="5"/>
      <c r="J749" s="4"/>
      <c r="L749" s="4"/>
      <c r="O749" s="4"/>
      <c r="Q749" s="4"/>
      <c r="R749" s="4"/>
      <c r="S749" s="4"/>
      <c r="T749" s="4"/>
      <c r="V749" s="11"/>
      <c r="W749" s="11"/>
      <c r="X749" s="11"/>
      <c r="Y749" s="11"/>
      <c r="Z749" s="11"/>
    </row>
    <row r="750">
      <c r="A750" s="5"/>
      <c r="B750" s="4"/>
      <c r="D750" s="4"/>
      <c r="G750" s="4"/>
      <c r="H750" s="4"/>
      <c r="I750" s="5"/>
      <c r="J750" s="4"/>
      <c r="L750" s="4"/>
      <c r="O750" s="4"/>
      <c r="Q750" s="4"/>
      <c r="R750" s="4"/>
      <c r="S750" s="4"/>
      <c r="T750" s="4"/>
      <c r="V750" s="11"/>
      <c r="W750" s="11"/>
      <c r="X750" s="11"/>
      <c r="Y750" s="11"/>
      <c r="Z750" s="11"/>
    </row>
    <row r="751">
      <c r="A751" s="5"/>
      <c r="B751" s="4"/>
      <c r="D751" s="4"/>
      <c r="G751" s="4"/>
      <c r="H751" s="4"/>
      <c r="I751" s="5"/>
      <c r="J751" s="4"/>
      <c r="L751" s="4"/>
      <c r="O751" s="4"/>
      <c r="Q751" s="4"/>
      <c r="R751" s="4"/>
      <c r="S751" s="4"/>
      <c r="T751" s="4"/>
      <c r="V751" s="11"/>
      <c r="W751" s="11"/>
      <c r="X751" s="11"/>
      <c r="Y751" s="11"/>
      <c r="Z751" s="11"/>
    </row>
    <row r="752">
      <c r="A752" s="5"/>
      <c r="B752" s="4"/>
      <c r="D752" s="4"/>
      <c r="G752" s="4"/>
      <c r="H752" s="4"/>
      <c r="I752" s="5"/>
      <c r="J752" s="4"/>
      <c r="L752" s="4"/>
      <c r="O752" s="4"/>
      <c r="Q752" s="4"/>
      <c r="R752" s="4"/>
      <c r="S752" s="4"/>
      <c r="T752" s="4"/>
      <c r="V752" s="11"/>
      <c r="W752" s="11"/>
      <c r="X752" s="11"/>
      <c r="Y752" s="11"/>
      <c r="Z752" s="11"/>
    </row>
    <row r="753">
      <c r="A753" s="5"/>
      <c r="B753" s="4"/>
      <c r="D753" s="4"/>
      <c r="G753" s="4"/>
      <c r="H753" s="4"/>
      <c r="I753" s="5"/>
      <c r="J753" s="4"/>
      <c r="L753" s="4"/>
      <c r="O753" s="4"/>
      <c r="Q753" s="4"/>
      <c r="R753" s="4"/>
      <c r="S753" s="4"/>
      <c r="T753" s="4"/>
      <c r="V753" s="11"/>
      <c r="W753" s="11"/>
      <c r="X753" s="11"/>
      <c r="Y753" s="11"/>
      <c r="Z753" s="11"/>
    </row>
    <row r="754">
      <c r="A754" s="5"/>
      <c r="B754" s="4"/>
      <c r="D754" s="4"/>
      <c r="G754" s="4"/>
      <c r="H754" s="4"/>
      <c r="I754" s="5"/>
      <c r="J754" s="4"/>
      <c r="L754" s="4"/>
      <c r="O754" s="4"/>
      <c r="Q754" s="4"/>
      <c r="R754" s="4"/>
      <c r="S754" s="4"/>
      <c r="T754" s="4"/>
      <c r="V754" s="11"/>
      <c r="W754" s="11"/>
      <c r="X754" s="11"/>
      <c r="Y754" s="11"/>
      <c r="Z754" s="11"/>
    </row>
    <row r="755">
      <c r="A755" s="5"/>
      <c r="B755" s="4"/>
      <c r="D755" s="4"/>
      <c r="G755" s="4"/>
      <c r="H755" s="4"/>
      <c r="I755" s="5"/>
      <c r="J755" s="4"/>
      <c r="L755" s="4"/>
      <c r="O755" s="4"/>
      <c r="Q755" s="4"/>
      <c r="R755" s="4"/>
      <c r="S755" s="4"/>
      <c r="T755" s="4"/>
      <c r="V755" s="11"/>
      <c r="W755" s="11"/>
      <c r="X755" s="11"/>
      <c r="Y755" s="11"/>
      <c r="Z755" s="11"/>
    </row>
    <row r="756">
      <c r="A756" s="5"/>
      <c r="B756" s="4"/>
      <c r="D756" s="4"/>
      <c r="G756" s="4"/>
      <c r="H756" s="4"/>
      <c r="I756" s="5"/>
      <c r="J756" s="4"/>
      <c r="L756" s="4"/>
      <c r="O756" s="4"/>
      <c r="Q756" s="4"/>
      <c r="R756" s="4"/>
      <c r="S756" s="4"/>
      <c r="T756" s="4"/>
      <c r="V756" s="11"/>
      <c r="W756" s="11"/>
      <c r="X756" s="11"/>
      <c r="Y756" s="11"/>
      <c r="Z756" s="11"/>
    </row>
    <row r="757">
      <c r="A757" s="5"/>
      <c r="B757" s="4"/>
      <c r="D757" s="4"/>
      <c r="G757" s="4"/>
      <c r="H757" s="4"/>
      <c r="I757" s="5"/>
      <c r="J757" s="4"/>
      <c r="L757" s="4"/>
      <c r="O757" s="4"/>
      <c r="Q757" s="4"/>
      <c r="R757" s="4"/>
      <c r="S757" s="4"/>
      <c r="T757" s="4"/>
      <c r="V757" s="11"/>
      <c r="W757" s="11"/>
      <c r="X757" s="11"/>
      <c r="Y757" s="11"/>
      <c r="Z757" s="11"/>
    </row>
    <row r="758">
      <c r="A758" s="5"/>
      <c r="B758" s="4"/>
      <c r="D758" s="4"/>
      <c r="G758" s="4"/>
      <c r="H758" s="4"/>
      <c r="I758" s="5"/>
      <c r="J758" s="4"/>
      <c r="L758" s="4"/>
      <c r="O758" s="4"/>
      <c r="Q758" s="4"/>
      <c r="R758" s="4"/>
      <c r="S758" s="4"/>
      <c r="T758" s="4"/>
      <c r="V758" s="11"/>
      <c r="W758" s="11"/>
      <c r="X758" s="11"/>
      <c r="Y758" s="11"/>
      <c r="Z758" s="11"/>
    </row>
    <row r="759">
      <c r="A759" s="5"/>
      <c r="B759" s="4"/>
      <c r="D759" s="4"/>
      <c r="G759" s="4"/>
      <c r="H759" s="4"/>
      <c r="I759" s="5"/>
      <c r="J759" s="4"/>
      <c r="L759" s="4"/>
      <c r="O759" s="4"/>
      <c r="Q759" s="4"/>
      <c r="R759" s="4"/>
      <c r="S759" s="4"/>
      <c r="T759" s="4"/>
      <c r="V759" s="11"/>
      <c r="W759" s="11"/>
      <c r="X759" s="11"/>
      <c r="Y759" s="11"/>
      <c r="Z759" s="11"/>
    </row>
    <row r="760">
      <c r="A760" s="5"/>
      <c r="B760" s="4"/>
      <c r="D760" s="4"/>
      <c r="G760" s="4"/>
      <c r="H760" s="4"/>
      <c r="I760" s="5"/>
      <c r="J760" s="4"/>
      <c r="L760" s="4"/>
      <c r="O760" s="4"/>
      <c r="Q760" s="4"/>
      <c r="R760" s="4"/>
      <c r="S760" s="4"/>
      <c r="T760" s="4"/>
      <c r="V760" s="11"/>
      <c r="W760" s="11"/>
      <c r="X760" s="11"/>
      <c r="Y760" s="11"/>
      <c r="Z760" s="11"/>
    </row>
    <row r="761">
      <c r="A761" s="5"/>
      <c r="B761" s="4"/>
      <c r="D761" s="4"/>
      <c r="G761" s="4"/>
      <c r="H761" s="4"/>
      <c r="I761" s="5"/>
      <c r="J761" s="4"/>
      <c r="L761" s="4"/>
      <c r="O761" s="4"/>
      <c r="Q761" s="4"/>
      <c r="R761" s="4"/>
      <c r="S761" s="4"/>
      <c r="T761" s="4"/>
      <c r="V761" s="11"/>
      <c r="W761" s="11"/>
      <c r="X761" s="11"/>
      <c r="Y761" s="11"/>
      <c r="Z761" s="11"/>
    </row>
    <row r="762">
      <c r="A762" s="5"/>
      <c r="B762" s="4"/>
      <c r="D762" s="4"/>
      <c r="G762" s="4"/>
      <c r="H762" s="4"/>
      <c r="I762" s="5"/>
      <c r="J762" s="4"/>
      <c r="L762" s="4"/>
      <c r="O762" s="4"/>
      <c r="Q762" s="4"/>
      <c r="R762" s="4"/>
      <c r="S762" s="4"/>
      <c r="T762" s="4"/>
      <c r="V762" s="11"/>
      <c r="W762" s="11"/>
      <c r="X762" s="11"/>
      <c r="Y762" s="11"/>
      <c r="Z762" s="11"/>
    </row>
    <row r="763">
      <c r="A763" s="5"/>
      <c r="B763" s="4"/>
      <c r="D763" s="4"/>
      <c r="G763" s="4"/>
      <c r="H763" s="4"/>
      <c r="I763" s="5"/>
      <c r="J763" s="4"/>
      <c r="L763" s="4"/>
      <c r="O763" s="4"/>
      <c r="Q763" s="4"/>
      <c r="R763" s="4"/>
      <c r="S763" s="4"/>
      <c r="T763" s="4"/>
      <c r="V763" s="11"/>
      <c r="W763" s="11"/>
      <c r="X763" s="11"/>
      <c r="Y763" s="11"/>
      <c r="Z763" s="11"/>
    </row>
    <row r="764">
      <c r="A764" s="5"/>
      <c r="B764" s="4"/>
      <c r="D764" s="4"/>
      <c r="G764" s="4"/>
      <c r="H764" s="4"/>
      <c r="I764" s="5"/>
      <c r="J764" s="4"/>
      <c r="L764" s="4"/>
      <c r="O764" s="4"/>
      <c r="Q764" s="4"/>
      <c r="R764" s="4"/>
      <c r="S764" s="4"/>
      <c r="T764" s="4"/>
      <c r="V764" s="11"/>
      <c r="W764" s="11"/>
      <c r="X764" s="11"/>
      <c r="Y764" s="11"/>
      <c r="Z764" s="11"/>
    </row>
    <row r="765">
      <c r="A765" s="5"/>
      <c r="B765" s="4"/>
      <c r="D765" s="4"/>
      <c r="G765" s="4"/>
      <c r="H765" s="4"/>
      <c r="I765" s="5"/>
      <c r="J765" s="4"/>
      <c r="L765" s="4"/>
      <c r="O765" s="4"/>
      <c r="Q765" s="4"/>
      <c r="R765" s="4"/>
      <c r="S765" s="4"/>
      <c r="T765" s="4"/>
      <c r="V765" s="11"/>
      <c r="W765" s="11"/>
      <c r="X765" s="11"/>
      <c r="Y765" s="11"/>
      <c r="Z765" s="11"/>
    </row>
    <row r="766">
      <c r="A766" s="5"/>
      <c r="B766" s="4"/>
      <c r="D766" s="4"/>
      <c r="G766" s="4"/>
      <c r="H766" s="4"/>
      <c r="I766" s="5"/>
      <c r="J766" s="4"/>
      <c r="L766" s="4"/>
      <c r="O766" s="4"/>
      <c r="Q766" s="4"/>
      <c r="R766" s="4"/>
      <c r="S766" s="4"/>
      <c r="T766" s="4"/>
      <c r="V766" s="11"/>
      <c r="W766" s="11"/>
      <c r="X766" s="11"/>
      <c r="Y766" s="11"/>
      <c r="Z766" s="11"/>
    </row>
    <row r="767">
      <c r="A767" s="5"/>
      <c r="B767" s="4"/>
      <c r="D767" s="4"/>
      <c r="G767" s="4"/>
      <c r="H767" s="4"/>
      <c r="I767" s="5"/>
      <c r="J767" s="4"/>
      <c r="L767" s="4"/>
      <c r="O767" s="4"/>
      <c r="Q767" s="4"/>
      <c r="R767" s="4"/>
      <c r="S767" s="4"/>
      <c r="T767" s="4"/>
      <c r="V767" s="11"/>
      <c r="W767" s="11"/>
      <c r="X767" s="11"/>
      <c r="Y767" s="11"/>
      <c r="Z767" s="11"/>
    </row>
    <row r="768">
      <c r="A768" s="5"/>
      <c r="B768" s="4"/>
      <c r="D768" s="4"/>
      <c r="G768" s="4"/>
      <c r="H768" s="4"/>
      <c r="I768" s="5"/>
      <c r="J768" s="4"/>
      <c r="L768" s="4"/>
      <c r="O768" s="4"/>
      <c r="Q768" s="4"/>
      <c r="R768" s="4"/>
      <c r="S768" s="4"/>
      <c r="T768" s="4"/>
      <c r="V768" s="11"/>
      <c r="W768" s="11"/>
      <c r="X768" s="11"/>
      <c r="Y768" s="11"/>
      <c r="Z768" s="11"/>
    </row>
    <row r="769">
      <c r="A769" s="5"/>
      <c r="B769" s="4"/>
      <c r="D769" s="4"/>
      <c r="G769" s="4"/>
      <c r="H769" s="4"/>
      <c r="I769" s="5"/>
      <c r="J769" s="4"/>
      <c r="L769" s="4"/>
      <c r="O769" s="4"/>
      <c r="Q769" s="4"/>
      <c r="R769" s="4"/>
      <c r="S769" s="4"/>
      <c r="T769" s="4"/>
      <c r="V769" s="11"/>
      <c r="W769" s="11"/>
      <c r="X769" s="11"/>
      <c r="Y769" s="11"/>
      <c r="Z769" s="11"/>
    </row>
    <row r="770">
      <c r="A770" s="5"/>
      <c r="B770" s="4"/>
      <c r="D770" s="4"/>
      <c r="G770" s="4"/>
      <c r="H770" s="4"/>
      <c r="I770" s="5"/>
      <c r="J770" s="4"/>
      <c r="L770" s="4"/>
      <c r="O770" s="4"/>
      <c r="Q770" s="4"/>
      <c r="R770" s="4"/>
      <c r="S770" s="4"/>
      <c r="T770" s="4"/>
      <c r="V770" s="11"/>
      <c r="W770" s="11"/>
      <c r="X770" s="11"/>
      <c r="Y770" s="11"/>
      <c r="Z770" s="11"/>
    </row>
    <row r="771">
      <c r="A771" s="5"/>
      <c r="B771" s="4"/>
      <c r="D771" s="4"/>
      <c r="G771" s="4"/>
      <c r="H771" s="4"/>
      <c r="I771" s="5"/>
      <c r="J771" s="4"/>
      <c r="L771" s="4"/>
      <c r="O771" s="4"/>
      <c r="Q771" s="4"/>
      <c r="R771" s="4"/>
      <c r="S771" s="4"/>
      <c r="T771" s="4"/>
      <c r="V771" s="11"/>
      <c r="W771" s="11"/>
      <c r="X771" s="11"/>
      <c r="Y771" s="11"/>
      <c r="Z771" s="11"/>
    </row>
    <row r="772">
      <c r="A772" s="5"/>
      <c r="B772" s="4"/>
      <c r="D772" s="4"/>
      <c r="G772" s="4"/>
      <c r="H772" s="4"/>
      <c r="I772" s="5"/>
      <c r="J772" s="4"/>
      <c r="L772" s="4"/>
      <c r="O772" s="4"/>
      <c r="Q772" s="4"/>
      <c r="R772" s="4"/>
      <c r="S772" s="4"/>
      <c r="T772" s="4"/>
      <c r="V772" s="11"/>
      <c r="W772" s="11"/>
      <c r="X772" s="11"/>
      <c r="Y772" s="11"/>
      <c r="Z772" s="11"/>
    </row>
    <row r="773">
      <c r="A773" s="5"/>
      <c r="B773" s="4"/>
      <c r="D773" s="4"/>
      <c r="G773" s="4"/>
      <c r="H773" s="4"/>
      <c r="I773" s="5"/>
      <c r="J773" s="4"/>
      <c r="L773" s="4"/>
      <c r="O773" s="4"/>
      <c r="Q773" s="4"/>
      <c r="R773" s="4"/>
      <c r="S773" s="4"/>
      <c r="T773" s="4"/>
      <c r="V773" s="11"/>
      <c r="W773" s="11"/>
      <c r="X773" s="11"/>
      <c r="Y773" s="11"/>
      <c r="Z773" s="11"/>
    </row>
    <row r="774">
      <c r="A774" s="5"/>
      <c r="B774" s="4"/>
      <c r="D774" s="4"/>
      <c r="G774" s="4"/>
      <c r="H774" s="4"/>
      <c r="I774" s="5"/>
      <c r="J774" s="4"/>
      <c r="L774" s="4"/>
      <c r="O774" s="4"/>
      <c r="Q774" s="4"/>
      <c r="R774" s="4"/>
      <c r="S774" s="4"/>
      <c r="T774" s="4"/>
      <c r="V774" s="11"/>
      <c r="W774" s="11"/>
      <c r="X774" s="11"/>
      <c r="Y774" s="11"/>
      <c r="Z774" s="11"/>
    </row>
    <row r="775">
      <c r="A775" s="5"/>
      <c r="B775" s="4"/>
      <c r="D775" s="4"/>
      <c r="G775" s="4"/>
      <c r="H775" s="4"/>
      <c r="I775" s="5"/>
      <c r="J775" s="4"/>
      <c r="L775" s="4"/>
      <c r="O775" s="4"/>
      <c r="Q775" s="4"/>
      <c r="R775" s="4"/>
      <c r="S775" s="4"/>
      <c r="T775" s="4"/>
      <c r="V775" s="11"/>
      <c r="W775" s="11"/>
      <c r="X775" s="11"/>
      <c r="Y775" s="11"/>
      <c r="Z775" s="11"/>
    </row>
    <row r="776">
      <c r="A776" s="5"/>
      <c r="B776" s="4"/>
      <c r="D776" s="4"/>
      <c r="G776" s="4"/>
      <c r="H776" s="4"/>
      <c r="I776" s="5"/>
      <c r="J776" s="4"/>
      <c r="L776" s="4"/>
      <c r="O776" s="4"/>
      <c r="Q776" s="4"/>
      <c r="R776" s="4"/>
      <c r="S776" s="4"/>
      <c r="T776" s="4"/>
      <c r="V776" s="11"/>
      <c r="W776" s="11"/>
      <c r="X776" s="11"/>
      <c r="Y776" s="11"/>
      <c r="Z776" s="11"/>
    </row>
    <row r="777">
      <c r="A777" s="5"/>
      <c r="B777" s="4"/>
      <c r="D777" s="4"/>
      <c r="G777" s="4"/>
      <c r="H777" s="4"/>
      <c r="I777" s="5"/>
      <c r="J777" s="4"/>
      <c r="L777" s="4"/>
      <c r="O777" s="4"/>
      <c r="Q777" s="4"/>
      <c r="R777" s="4"/>
      <c r="S777" s="4"/>
      <c r="T777" s="4"/>
      <c r="V777" s="11"/>
      <c r="W777" s="11"/>
      <c r="X777" s="11"/>
      <c r="Y777" s="11"/>
      <c r="Z777" s="11"/>
    </row>
    <row r="778">
      <c r="A778" s="5"/>
      <c r="B778" s="4"/>
      <c r="D778" s="4"/>
      <c r="G778" s="4"/>
      <c r="H778" s="4"/>
      <c r="I778" s="5"/>
      <c r="J778" s="4"/>
      <c r="L778" s="4"/>
      <c r="O778" s="4"/>
      <c r="Q778" s="4"/>
      <c r="R778" s="4"/>
      <c r="S778" s="4"/>
      <c r="T778" s="4"/>
      <c r="V778" s="11"/>
      <c r="W778" s="11"/>
      <c r="X778" s="11"/>
      <c r="Y778" s="11"/>
      <c r="Z778" s="11"/>
    </row>
    <row r="779">
      <c r="A779" s="5"/>
      <c r="B779" s="4"/>
      <c r="D779" s="4"/>
      <c r="G779" s="4"/>
      <c r="H779" s="4"/>
      <c r="I779" s="5"/>
      <c r="J779" s="4"/>
      <c r="L779" s="4"/>
      <c r="O779" s="4"/>
      <c r="Q779" s="4"/>
      <c r="R779" s="4"/>
      <c r="S779" s="4"/>
      <c r="T779" s="4"/>
      <c r="V779" s="11"/>
      <c r="W779" s="11"/>
      <c r="X779" s="11"/>
      <c r="Y779" s="11"/>
      <c r="Z779" s="11"/>
    </row>
    <row r="780">
      <c r="A780" s="5"/>
      <c r="B780" s="4"/>
      <c r="D780" s="4"/>
      <c r="G780" s="4"/>
      <c r="H780" s="4"/>
      <c r="I780" s="5"/>
      <c r="J780" s="4"/>
      <c r="L780" s="4"/>
      <c r="O780" s="4"/>
      <c r="Q780" s="4"/>
      <c r="R780" s="4"/>
      <c r="S780" s="4"/>
      <c r="T780" s="4"/>
      <c r="V780" s="11"/>
      <c r="W780" s="11"/>
      <c r="X780" s="11"/>
      <c r="Y780" s="11"/>
      <c r="Z780" s="11"/>
    </row>
    <row r="781">
      <c r="A781" s="5"/>
      <c r="B781" s="4"/>
      <c r="D781" s="4"/>
      <c r="G781" s="4"/>
      <c r="H781" s="4"/>
      <c r="I781" s="5"/>
      <c r="J781" s="4"/>
      <c r="L781" s="4"/>
      <c r="O781" s="4"/>
      <c r="Q781" s="4"/>
      <c r="R781" s="4"/>
      <c r="S781" s="4"/>
      <c r="T781" s="4"/>
      <c r="V781" s="11"/>
      <c r="W781" s="11"/>
      <c r="X781" s="11"/>
      <c r="Y781" s="11"/>
      <c r="Z781" s="11"/>
    </row>
    <row r="782">
      <c r="A782" s="5"/>
      <c r="B782" s="4"/>
      <c r="D782" s="4"/>
      <c r="G782" s="4"/>
      <c r="H782" s="4"/>
      <c r="I782" s="5"/>
      <c r="J782" s="4"/>
      <c r="L782" s="4"/>
      <c r="O782" s="4"/>
      <c r="Q782" s="4"/>
      <c r="R782" s="4"/>
      <c r="S782" s="4"/>
      <c r="T782" s="4"/>
      <c r="V782" s="11"/>
      <c r="W782" s="11"/>
      <c r="X782" s="11"/>
      <c r="Y782" s="11"/>
      <c r="Z782" s="11"/>
    </row>
    <row r="783">
      <c r="A783" s="5"/>
      <c r="B783" s="4"/>
      <c r="D783" s="4"/>
      <c r="G783" s="4"/>
      <c r="H783" s="4"/>
      <c r="I783" s="5"/>
      <c r="J783" s="4"/>
      <c r="L783" s="4"/>
      <c r="O783" s="4"/>
      <c r="Q783" s="4"/>
      <c r="R783" s="4"/>
      <c r="S783" s="4"/>
      <c r="T783" s="4"/>
      <c r="V783" s="11"/>
      <c r="W783" s="11"/>
      <c r="X783" s="11"/>
      <c r="Y783" s="11"/>
      <c r="Z783" s="11"/>
    </row>
    <row r="784">
      <c r="A784" s="5"/>
      <c r="B784" s="4"/>
      <c r="D784" s="4"/>
      <c r="G784" s="4"/>
      <c r="H784" s="4"/>
      <c r="I784" s="5"/>
      <c r="J784" s="4"/>
      <c r="L784" s="4"/>
      <c r="O784" s="4"/>
      <c r="Q784" s="4"/>
      <c r="R784" s="4"/>
      <c r="S784" s="4"/>
      <c r="T784" s="4"/>
      <c r="V784" s="11"/>
      <c r="W784" s="11"/>
      <c r="X784" s="11"/>
      <c r="Y784" s="11"/>
      <c r="Z784" s="11"/>
    </row>
    <row r="785">
      <c r="A785" s="5"/>
      <c r="B785" s="4"/>
      <c r="D785" s="4"/>
      <c r="G785" s="4"/>
      <c r="H785" s="4"/>
      <c r="I785" s="5"/>
      <c r="J785" s="4"/>
      <c r="L785" s="4"/>
      <c r="O785" s="4"/>
      <c r="Q785" s="4"/>
      <c r="R785" s="4"/>
      <c r="S785" s="4"/>
      <c r="T785" s="4"/>
      <c r="V785" s="11"/>
      <c r="W785" s="11"/>
      <c r="X785" s="11"/>
      <c r="Y785" s="11"/>
      <c r="Z785" s="11"/>
    </row>
    <row r="786">
      <c r="A786" s="5"/>
      <c r="B786" s="4"/>
      <c r="D786" s="4"/>
      <c r="G786" s="4"/>
      <c r="H786" s="4"/>
      <c r="I786" s="5"/>
      <c r="J786" s="4"/>
      <c r="L786" s="4"/>
      <c r="O786" s="4"/>
      <c r="Q786" s="4"/>
      <c r="R786" s="4"/>
      <c r="S786" s="4"/>
      <c r="T786" s="4"/>
      <c r="V786" s="11"/>
      <c r="W786" s="11"/>
      <c r="X786" s="11"/>
      <c r="Y786" s="11"/>
      <c r="Z786" s="11"/>
    </row>
    <row r="787">
      <c r="A787" s="5"/>
      <c r="B787" s="4"/>
      <c r="D787" s="4"/>
      <c r="G787" s="4"/>
      <c r="H787" s="4"/>
      <c r="I787" s="5"/>
      <c r="J787" s="4"/>
      <c r="L787" s="4"/>
      <c r="O787" s="4"/>
      <c r="Q787" s="4"/>
      <c r="R787" s="4"/>
      <c r="S787" s="4"/>
      <c r="T787" s="4"/>
      <c r="V787" s="11"/>
      <c r="W787" s="11"/>
      <c r="X787" s="11"/>
      <c r="Y787" s="11"/>
      <c r="Z787" s="11"/>
    </row>
    <row r="788">
      <c r="A788" s="5"/>
      <c r="B788" s="4"/>
      <c r="D788" s="4"/>
      <c r="G788" s="4"/>
      <c r="H788" s="4"/>
      <c r="I788" s="5"/>
      <c r="J788" s="4"/>
      <c r="L788" s="4"/>
      <c r="O788" s="4"/>
      <c r="Q788" s="4"/>
      <c r="R788" s="4"/>
      <c r="S788" s="4"/>
      <c r="T788" s="4"/>
      <c r="V788" s="11"/>
      <c r="W788" s="11"/>
      <c r="X788" s="11"/>
      <c r="Y788" s="11"/>
      <c r="Z788" s="11"/>
    </row>
    <row r="789">
      <c r="A789" s="5"/>
      <c r="B789" s="4"/>
      <c r="D789" s="4"/>
      <c r="G789" s="4"/>
      <c r="H789" s="4"/>
      <c r="I789" s="5"/>
      <c r="J789" s="4"/>
      <c r="L789" s="4"/>
      <c r="O789" s="4"/>
      <c r="Q789" s="4"/>
      <c r="R789" s="4"/>
      <c r="S789" s="4"/>
      <c r="T789" s="4"/>
      <c r="V789" s="11"/>
      <c r="W789" s="11"/>
      <c r="X789" s="11"/>
      <c r="Y789" s="11"/>
      <c r="Z789" s="11"/>
    </row>
    <row r="790">
      <c r="A790" s="5"/>
      <c r="B790" s="4"/>
      <c r="D790" s="4"/>
      <c r="G790" s="4"/>
      <c r="H790" s="4"/>
      <c r="I790" s="5"/>
      <c r="J790" s="4"/>
      <c r="L790" s="4"/>
      <c r="O790" s="4"/>
      <c r="Q790" s="4"/>
      <c r="R790" s="4"/>
      <c r="S790" s="4"/>
      <c r="T790" s="4"/>
      <c r="V790" s="11"/>
      <c r="W790" s="11"/>
      <c r="X790" s="11"/>
      <c r="Y790" s="11"/>
      <c r="Z790" s="11"/>
    </row>
    <row r="791">
      <c r="A791" s="5"/>
      <c r="B791" s="4"/>
      <c r="D791" s="4"/>
      <c r="G791" s="4"/>
      <c r="H791" s="4"/>
      <c r="I791" s="5"/>
      <c r="J791" s="4"/>
      <c r="L791" s="4"/>
      <c r="O791" s="4"/>
      <c r="Q791" s="4"/>
      <c r="R791" s="4"/>
      <c r="S791" s="4"/>
      <c r="T791" s="4"/>
      <c r="V791" s="11"/>
      <c r="W791" s="11"/>
      <c r="X791" s="11"/>
      <c r="Y791" s="11"/>
      <c r="Z791" s="11"/>
    </row>
    <row r="792">
      <c r="A792" s="5"/>
      <c r="B792" s="4"/>
      <c r="D792" s="4"/>
      <c r="G792" s="4"/>
      <c r="H792" s="4"/>
      <c r="I792" s="5"/>
      <c r="J792" s="4"/>
      <c r="L792" s="4"/>
      <c r="O792" s="4"/>
      <c r="Q792" s="4"/>
      <c r="R792" s="4"/>
      <c r="S792" s="4"/>
      <c r="T792" s="4"/>
      <c r="V792" s="11"/>
      <c r="W792" s="11"/>
      <c r="X792" s="11"/>
      <c r="Y792" s="11"/>
      <c r="Z792" s="11"/>
    </row>
    <row r="793">
      <c r="A793" s="5"/>
      <c r="B793" s="4"/>
      <c r="D793" s="4"/>
      <c r="G793" s="4"/>
      <c r="H793" s="4"/>
      <c r="I793" s="5"/>
      <c r="J793" s="4"/>
      <c r="L793" s="4"/>
      <c r="O793" s="4"/>
      <c r="Q793" s="4"/>
      <c r="R793" s="4"/>
      <c r="S793" s="4"/>
      <c r="T793" s="4"/>
      <c r="V793" s="11"/>
      <c r="W793" s="11"/>
      <c r="X793" s="11"/>
      <c r="Y793" s="11"/>
      <c r="Z793" s="11"/>
    </row>
    <row r="794">
      <c r="A794" s="5"/>
      <c r="B794" s="4"/>
      <c r="D794" s="4"/>
      <c r="G794" s="4"/>
      <c r="H794" s="4"/>
      <c r="I794" s="5"/>
      <c r="J794" s="4"/>
      <c r="L794" s="4"/>
      <c r="O794" s="4"/>
      <c r="Q794" s="4"/>
      <c r="R794" s="4"/>
      <c r="S794" s="4"/>
      <c r="T794" s="4"/>
      <c r="V794" s="11"/>
      <c r="W794" s="11"/>
      <c r="X794" s="11"/>
      <c r="Y794" s="11"/>
      <c r="Z794" s="11"/>
    </row>
    <row r="795">
      <c r="A795" s="5"/>
      <c r="B795" s="4"/>
      <c r="D795" s="4"/>
      <c r="G795" s="4"/>
      <c r="H795" s="4"/>
      <c r="I795" s="5"/>
      <c r="J795" s="4"/>
      <c r="L795" s="4"/>
      <c r="O795" s="4"/>
      <c r="Q795" s="4"/>
      <c r="R795" s="4"/>
      <c r="S795" s="4"/>
      <c r="T795" s="4"/>
      <c r="V795" s="11"/>
      <c r="W795" s="11"/>
      <c r="X795" s="11"/>
      <c r="Y795" s="11"/>
      <c r="Z795" s="11"/>
    </row>
    <row r="796">
      <c r="A796" s="5"/>
      <c r="B796" s="4"/>
      <c r="D796" s="4"/>
      <c r="G796" s="4"/>
      <c r="H796" s="4"/>
      <c r="I796" s="5"/>
      <c r="J796" s="4"/>
      <c r="L796" s="4"/>
      <c r="O796" s="4"/>
      <c r="Q796" s="4"/>
      <c r="R796" s="4"/>
      <c r="S796" s="4"/>
      <c r="T796" s="4"/>
      <c r="V796" s="11"/>
      <c r="W796" s="11"/>
      <c r="X796" s="11"/>
      <c r="Y796" s="11"/>
      <c r="Z796" s="11"/>
    </row>
    <row r="797">
      <c r="A797" s="5"/>
      <c r="B797" s="4"/>
      <c r="D797" s="4"/>
      <c r="G797" s="4"/>
      <c r="H797" s="4"/>
      <c r="I797" s="5"/>
      <c r="J797" s="4"/>
      <c r="L797" s="4"/>
      <c r="O797" s="4"/>
      <c r="Q797" s="4"/>
      <c r="R797" s="4"/>
      <c r="S797" s="4"/>
      <c r="T797" s="4"/>
      <c r="V797" s="11"/>
      <c r="W797" s="11"/>
      <c r="X797" s="11"/>
      <c r="Y797" s="11"/>
      <c r="Z797" s="11"/>
    </row>
    <row r="798">
      <c r="A798" s="5"/>
      <c r="B798" s="4"/>
      <c r="D798" s="4"/>
      <c r="G798" s="4"/>
      <c r="H798" s="4"/>
      <c r="I798" s="5"/>
      <c r="J798" s="4"/>
      <c r="L798" s="4"/>
      <c r="O798" s="4"/>
      <c r="Q798" s="4"/>
      <c r="R798" s="4"/>
      <c r="S798" s="4"/>
      <c r="T798" s="4"/>
      <c r="V798" s="11"/>
      <c r="W798" s="11"/>
      <c r="X798" s="11"/>
      <c r="Y798" s="11"/>
      <c r="Z798" s="11"/>
    </row>
    <row r="799">
      <c r="A799" s="5"/>
      <c r="B799" s="4"/>
      <c r="D799" s="4"/>
      <c r="G799" s="4"/>
      <c r="H799" s="4"/>
      <c r="I799" s="5"/>
      <c r="J799" s="4"/>
      <c r="L799" s="4"/>
      <c r="O799" s="4"/>
      <c r="Q799" s="4"/>
      <c r="R799" s="4"/>
      <c r="S799" s="4"/>
      <c r="T799" s="4"/>
      <c r="V799" s="11"/>
      <c r="W799" s="11"/>
      <c r="X799" s="11"/>
      <c r="Y799" s="11"/>
      <c r="Z799" s="11"/>
    </row>
    <row r="800">
      <c r="A800" s="5"/>
      <c r="B800" s="4"/>
      <c r="D800" s="4"/>
      <c r="G800" s="4"/>
      <c r="H800" s="4"/>
      <c r="I800" s="5"/>
      <c r="J800" s="4"/>
      <c r="L800" s="4"/>
      <c r="O800" s="4"/>
      <c r="Q800" s="4"/>
      <c r="R800" s="4"/>
      <c r="S800" s="4"/>
      <c r="T800" s="4"/>
      <c r="V800" s="11"/>
      <c r="W800" s="11"/>
      <c r="X800" s="11"/>
      <c r="Y800" s="11"/>
      <c r="Z800" s="11"/>
    </row>
    <row r="801">
      <c r="A801" s="5"/>
      <c r="B801" s="4"/>
      <c r="D801" s="4"/>
      <c r="G801" s="4"/>
      <c r="H801" s="4"/>
      <c r="I801" s="5"/>
      <c r="J801" s="4"/>
      <c r="L801" s="4"/>
      <c r="O801" s="4"/>
      <c r="Q801" s="4"/>
      <c r="R801" s="4"/>
      <c r="S801" s="4"/>
      <c r="T801" s="4"/>
      <c r="V801" s="11"/>
      <c r="W801" s="11"/>
      <c r="X801" s="11"/>
      <c r="Y801" s="11"/>
      <c r="Z801" s="11"/>
    </row>
    <row r="802">
      <c r="A802" s="5"/>
      <c r="B802" s="4"/>
      <c r="D802" s="4"/>
      <c r="G802" s="4"/>
      <c r="H802" s="4"/>
      <c r="I802" s="5"/>
      <c r="J802" s="4"/>
      <c r="L802" s="4"/>
      <c r="O802" s="4"/>
      <c r="Q802" s="4"/>
      <c r="R802" s="4"/>
      <c r="S802" s="4"/>
      <c r="T802" s="4"/>
      <c r="V802" s="11"/>
      <c r="W802" s="11"/>
      <c r="X802" s="11"/>
      <c r="Y802" s="11"/>
      <c r="Z802" s="11"/>
    </row>
    <row r="803">
      <c r="A803" s="5"/>
      <c r="B803" s="4"/>
      <c r="D803" s="4"/>
      <c r="G803" s="4"/>
      <c r="H803" s="4"/>
      <c r="I803" s="5"/>
      <c r="J803" s="4"/>
      <c r="L803" s="4"/>
      <c r="O803" s="4"/>
      <c r="Q803" s="4"/>
      <c r="R803" s="4"/>
      <c r="S803" s="4"/>
      <c r="T803" s="4"/>
      <c r="V803" s="11"/>
      <c r="W803" s="11"/>
      <c r="X803" s="11"/>
      <c r="Y803" s="11"/>
      <c r="Z803" s="11"/>
    </row>
    <row r="804">
      <c r="A804" s="5"/>
      <c r="B804" s="4"/>
      <c r="D804" s="4"/>
      <c r="G804" s="4"/>
      <c r="H804" s="4"/>
      <c r="I804" s="5"/>
      <c r="J804" s="4"/>
      <c r="L804" s="4"/>
      <c r="O804" s="4"/>
      <c r="Q804" s="4"/>
      <c r="R804" s="4"/>
      <c r="S804" s="4"/>
      <c r="T804" s="4"/>
      <c r="V804" s="11"/>
      <c r="W804" s="11"/>
      <c r="X804" s="11"/>
      <c r="Y804" s="11"/>
      <c r="Z804" s="11"/>
    </row>
    <row r="805">
      <c r="A805" s="5"/>
      <c r="B805" s="4"/>
      <c r="D805" s="4"/>
      <c r="G805" s="4"/>
      <c r="H805" s="4"/>
      <c r="I805" s="5"/>
      <c r="J805" s="4"/>
      <c r="L805" s="4"/>
      <c r="O805" s="4"/>
      <c r="Q805" s="4"/>
      <c r="R805" s="4"/>
      <c r="S805" s="4"/>
      <c r="T805" s="4"/>
      <c r="V805" s="11"/>
      <c r="W805" s="11"/>
      <c r="X805" s="11"/>
      <c r="Y805" s="11"/>
      <c r="Z805" s="11"/>
    </row>
    <row r="806">
      <c r="A806" s="5"/>
      <c r="B806" s="4"/>
      <c r="D806" s="4"/>
      <c r="G806" s="4"/>
      <c r="H806" s="4"/>
      <c r="I806" s="5"/>
      <c r="J806" s="4"/>
      <c r="L806" s="4"/>
      <c r="O806" s="4"/>
      <c r="Q806" s="4"/>
      <c r="R806" s="4"/>
      <c r="S806" s="4"/>
      <c r="T806" s="4"/>
      <c r="V806" s="11"/>
      <c r="W806" s="11"/>
      <c r="X806" s="11"/>
      <c r="Y806" s="11"/>
      <c r="Z806" s="11"/>
    </row>
    <row r="807">
      <c r="A807" s="5"/>
      <c r="B807" s="4"/>
      <c r="D807" s="4"/>
      <c r="G807" s="4"/>
      <c r="H807" s="4"/>
      <c r="I807" s="5"/>
      <c r="J807" s="4"/>
      <c r="L807" s="4"/>
      <c r="O807" s="4"/>
      <c r="Q807" s="4"/>
      <c r="R807" s="4"/>
      <c r="S807" s="4"/>
      <c r="T807" s="4"/>
      <c r="V807" s="11"/>
      <c r="W807" s="11"/>
      <c r="X807" s="11"/>
      <c r="Y807" s="11"/>
      <c r="Z807" s="11"/>
    </row>
    <row r="808">
      <c r="A808" s="5"/>
      <c r="B808" s="4"/>
      <c r="D808" s="4"/>
      <c r="G808" s="4"/>
      <c r="H808" s="4"/>
      <c r="I808" s="5"/>
      <c r="J808" s="4"/>
      <c r="L808" s="4"/>
      <c r="O808" s="4"/>
      <c r="Q808" s="4"/>
      <c r="R808" s="4"/>
      <c r="S808" s="4"/>
      <c r="T808" s="4"/>
      <c r="V808" s="11"/>
      <c r="W808" s="11"/>
      <c r="X808" s="11"/>
      <c r="Y808" s="11"/>
      <c r="Z808" s="11"/>
    </row>
    <row r="809">
      <c r="A809" s="5"/>
      <c r="B809" s="4"/>
      <c r="D809" s="4"/>
      <c r="G809" s="4"/>
      <c r="H809" s="4"/>
      <c r="I809" s="5"/>
      <c r="J809" s="4"/>
      <c r="L809" s="4"/>
      <c r="O809" s="4"/>
      <c r="Q809" s="4"/>
      <c r="R809" s="4"/>
      <c r="S809" s="4"/>
      <c r="T809" s="4"/>
      <c r="V809" s="11"/>
      <c r="W809" s="11"/>
      <c r="X809" s="11"/>
      <c r="Y809" s="11"/>
      <c r="Z809" s="11"/>
    </row>
    <row r="810">
      <c r="A810" s="5"/>
      <c r="B810" s="4"/>
      <c r="D810" s="4"/>
      <c r="G810" s="4"/>
      <c r="H810" s="4"/>
      <c r="I810" s="5"/>
      <c r="J810" s="4"/>
      <c r="L810" s="4"/>
      <c r="O810" s="4"/>
      <c r="Q810" s="4"/>
      <c r="R810" s="4"/>
      <c r="S810" s="4"/>
      <c r="T810" s="4"/>
      <c r="V810" s="11"/>
      <c r="W810" s="11"/>
      <c r="X810" s="11"/>
      <c r="Y810" s="11"/>
      <c r="Z810" s="11"/>
    </row>
    <row r="811">
      <c r="A811" s="5"/>
      <c r="B811" s="4"/>
      <c r="D811" s="4"/>
      <c r="G811" s="4"/>
      <c r="H811" s="4"/>
      <c r="I811" s="5"/>
      <c r="J811" s="4"/>
      <c r="L811" s="4"/>
      <c r="O811" s="4"/>
      <c r="Q811" s="4"/>
      <c r="R811" s="4"/>
      <c r="S811" s="4"/>
      <c r="T811" s="4"/>
      <c r="V811" s="11"/>
      <c r="W811" s="11"/>
      <c r="X811" s="11"/>
      <c r="Y811" s="11"/>
      <c r="Z811" s="11"/>
    </row>
    <row r="812">
      <c r="A812" s="5"/>
      <c r="B812" s="4"/>
      <c r="D812" s="4"/>
      <c r="G812" s="4"/>
      <c r="H812" s="4"/>
      <c r="I812" s="5"/>
      <c r="J812" s="4"/>
      <c r="L812" s="4"/>
      <c r="O812" s="4"/>
      <c r="Q812" s="4"/>
      <c r="R812" s="4"/>
      <c r="S812" s="4"/>
      <c r="T812" s="4"/>
      <c r="V812" s="11"/>
      <c r="W812" s="11"/>
      <c r="X812" s="11"/>
      <c r="Y812" s="11"/>
      <c r="Z812" s="11"/>
    </row>
    <row r="813">
      <c r="A813" s="5"/>
      <c r="B813" s="4"/>
      <c r="D813" s="4"/>
      <c r="G813" s="4"/>
      <c r="H813" s="4"/>
      <c r="I813" s="5"/>
      <c r="J813" s="4"/>
      <c r="L813" s="4"/>
      <c r="O813" s="4"/>
      <c r="Q813" s="4"/>
      <c r="R813" s="4"/>
      <c r="S813" s="4"/>
      <c r="T813" s="4"/>
      <c r="V813" s="11"/>
      <c r="W813" s="11"/>
      <c r="X813" s="11"/>
      <c r="Y813" s="11"/>
      <c r="Z813" s="11"/>
    </row>
    <row r="814">
      <c r="A814" s="5"/>
      <c r="B814" s="4"/>
      <c r="D814" s="4"/>
      <c r="G814" s="4"/>
      <c r="H814" s="4"/>
      <c r="I814" s="5"/>
      <c r="J814" s="4"/>
      <c r="L814" s="4"/>
      <c r="O814" s="4"/>
      <c r="Q814" s="4"/>
      <c r="R814" s="4"/>
      <c r="S814" s="4"/>
      <c r="T814" s="4"/>
      <c r="V814" s="11"/>
      <c r="W814" s="11"/>
      <c r="X814" s="11"/>
      <c r="Y814" s="11"/>
      <c r="Z814" s="11"/>
    </row>
    <row r="815">
      <c r="A815" s="5"/>
      <c r="B815" s="4"/>
      <c r="D815" s="4"/>
      <c r="G815" s="4"/>
      <c r="H815" s="4"/>
      <c r="I815" s="5"/>
      <c r="J815" s="4"/>
      <c r="L815" s="4"/>
      <c r="O815" s="4"/>
      <c r="Q815" s="4"/>
      <c r="R815" s="4"/>
      <c r="S815" s="4"/>
      <c r="T815" s="4"/>
      <c r="V815" s="11"/>
      <c r="W815" s="11"/>
      <c r="X815" s="11"/>
      <c r="Y815" s="11"/>
      <c r="Z815" s="11"/>
    </row>
    <row r="816">
      <c r="A816" s="5"/>
      <c r="B816" s="4"/>
      <c r="D816" s="4"/>
      <c r="G816" s="4"/>
      <c r="H816" s="4"/>
      <c r="I816" s="5"/>
      <c r="J816" s="4"/>
      <c r="L816" s="4"/>
      <c r="O816" s="4"/>
      <c r="Q816" s="4"/>
      <c r="R816" s="4"/>
      <c r="S816" s="4"/>
      <c r="T816" s="4"/>
      <c r="V816" s="11"/>
      <c r="W816" s="11"/>
      <c r="X816" s="11"/>
      <c r="Y816" s="11"/>
      <c r="Z816" s="11"/>
    </row>
    <row r="817">
      <c r="A817" s="5"/>
      <c r="B817" s="4"/>
      <c r="D817" s="4"/>
      <c r="G817" s="4"/>
      <c r="H817" s="4"/>
      <c r="I817" s="5"/>
      <c r="J817" s="4"/>
      <c r="L817" s="4"/>
      <c r="O817" s="4"/>
      <c r="Q817" s="4"/>
      <c r="R817" s="4"/>
      <c r="S817" s="4"/>
      <c r="T817" s="4"/>
      <c r="V817" s="11"/>
      <c r="W817" s="11"/>
      <c r="X817" s="11"/>
      <c r="Y817" s="11"/>
      <c r="Z817" s="11"/>
    </row>
    <row r="818">
      <c r="A818" s="5"/>
      <c r="B818" s="4"/>
      <c r="D818" s="4"/>
      <c r="G818" s="4"/>
      <c r="H818" s="4"/>
      <c r="I818" s="5"/>
      <c r="J818" s="4"/>
      <c r="L818" s="4"/>
      <c r="O818" s="4"/>
      <c r="Q818" s="4"/>
      <c r="R818" s="4"/>
      <c r="S818" s="4"/>
      <c r="T818" s="4"/>
      <c r="V818" s="11"/>
      <c r="W818" s="11"/>
      <c r="X818" s="11"/>
      <c r="Y818" s="11"/>
      <c r="Z818" s="11"/>
    </row>
    <row r="819">
      <c r="A819" s="5"/>
      <c r="B819" s="4"/>
      <c r="D819" s="4"/>
      <c r="G819" s="4"/>
      <c r="H819" s="4"/>
      <c r="I819" s="5"/>
      <c r="J819" s="4"/>
      <c r="L819" s="4"/>
      <c r="O819" s="4"/>
      <c r="Q819" s="4"/>
      <c r="R819" s="4"/>
      <c r="S819" s="4"/>
      <c r="T819" s="4"/>
      <c r="V819" s="11"/>
      <c r="W819" s="11"/>
      <c r="X819" s="11"/>
      <c r="Y819" s="11"/>
      <c r="Z819" s="11"/>
    </row>
    <row r="820">
      <c r="A820" s="5"/>
      <c r="B820" s="4"/>
      <c r="D820" s="4"/>
      <c r="G820" s="4"/>
      <c r="H820" s="4"/>
      <c r="I820" s="5"/>
      <c r="J820" s="4"/>
      <c r="L820" s="4"/>
      <c r="O820" s="4"/>
      <c r="Q820" s="4"/>
      <c r="R820" s="4"/>
      <c r="S820" s="4"/>
      <c r="T820" s="4"/>
      <c r="V820" s="11"/>
      <c r="W820" s="11"/>
      <c r="X820" s="11"/>
      <c r="Y820" s="11"/>
      <c r="Z820" s="11"/>
    </row>
    <row r="821">
      <c r="A821" s="5"/>
      <c r="B821" s="4"/>
      <c r="D821" s="4"/>
      <c r="G821" s="4"/>
      <c r="H821" s="4"/>
      <c r="I821" s="5"/>
      <c r="J821" s="4"/>
      <c r="L821" s="4"/>
      <c r="O821" s="4"/>
      <c r="Q821" s="4"/>
      <c r="R821" s="4"/>
      <c r="S821" s="4"/>
      <c r="T821" s="4"/>
      <c r="V821" s="11"/>
      <c r="W821" s="11"/>
      <c r="X821" s="11"/>
      <c r="Y821" s="11"/>
      <c r="Z821" s="11"/>
    </row>
    <row r="822">
      <c r="A822" s="5"/>
      <c r="B822" s="4"/>
      <c r="D822" s="4"/>
      <c r="G822" s="4"/>
      <c r="H822" s="4"/>
      <c r="I822" s="5"/>
      <c r="J822" s="4"/>
      <c r="L822" s="4"/>
      <c r="O822" s="4"/>
      <c r="Q822" s="4"/>
      <c r="R822" s="4"/>
      <c r="S822" s="4"/>
      <c r="T822" s="4"/>
      <c r="V822" s="11"/>
      <c r="W822" s="11"/>
      <c r="X822" s="11"/>
      <c r="Y822" s="11"/>
      <c r="Z822" s="11"/>
    </row>
    <row r="823">
      <c r="A823" s="5"/>
      <c r="B823" s="4"/>
      <c r="D823" s="4"/>
      <c r="G823" s="4"/>
      <c r="H823" s="4"/>
      <c r="I823" s="5"/>
      <c r="J823" s="4"/>
      <c r="L823" s="4"/>
      <c r="O823" s="4"/>
      <c r="Q823" s="4"/>
      <c r="R823" s="4"/>
      <c r="S823" s="4"/>
      <c r="T823" s="4"/>
      <c r="V823" s="11"/>
      <c r="W823" s="11"/>
      <c r="X823" s="11"/>
      <c r="Y823" s="11"/>
      <c r="Z823" s="11"/>
    </row>
    <row r="824">
      <c r="A824" s="5"/>
      <c r="B824" s="4"/>
      <c r="D824" s="4"/>
      <c r="G824" s="4"/>
      <c r="H824" s="4"/>
      <c r="I824" s="5"/>
      <c r="J824" s="4"/>
      <c r="L824" s="4"/>
      <c r="O824" s="4"/>
      <c r="Q824" s="4"/>
      <c r="R824" s="4"/>
      <c r="S824" s="4"/>
      <c r="T824" s="4"/>
      <c r="V824" s="11"/>
      <c r="W824" s="11"/>
      <c r="X824" s="11"/>
      <c r="Y824" s="11"/>
      <c r="Z824" s="11"/>
    </row>
    <row r="825">
      <c r="A825" s="5"/>
      <c r="B825" s="4"/>
      <c r="D825" s="4"/>
      <c r="G825" s="4"/>
      <c r="H825" s="4"/>
      <c r="I825" s="5"/>
      <c r="J825" s="4"/>
      <c r="L825" s="4"/>
      <c r="O825" s="4"/>
      <c r="Q825" s="4"/>
      <c r="R825" s="4"/>
      <c r="S825" s="4"/>
      <c r="T825" s="4"/>
      <c r="V825" s="11"/>
      <c r="W825" s="11"/>
      <c r="X825" s="11"/>
      <c r="Y825" s="11"/>
      <c r="Z825" s="11"/>
    </row>
    <row r="826">
      <c r="A826" s="5"/>
      <c r="B826" s="4"/>
      <c r="D826" s="4"/>
      <c r="G826" s="4"/>
      <c r="H826" s="4"/>
      <c r="I826" s="5"/>
      <c r="J826" s="4"/>
      <c r="L826" s="4"/>
      <c r="O826" s="4"/>
      <c r="Q826" s="4"/>
      <c r="R826" s="4"/>
      <c r="S826" s="4"/>
      <c r="T826" s="4"/>
      <c r="V826" s="11"/>
      <c r="W826" s="11"/>
      <c r="X826" s="11"/>
      <c r="Y826" s="11"/>
      <c r="Z826" s="11"/>
    </row>
    <row r="827">
      <c r="A827" s="5"/>
      <c r="B827" s="4"/>
      <c r="D827" s="4"/>
      <c r="G827" s="4"/>
      <c r="H827" s="4"/>
      <c r="I827" s="5"/>
      <c r="J827" s="4"/>
      <c r="L827" s="4"/>
      <c r="O827" s="4"/>
      <c r="Q827" s="4"/>
      <c r="R827" s="4"/>
      <c r="S827" s="4"/>
      <c r="T827" s="4"/>
      <c r="V827" s="11"/>
      <c r="W827" s="11"/>
      <c r="X827" s="11"/>
      <c r="Y827" s="11"/>
      <c r="Z827" s="11"/>
    </row>
    <row r="828">
      <c r="A828" s="5"/>
      <c r="B828" s="4"/>
      <c r="D828" s="4"/>
      <c r="G828" s="4"/>
      <c r="H828" s="4"/>
      <c r="I828" s="5"/>
      <c r="J828" s="4"/>
      <c r="L828" s="4"/>
      <c r="O828" s="4"/>
      <c r="Q828" s="4"/>
      <c r="R828" s="4"/>
      <c r="S828" s="4"/>
      <c r="T828" s="4"/>
      <c r="V828" s="11"/>
      <c r="W828" s="11"/>
      <c r="X828" s="11"/>
      <c r="Y828" s="11"/>
      <c r="Z828" s="11"/>
    </row>
    <row r="829">
      <c r="A829" s="5"/>
      <c r="B829" s="4"/>
      <c r="D829" s="4"/>
      <c r="G829" s="4"/>
      <c r="H829" s="4"/>
      <c r="I829" s="5"/>
      <c r="J829" s="4"/>
      <c r="L829" s="4"/>
      <c r="O829" s="4"/>
      <c r="Q829" s="4"/>
      <c r="R829" s="4"/>
      <c r="S829" s="4"/>
      <c r="T829" s="4"/>
      <c r="V829" s="11"/>
      <c r="W829" s="11"/>
      <c r="X829" s="11"/>
      <c r="Y829" s="11"/>
      <c r="Z829" s="11"/>
    </row>
    <row r="830">
      <c r="A830" s="5"/>
      <c r="B830" s="4"/>
      <c r="D830" s="4"/>
      <c r="G830" s="4"/>
      <c r="H830" s="4"/>
      <c r="I830" s="5"/>
      <c r="J830" s="4"/>
      <c r="L830" s="4"/>
      <c r="O830" s="4"/>
      <c r="Q830" s="4"/>
      <c r="R830" s="4"/>
      <c r="S830" s="4"/>
      <c r="T830" s="4"/>
      <c r="V830" s="11"/>
      <c r="W830" s="11"/>
      <c r="X830" s="11"/>
      <c r="Y830" s="11"/>
      <c r="Z830" s="11"/>
    </row>
    <row r="831">
      <c r="A831" s="5"/>
      <c r="B831" s="4"/>
      <c r="D831" s="4"/>
      <c r="G831" s="4"/>
      <c r="H831" s="4"/>
      <c r="I831" s="5"/>
      <c r="J831" s="4"/>
      <c r="L831" s="4"/>
      <c r="O831" s="4"/>
      <c r="Q831" s="4"/>
      <c r="R831" s="4"/>
      <c r="S831" s="4"/>
      <c r="T831" s="4"/>
      <c r="V831" s="11"/>
      <c r="W831" s="11"/>
      <c r="X831" s="11"/>
      <c r="Y831" s="11"/>
      <c r="Z831" s="11"/>
    </row>
    <row r="832">
      <c r="A832" s="5"/>
      <c r="B832" s="4"/>
      <c r="D832" s="4"/>
      <c r="G832" s="4"/>
      <c r="H832" s="4"/>
      <c r="I832" s="5"/>
      <c r="J832" s="4"/>
      <c r="L832" s="4"/>
      <c r="O832" s="4"/>
      <c r="Q832" s="4"/>
      <c r="R832" s="4"/>
      <c r="S832" s="4"/>
      <c r="T832" s="4"/>
      <c r="V832" s="11"/>
      <c r="W832" s="11"/>
      <c r="X832" s="11"/>
      <c r="Y832" s="11"/>
      <c r="Z832" s="11"/>
    </row>
    <row r="833">
      <c r="A833" s="5"/>
      <c r="B833" s="4"/>
      <c r="D833" s="4"/>
      <c r="G833" s="4"/>
      <c r="H833" s="4"/>
      <c r="I833" s="5"/>
      <c r="J833" s="4"/>
      <c r="L833" s="4"/>
      <c r="O833" s="4"/>
      <c r="Q833" s="4"/>
      <c r="R833" s="4"/>
      <c r="S833" s="4"/>
      <c r="T833" s="4"/>
      <c r="V833" s="11"/>
      <c r="W833" s="11"/>
      <c r="X833" s="11"/>
      <c r="Y833" s="11"/>
      <c r="Z833" s="11"/>
    </row>
    <row r="834">
      <c r="A834" s="5"/>
      <c r="B834" s="4"/>
      <c r="D834" s="4"/>
      <c r="G834" s="4"/>
      <c r="H834" s="4"/>
      <c r="I834" s="5"/>
      <c r="J834" s="4"/>
      <c r="L834" s="4"/>
      <c r="O834" s="4"/>
      <c r="Q834" s="4"/>
      <c r="R834" s="4"/>
      <c r="S834" s="4"/>
      <c r="T834" s="4"/>
      <c r="V834" s="11"/>
      <c r="W834" s="11"/>
      <c r="X834" s="11"/>
      <c r="Y834" s="11"/>
      <c r="Z834" s="11"/>
    </row>
    <row r="835">
      <c r="A835" s="5"/>
      <c r="B835" s="4"/>
      <c r="D835" s="4"/>
      <c r="G835" s="4"/>
      <c r="H835" s="4"/>
      <c r="I835" s="5"/>
      <c r="J835" s="4"/>
      <c r="L835" s="4"/>
      <c r="O835" s="4"/>
      <c r="Q835" s="4"/>
      <c r="R835" s="4"/>
      <c r="S835" s="4"/>
      <c r="T835" s="4"/>
      <c r="V835" s="11"/>
      <c r="W835" s="11"/>
      <c r="X835" s="11"/>
      <c r="Y835" s="11"/>
      <c r="Z835" s="11"/>
    </row>
    <row r="836">
      <c r="A836" s="5"/>
      <c r="B836" s="4"/>
      <c r="D836" s="4"/>
      <c r="G836" s="4"/>
      <c r="H836" s="4"/>
      <c r="I836" s="5"/>
      <c r="J836" s="4"/>
      <c r="L836" s="4"/>
      <c r="O836" s="4"/>
      <c r="Q836" s="4"/>
      <c r="R836" s="4"/>
      <c r="S836" s="4"/>
      <c r="T836" s="4"/>
      <c r="V836" s="11"/>
      <c r="W836" s="11"/>
      <c r="X836" s="11"/>
      <c r="Y836" s="11"/>
      <c r="Z836" s="11"/>
    </row>
    <row r="837">
      <c r="A837" s="5"/>
      <c r="B837" s="4"/>
      <c r="D837" s="4"/>
      <c r="G837" s="4"/>
      <c r="H837" s="4"/>
      <c r="I837" s="5"/>
      <c r="J837" s="4"/>
      <c r="L837" s="4"/>
      <c r="O837" s="4"/>
      <c r="Q837" s="4"/>
      <c r="R837" s="4"/>
      <c r="S837" s="4"/>
      <c r="T837" s="4"/>
      <c r="V837" s="11"/>
      <c r="W837" s="11"/>
      <c r="X837" s="11"/>
      <c r="Y837" s="11"/>
      <c r="Z837" s="11"/>
    </row>
    <row r="838">
      <c r="A838" s="5"/>
      <c r="B838" s="4"/>
      <c r="D838" s="4"/>
      <c r="G838" s="4"/>
      <c r="H838" s="4"/>
      <c r="I838" s="5"/>
      <c r="J838" s="4"/>
      <c r="L838" s="4"/>
      <c r="O838" s="4"/>
      <c r="Q838" s="4"/>
      <c r="R838" s="4"/>
      <c r="S838" s="4"/>
      <c r="T838" s="4"/>
      <c r="V838" s="11"/>
      <c r="W838" s="11"/>
      <c r="X838" s="11"/>
      <c r="Y838" s="11"/>
      <c r="Z838" s="11"/>
    </row>
    <row r="839">
      <c r="A839" s="5"/>
      <c r="B839" s="4"/>
      <c r="D839" s="4"/>
      <c r="G839" s="4"/>
      <c r="H839" s="4"/>
      <c r="I839" s="5"/>
      <c r="J839" s="4"/>
      <c r="L839" s="4"/>
      <c r="O839" s="4"/>
      <c r="Q839" s="4"/>
      <c r="R839" s="4"/>
      <c r="S839" s="4"/>
      <c r="T839" s="4"/>
      <c r="V839" s="11"/>
      <c r="W839" s="11"/>
      <c r="X839" s="11"/>
      <c r="Y839" s="11"/>
      <c r="Z839" s="11"/>
    </row>
    <row r="840">
      <c r="A840" s="5"/>
      <c r="B840" s="4"/>
      <c r="D840" s="4"/>
      <c r="G840" s="4"/>
      <c r="H840" s="4"/>
      <c r="I840" s="5"/>
      <c r="J840" s="4"/>
      <c r="L840" s="4"/>
      <c r="O840" s="4"/>
      <c r="Q840" s="4"/>
      <c r="R840" s="4"/>
      <c r="S840" s="4"/>
      <c r="T840" s="4"/>
      <c r="V840" s="11"/>
      <c r="W840" s="11"/>
      <c r="X840" s="11"/>
      <c r="Y840" s="11"/>
      <c r="Z840" s="11"/>
    </row>
    <row r="841">
      <c r="A841" s="5"/>
      <c r="B841" s="4"/>
      <c r="D841" s="4"/>
      <c r="G841" s="4"/>
      <c r="H841" s="4"/>
      <c r="I841" s="5"/>
      <c r="J841" s="4"/>
      <c r="L841" s="4"/>
      <c r="O841" s="4"/>
      <c r="Q841" s="4"/>
      <c r="R841" s="4"/>
      <c r="S841" s="4"/>
      <c r="T841" s="4"/>
      <c r="V841" s="11"/>
      <c r="W841" s="11"/>
      <c r="X841" s="11"/>
      <c r="Y841" s="11"/>
      <c r="Z841" s="11"/>
    </row>
    <row r="842">
      <c r="A842" s="5"/>
      <c r="B842" s="4"/>
      <c r="D842" s="4"/>
      <c r="G842" s="4"/>
      <c r="H842" s="4"/>
      <c r="I842" s="5"/>
      <c r="J842" s="4"/>
      <c r="L842" s="4"/>
      <c r="O842" s="4"/>
      <c r="Q842" s="4"/>
      <c r="R842" s="4"/>
      <c r="S842" s="4"/>
      <c r="T842" s="4"/>
      <c r="V842" s="11"/>
      <c r="W842" s="11"/>
      <c r="X842" s="11"/>
      <c r="Y842" s="11"/>
      <c r="Z842" s="11"/>
    </row>
    <row r="843">
      <c r="A843" s="5"/>
      <c r="B843" s="4"/>
      <c r="D843" s="4"/>
      <c r="G843" s="4"/>
      <c r="H843" s="4"/>
      <c r="I843" s="5"/>
      <c r="J843" s="4"/>
      <c r="L843" s="4"/>
      <c r="O843" s="4"/>
      <c r="Q843" s="4"/>
      <c r="R843" s="4"/>
      <c r="S843" s="4"/>
      <c r="T843" s="4"/>
      <c r="V843" s="11"/>
      <c r="W843" s="11"/>
      <c r="X843" s="11"/>
      <c r="Y843" s="11"/>
      <c r="Z843" s="11"/>
    </row>
    <row r="844">
      <c r="A844" s="5"/>
      <c r="B844" s="4"/>
      <c r="D844" s="4"/>
      <c r="G844" s="4"/>
      <c r="H844" s="4"/>
      <c r="I844" s="5"/>
      <c r="J844" s="4"/>
      <c r="L844" s="4"/>
      <c r="O844" s="4"/>
      <c r="Q844" s="4"/>
      <c r="R844" s="4"/>
      <c r="S844" s="4"/>
      <c r="T844" s="4"/>
      <c r="V844" s="11"/>
      <c r="W844" s="11"/>
      <c r="X844" s="11"/>
      <c r="Y844" s="11"/>
      <c r="Z844" s="11"/>
    </row>
    <row r="845">
      <c r="A845" s="5"/>
      <c r="B845" s="4"/>
      <c r="D845" s="4"/>
      <c r="G845" s="4"/>
      <c r="H845" s="4"/>
      <c r="I845" s="5"/>
      <c r="J845" s="4"/>
      <c r="L845" s="4"/>
      <c r="O845" s="4"/>
      <c r="Q845" s="4"/>
      <c r="R845" s="4"/>
      <c r="S845" s="4"/>
      <c r="T845" s="4"/>
      <c r="V845" s="11"/>
      <c r="W845" s="11"/>
      <c r="X845" s="11"/>
      <c r="Y845" s="11"/>
      <c r="Z845" s="11"/>
    </row>
    <row r="846">
      <c r="A846" s="5"/>
      <c r="B846" s="4"/>
      <c r="D846" s="4"/>
      <c r="G846" s="4"/>
      <c r="H846" s="4"/>
      <c r="I846" s="5"/>
      <c r="J846" s="4"/>
      <c r="L846" s="4"/>
      <c r="O846" s="4"/>
      <c r="Q846" s="4"/>
      <c r="R846" s="4"/>
      <c r="S846" s="4"/>
      <c r="T846" s="4"/>
      <c r="V846" s="11"/>
      <c r="W846" s="11"/>
      <c r="X846" s="11"/>
      <c r="Y846" s="11"/>
      <c r="Z846" s="11"/>
    </row>
    <row r="847">
      <c r="A847" s="5"/>
      <c r="B847" s="4"/>
      <c r="D847" s="4"/>
      <c r="G847" s="4"/>
      <c r="H847" s="4"/>
      <c r="I847" s="5"/>
      <c r="J847" s="4"/>
      <c r="L847" s="4"/>
      <c r="O847" s="4"/>
      <c r="Q847" s="4"/>
      <c r="R847" s="4"/>
      <c r="S847" s="4"/>
      <c r="T847" s="4"/>
      <c r="V847" s="11"/>
      <c r="W847" s="11"/>
      <c r="X847" s="11"/>
      <c r="Y847" s="11"/>
      <c r="Z847" s="11"/>
    </row>
    <row r="848">
      <c r="A848" s="5"/>
      <c r="B848" s="4"/>
      <c r="D848" s="4"/>
      <c r="G848" s="4"/>
      <c r="H848" s="4"/>
      <c r="I848" s="5"/>
      <c r="J848" s="4"/>
      <c r="L848" s="4"/>
      <c r="O848" s="4"/>
      <c r="Q848" s="4"/>
      <c r="R848" s="4"/>
      <c r="S848" s="4"/>
      <c r="T848" s="4"/>
      <c r="V848" s="11"/>
      <c r="W848" s="11"/>
      <c r="X848" s="11"/>
      <c r="Y848" s="11"/>
      <c r="Z848" s="11"/>
    </row>
    <row r="849">
      <c r="A849" s="5"/>
      <c r="B849" s="4"/>
      <c r="D849" s="4"/>
      <c r="G849" s="4"/>
      <c r="H849" s="4"/>
      <c r="I849" s="5"/>
      <c r="J849" s="4"/>
      <c r="L849" s="4"/>
      <c r="O849" s="4"/>
      <c r="Q849" s="4"/>
      <c r="R849" s="4"/>
      <c r="S849" s="4"/>
      <c r="T849" s="4"/>
      <c r="V849" s="11"/>
      <c r="W849" s="11"/>
      <c r="X849" s="11"/>
      <c r="Y849" s="11"/>
      <c r="Z849" s="11"/>
    </row>
    <row r="850">
      <c r="A850" s="5"/>
      <c r="B850" s="4"/>
      <c r="D850" s="4"/>
      <c r="G850" s="4"/>
      <c r="H850" s="4"/>
      <c r="I850" s="5"/>
      <c r="J850" s="4"/>
      <c r="L850" s="4"/>
      <c r="O850" s="4"/>
      <c r="Q850" s="4"/>
      <c r="R850" s="4"/>
      <c r="S850" s="4"/>
      <c r="T850" s="4"/>
      <c r="V850" s="11"/>
      <c r="W850" s="11"/>
      <c r="X850" s="11"/>
      <c r="Y850" s="11"/>
      <c r="Z850" s="11"/>
    </row>
    <row r="851">
      <c r="A851" s="5"/>
      <c r="B851" s="4"/>
      <c r="D851" s="4"/>
      <c r="G851" s="4"/>
      <c r="H851" s="4"/>
      <c r="I851" s="5"/>
      <c r="J851" s="4"/>
      <c r="L851" s="4"/>
      <c r="O851" s="4"/>
      <c r="Q851" s="4"/>
      <c r="R851" s="4"/>
      <c r="S851" s="4"/>
      <c r="T851" s="4"/>
      <c r="V851" s="11"/>
      <c r="W851" s="11"/>
      <c r="X851" s="11"/>
      <c r="Y851" s="11"/>
      <c r="Z851" s="11"/>
    </row>
    <row r="852">
      <c r="A852" s="5"/>
      <c r="B852" s="4"/>
      <c r="D852" s="4"/>
      <c r="G852" s="4"/>
      <c r="H852" s="4"/>
      <c r="I852" s="5"/>
      <c r="J852" s="4"/>
      <c r="L852" s="4"/>
      <c r="O852" s="4"/>
      <c r="Q852" s="4"/>
      <c r="R852" s="4"/>
      <c r="S852" s="4"/>
      <c r="T852" s="4"/>
      <c r="V852" s="11"/>
      <c r="W852" s="11"/>
      <c r="X852" s="11"/>
      <c r="Y852" s="11"/>
      <c r="Z852" s="11"/>
    </row>
    <row r="853">
      <c r="A853" s="5"/>
      <c r="B853" s="4"/>
      <c r="D853" s="4"/>
      <c r="G853" s="4"/>
      <c r="H853" s="4"/>
      <c r="I853" s="5"/>
      <c r="J853" s="4"/>
      <c r="L853" s="4"/>
      <c r="O853" s="4"/>
      <c r="Q853" s="4"/>
      <c r="R853" s="4"/>
      <c r="S853" s="4"/>
      <c r="T853" s="4"/>
      <c r="V853" s="11"/>
      <c r="W853" s="11"/>
      <c r="X853" s="11"/>
      <c r="Y853" s="11"/>
      <c r="Z853" s="11"/>
    </row>
    <row r="854">
      <c r="A854" s="5"/>
      <c r="B854" s="4"/>
      <c r="D854" s="4"/>
      <c r="G854" s="4"/>
      <c r="H854" s="4"/>
      <c r="I854" s="5"/>
      <c r="J854" s="4"/>
      <c r="L854" s="4"/>
      <c r="O854" s="4"/>
      <c r="Q854" s="4"/>
      <c r="R854" s="4"/>
      <c r="S854" s="4"/>
      <c r="T854" s="4"/>
      <c r="V854" s="11"/>
      <c r="W854" s="11"/>
      <c r="X854" s="11"/>
      <c r="Y854" s="11"/>
      <c r="Z854" s="11"/>
    </row>
    <row r="855">
      <c r="A855" s="5"/>
      <c r="B855" s="4"/>
      <c r="D855" s="4"/>
      <c r="G855" s="4"/>
      <c r="H855" s="4"/>
      <c r="I855" s="5"/>
      <c r="J855" s="4"/>
      <c r="L855" s="4"/>
      <c r="O855" s="4"/>
      <c r="Q855" s="4"/>
      <c r="R855" s="4"/>
      <c r="S855" s="4"/>
      <c r="T855" s="4"/>
      <c r="V855" s="11"/>
      <c r="W855" s="11"/>
      <c r="X855" s="11"/>
      <c r="Y855" s="11"/>
      <c r="Z855" s="11"/>
    </row>
    <row r="856">
      <c r="A856" s="5"/>
      <c r="B856" s="4"/>
      <c r="D856" s="4"/>
      <c r="G856" s="4"/>
      <c r="H856" s="4"/>
      <c r="I856" s="5"/>
      <c r="J856" s="4"/>
      <c r="L856" s="4"/>
      <c r="O856" s="4"/>
      <c r="Q856" s="4"/>
      <c r="R856" s="4"/>
      <c r="S856" s="4"/>
      <c r="T856" s="4"/>
      <c r="V856" s="11"/>
      <c r="W856" s="11"/>
      <c r="X856" s="11"/>
      <c r="Y856" s="11"/>
      <c r="Z856" s="11"/>
    </row>
    <row r="857">
      <c r="A857" s="5"/>
      <c r="B857" s="4"/>
      <c r="D857" s="4"/>
      <c r="G857" s="4"/>
      <c r="H857" s="4"/>
      <c r="I857" s="5"/>
      <c r="J857" s="4"/>
      <c r="L857" s="4"/>
      <c r="O857" s="4"/>
      <c r="Q857" s="4"/>
      <c r="R857" s="4"/>
      <c r="S857" s="4"/>
      <c r="T857" s="4"/>
      <c r="V857" s="11"/>
      <c r="W857" s="11"/>
      <c r="X857" s="11"/>
      <c r="Y857" s="11"/>
      <c r="Z857" s="11"/>
    </row>
    <row r="858">
      <c r="A858" s="5"/>
      <c r="B858" s="4"/>
      <c r="D858" s="4"/>
      <c r="G858" s="4"/>
      <c r="H858" s="4"/>
      <c r="I858" s="5"/>
      <c r="J858" s="4"/>
      <c r="L858" s="4"/>
      <c r="O858" s="4"/>
      <c r="Q858" s="4"/>
      <c r="R858" s="4"/>
      <c r="S858" s="4"/>
      <c r="T858" s="4"/>
      <c r="V858" s="11"/>
      <c r="W858" s="11"/>
      <c r="X858" s="11"/>
      <c r="Y858" s="11"/>
      <c r="Z858" s="11"/>
    </row>
    <row r="859">
      <c r="A859" s="5"/>
      <c r="B859" s="4"/>
      <c r="D859" s="4"/>
      <c r="G859" s="4"/>
      <c r="H859" s="4"/>
      <c r="I859" s="5"/>
      <c r="J859" s="4"/>
      <c r="L859" s="4"/>
      <c r="O859" s="4"/>
      <c r="Q859" s="4"/>
      <c r="R859" s="4"/>
      <c r="S859" s="4"/>
      <c r="T859" s="4"/>
      <c r="V859" s="11"/>
      <c r="W859" s="11"/>
      <c r="X859" s="11"/>
      <c r="Y859" s="11"/>
      <c r="Z859" s="11"/>
    </row>
    <row r="860">
      <c r="A860" s="5"/>
      <c r="B860" s="4"/>
      <c r="D860" s="4"/>
      <c r="G860" s="4"/>
      <c r="H860" s="4"/>
      <c r="I860" s="5"/>
      <c r="J860" s="4"/>
      <c r="L860" s="4"/>
      <c r="O860" s="4"/>
      <c r="Q860" s="4"/>
      <c r="R860" s="4"/>
      <c r="S860" s="4"/>
      <c r="T860" s="4"/>
      <c r="V860" s="11"/>
      <c r="W860" s="11"/>
      <c r="X860" s="11"/>
      <c r="Y860" s="11"/>
      <c r="Z860" s="11"/>
    </row>
    <row r="861">
      <c r="A861" s="5"/>
      <c r="B861" s="4"/>
      <c r="D861" s="4"/>
      <c r="G861" s="4"/>
      <c r="H861" s="4"/>
      <c r="I861" s="5"/>
      <c r="J861" s="4"/>
      <c r="L861" s="4"/>
      <c r="O861" s="4"/>
      <c r="Q861" s="4"/>
      <c r="R861" s="4"/>
      <c r="S861" s="4"/>
      <c r="T861" s="4"/>
      <c r="V861" s="11"/>
      <c r="W861" s="11"/>
      <c r="X861" s="11"/>
      <c r="Y861" s="11"/>
      <c r="Z861" s="11"/>
    </row>
    <row r="862">
      <c r="A862" s="5"/>
      <c r="B862" s="4"/>
      <c r="D862" s="4"/>
      <c r="G862" s="4"/>
      <c r="H862" s="4"/>
      <c r="I862" s="5"/>
      <c r="J862" s="4"/>
      <c r="L862" s="4"/>
      <c r="O862" s="4"/>
      <c r="Q862" s="4"/>
      <c r="R862" s="4"/>
      <c r="S862" s="4"/>
      <c r="T862" s="4"/>
      <c r="V862" s="11"/>
      <c r="W862" s="11"/>
      <c r="X862" s="11"/>
      <c r="Y862" s="11"/>
      <c r="Z862" s="11"/>
    </row>
    <row r="863">
      <c r="A863" s="5"/>
      <c r="B863" s="4"/>
      <c r="D863" s="4"/>
      <c r="G863" s="4"/>
      <c r="H863" s="4"/>
      <c r="I863" s="5"/>
      <c r="J863" s="4"/>
      <c r="L863" s="4"/>
      <c r="O863" s="4"/>
      <c r="Q863" s="4"/>
      <c r="R863" s="4"/>
      <c r="S863" s="4"/>
      <c r="T863" s="4"/>
      <c r="V863" s="11"/>
      <c r="W863" s="11"/>
      <c r="X863" s="11"/>
      <c r="Y863" s="11"/>
      <c r="Z863" s="11"/>
    </row>
    <row r="864">
      <c r="A864" s="5"/>
      <c r="B864" s="4"/>
      <c r="D864" s="4"/>
      <c r="G864" s="4"/>
      <c r="H864" s="4"/>
      <c r="I864" s="5"/>
      <c r="J864" s="4"/>
      <c r="L864" s="4"/>
      <c r="O864" s="4"/>
      <c r="Q864" s="4"/>
      <c r="R864" s="4"/>
      <c r="S864" s="4"/>
      <c r="T864" s="4"/>
      <c r="V864" s="11"/>
      <c r="W864" s="11"/>
      <c r="X864" s="11"/>
      <c r="Y864" s="11"/>
      <c r="Z864" s="11"/>
    </row>
    <row r="865">
      <c r="A865" s="5"/>
      <c r="B865" s="4"/>
      <c r="D865" s="4"/>
      <c r="G865" s="4"/>
      <c r="H865" s="4"/>
      <c r="I865" s="5"/>
      <c r="J865" s="4"/>
      <c r="L865" s="4"/>
      <c r="O865" s="4"/>
      <c r="Q865" s="4"/>
      <c r="R865" s="4"/>
      <c r="S865" s="4"/>
      <c r="T865" s="4"/>
      <c r="V865" s="11"/>
      <c r="W865" s="11"/>
      <c r="X865" s="11"/>
      <c r="Y865" s="11"/>
      <c r="Z865" s="11"/>
    </row>
    <row r="866">
      <c r="A866" s="5"/>
      <c r="B866" s="4"/>
      <c r="D866" s="4"/>
      <c r="G866" s="4"/>
      <c r="H866" s="4"/>
      <c r="I866" s="5"/>
      <c r="J866" s="4"/>
      <c r="L866" s="4"/>
      <c r="O866" s="4"/>
      <c r="Q866" s="4"/>
      <c r="R866" s="4"/>
      <c r="S866" s="4"/>
      <c r="T866" s="4"/>
      <c r="V866" s="11"/>
      <c r="W866" s="11"/>
      <c r="X866" s="11"/>
      <c r="Y866" s="11"/>
      <c r="Z866" s="11"/>
    </row>
    <row r="867">
      <c r="A867" s="5"/>
      <c r="B867" s="4"/>
      <c r="D867" s="4"/>
      <c r="G867" s="4"/>
      <c r="H867" s="4"/>
      <c r="I867" s="5"/>
      <c r="J867" s="4"/>
      <c r="L867" s="4"/>
      <c r="O867" s="4"/>
      <c r="Q867" s="4"/>
      <c r="R867" s="4"/>
      <c r="S867" s="4"/>
      <c r="T867" s="4"/>
      <c r="V867" s="11"/>
      <c r="W867" s="11"/>
      <c r="X867" s="11"/>
      <c r="Y867" s="11"/>
      <c r="Z867" s="11"/>
    </row>
    <row r="868">
      <c r="A868" s="5"/>
      <c r="B868" s="4"/>
      <c r="D868" s="4"/>
      <c r="G868" s="4"/>
      <c r="H868" s="4"/>
      <c r="I868" s="5"/>
      <c r="J868" s="4"/>
      <c r="L868" s="4"/>
      <c r="O868" s="4"/>
      <c r="Q868" s="4"/>
      <c r="R868" s="4"/>
      <c r="S868" s="4"/>
      <c r="T868" s="4"/>
      <c r="V868" s="11"/>
      <c r="W868" s="11"/>
      <c r="X868" s="11"/>
      <c r="Y868" s="11"/>
      <c r="Z868" s="11"/>
    </row>
    <row r="869">
      <c r="A869" s="5"/>
      <c r="B869" s="4"/>
      <c r="D869" s="4"/>
      <c r="G869" s="4"/>
      <c r="H869" s="4"/>
      <c r="I869" s="5"/>
      <c r="J869" s="4"/>
      <c r="L869" s="4"/>
      <c r="O869" s="4"/>
      <c r="Q869" s="4"/>
      <c r="R869" s="4"/>
      <c r="S869" s="4"/>
      <c r="T869" s="4"/>
      <c r="V869" s="11"/>
      <c r="W869" s="11"/>
      <c r="X869" s="11"/>
      <c r="Y869" s="11"/>
      <c r="Z869" s="11"/>
    </row>
    <row r="870">
      <c r="A870" s="5"/>
      <c r="B870" s="4"/>
      <c r="D870" s="4"/>
      <c r="G870" s="4"/>
      <c r="H870" s="4"/>
      <c r="I870" s="5"/>
      <c r="J870" s="4"/>
      <c r="L870" s="4"/>
      <c r="O870" s="4"/>
      <c r="Q870" s="4"/>
      <c r="R870" s="4"/>
      <c r="S870" s="4"/>
      <c r="T870" s="4"/>
      <c r="V870" s="11"/>
      <c r="W870" s="11"/>
      <c r="X870" s="11"/>
      <c r="Y870" s="11"/>
      <c r="Z870" s="11"/>
    </row>
    <row r="871">
      <c r="A871" s="5"/>
      <c r="B871" s="4"/>
      <c r="D871" s="4"/>
      <c r="G871" s="4"/>
      <c r="H871" s="4"/>
      <c r="I871" s="5"/>
      <c r="J871" s="4"/>
      <c r="L871" s="4"/>
      <c r="O871" s="4"/>
      <c r="Q871" s="4"/>
      <c r="R871" s="4"/>
      <c r="S871" s="4"/>
      <c r="T871" s="4"/>
      <c r="V871" s="11"/>
      <c r="W871" s="11"/>
      <c r="X871" s="11"/>
      <c r="Y871" s="11"/>
      <c r="Z871" s="11"/>
    </row>
    <row r="872">
      <c r="A872" s="5"/>
      <c r="B872" s="4"/>
      <c r="D872" s="4"/>
      <c r="G872" s="4"/>
      <c r="H872" s="4"/>
      <c r="I872" s="5"/>
      <c r="J872" s="4"/>
      <c r="L872" s="4"/>
      <c r="O872" s="4"/>
      <c r="Q872" s="4"/>
      <c r="R872" s="4"/>
      <c r="S872" s="4"/>
      <c r="T872" s="4"/>
      <c r="V872" s="11"/>
      <c r="W872" s="11"/>
      <c r="X872" s="11"/>
      <c r="Y872" s="11"/>
      <c r="Z872" s="11"/>
    </row>
    <row r="873">
      <c r="A873" s="5"/>
      <c r="B873" s="4"/>
      <c r="D873" s="4"/>
      <c r="G873" s="4"/>
      <c r="H873" s="4"/>
      <c r="I873" s="5"/>
      <c r="J873" s="4"/>
      <c r="L873" s="4"/>
      <c r="O873" s="4"/>
      <c r="Q873" s="4"/>
      <c r="R873" s="4"/>
      <c r="S873" s="4"/>
      <c r="T873" s="4"/>
      <c r="V873" s="11"/>
      <c r="W873" s="11"/>
      <c r="X873" s="11"/>
      <c r="Y873" s="11"/>
      <c r="Z873" s="11"/>
    </row>
    <row r="874">
      <c r="A874" s="5"/>
      <c r="B874" s="4"/>
      <c r="D874" s="4"/>
      <c r="G874" s="4"/>
      <c r="H874" s="4"/>
      <c r="I874" s="5"/>
      <c r="J874" s="4"/>
      <c r="L874" s="4"/>
      <c r="O874" s="4"/>
      <c r="Q874" s="4"/>
      <c r="R874" s="4"/>
      <c r="S874" s="4"/>
      <c r="T874" s="4"/>
      <c r="V874" s="11"/>
      <c r="W874" s="11"/>
      <c r="X874" s="11"/>
      <c r="Y874" s="11"/>
      <c r="Z874" s="11"/>
    </row>
    <row r="875">
      <c r="A875" s="5"/>
      <c r="B875" s="4"/>
      <c r="D875" s="4"/>
      <c r="G875" s="4"/>
      <c r="H875" s="4"/>
      <c r="I875" s="5"/>
      <c r="J875" s="4"/>
      <c r="L875" s="4"/>
      <c r="O875" s="4"/>
      <c r="Q875" s="4"/>
      <c r="R875" s="4"/>
      <c r="S875" s="4"/>
      <c r="T875" s="4"/>
      <c r="V875" s="11"/>
      <c r="W875" s="11"/>
      <c r="X875" s="11"/>
      <c r="Y875" s="11"/>
      <c r="Z875" s="11"/>
    </row>
    <row r="876">
      <c r="A876" s="5"/>
      <c r="B876" s="4"/>
      <c r="D876" s="4"/>
      <c r="G876" s="4"/>
      <c r="H876" s="4"/>
      <c r="I876" s="5"/>
      <c r="J876" s="4"/>
      <c r="L876" s="4"/>
      <c r="O876" s="4"/>
      <c r="Q876" s="4"/>
      <c r="R876" s="4"/>
      <c r="S876" s="4"/>
      <c r="T876" s="4"/>
      <c r="V876" s="11"/>
      <c r="W876" s="11"/>
      <c r="X876" s="11"/>
      <c r="Y876" s="11"/>
      <c r="Z876" s="11"/>
    </row>
    <row r="877">
      <c r="A877" s="5"/>
      <c r="B877" s="4"/>
      <c r="D877" s="4"/>
      <c r="G877" s="4"/>
      <c r="H877" s="4"/>
      <c r="I877" s="5"/>
      <c r="J877" s="4"/>
      <c r="L877" s="4"/>
      <c r="O877" s="4"/>
      <c r="Q877" s="4"/>
      <c r="R877" s="4"/>
      <c r="S877" s="4"/>
      <c r="T877" s="4"/>
      <c r="V877" s="11"/>
      <c r="W877" s="11"/>
      <c r="X877" s="11"/>
      <c r="Y877" s="11"/>
      <c r="Z877" s="11"/>
    </row>
    <row r="878">
      <c r="A878" s="5"/>
      <c r="B878" s="4"/>
      <c r="D878" s="4"/>
      <c r="G878" s="4"/>
      <c r="H878" s="4"/>
      <c r="I878" s="5"/>
      <c r="J878" s="4"/>
      <c r="L878" s="4"/>
      <c r="O878" s="4"/>
      <c r="Q878" s="4"/>
      <c r="R878" s="4"/>
      <c r="S878" s="4"/>
      <c r="T878" s="4"/>
      <c r="V878" s="11"/>
      <c r="W878" s="11"/>
      <c r="X878" s="11"/>
      <c r="Y878" s="11"/>
      <c r="Z878" s="11"/>
    </row>
    <row r="879">
      <c r="A879" s="5"/>
      <c r="B879" s="4"/>
      <c r="D879" s="4"/>
      <c r="G879" s="4"/>
      <c r="H879" s="4"/>
      <c r="I879" s="5"/>
      <c r="J879" s="4"/>
      <c r="L879" s="4"/>
      <c r="O879" s="4"/>
      <c r="Q879" s="4"/>
      <c r="R879" s="4"/>
      <c r="S879" s="4"/>
      <c r="T879" s="4"/>
      <c r="V879" s="11"/>
      <c r="W879" s="11"/>
      <c r="X879" s="11"/>
      <c r="Y879" s="11"/>
      <c r="Z879" s="11"/>
    </row>
    <row r="880">
      <c r="A880" s="5"/>
      <c r="B880" s="4"/>
      <c r="D880" s="4"/>
      <c r="G880" s="4"/>
      <c r="H880" s="4"/>
      <c r="I880" s="5"/>
      <c r="J880" s="4"/>
      <c r="L880" s="4"/>
      <c r="O880" s="4"/>
      <c r="Q880" s="4"/>
      <c r="R880" s="4"/>
      <c r="S880" s="4"/>
      <c r="T880" s="4"/>
      <c r="V880" s="11"/>
      <c r="W880" s="11"/>
      <c r="X880" s="11"/>
      <c r="Y880" s="11"/>
      <c r="Z880" s="11"/>
    </row>
    <row r="881">
      <c r="A881" s="5"/>
      <c r="B881" s="4"/>
      <c r="D881" s="4"/>
      <c r="G881" s="4"/>
      <c r="H881" s="4"/>
      <c r="I881" s="5"/>
      <c r="J881" s="4"/>
      <c r="L881" s="4"/>
      <c r="O881" s="4"/>
      <c r="Q881" s="4"/>
      <c r="R881" s="4"/>
      <c r="S881" s="4"/>
      <c r="T881" s="4"/>
      <c r="V881" s="11"/>
      <c r="W881" s="11"/>
      <c r="X881" s="11"/>
      <c r="Y881" s="11"/>
      <c r="Z881" s="11"/>
    </row>
    <row r="882">
      <c r="A882" s="5"/>
      <c r="B882" s="4"/>
      <c r="D882" s="4"/>
      <c r="G882" s="4"/>
      <c r="H882" s="4"/>
      <c r="I882" s="5"/>
      <c r="J882" s="4"/>
      <c r="L882" s="4"/>
      <c r="O882" s="4"/>
      <c r="Q882" s="4"/>
      <c r="R882" s="4"/>
      <c r="S882" s="4"/>
      <c r="T882" s="4"/>
      <c r="V882" s="11"/>
      <c r="W882" s="11"/>
      <c r="X882" s="11"/>
      <c r="Y882" s="11"/>
      <c r="Z882" s="11"/>
    </row>
    <row r="883">
      <c r="A883" s="5"/>
      <c r="B883" s="4"/>
      <c r="D883" s="4"/>
      <c r="G883" s="4"/>
      <c r="H883" s="4"/>
      <c r="I883" s="5"/>
      <c r="J883" s="4"/>
      <c r="L883" s="4"/>
      <c r="O883" s="4"/>
      <c r="Q883" s="4"/>
      <c r="R883" s="4"/>
      <c r="S883" s="4"/>
      <c r="T883" s="4"/>
      <c r="V883" s="11"/>
      <c r="W883" s="11"/>
      <c r="X883" s="11"/>
      <c r="Y883" s="11"/>
      <c r="Z883" s="11"/>
    </row>
    <row r="884">
      <c r="A884" s="5"/>
      <c r="B884" s="4"/>
      <c r="D884" s="4"/>
      <c r="G884" s="4"/>
      <c r="H884" s="4"/>
      <c r="I884" s="5"/>
      <c r="J884" s="4"/>
      <c r="L884" s="4"/>
      <c r="O884" s="4"/>
      <c r="Q884" s="4"/>
      <c r="R884" s="4"/>
      <c r="S884" s="4"/>
      <c r="T884" s="4"/>
      <c r="V884" s="11"/>
      <c r="W884" s="11"/>
      <c r="X884" s="11"/>
      <c r="Y884" s="11"/>
      <c r="Z884" s="11"/>
    </row>
    <row r="885">
      <c r="A885" s="5"/>
      <c r="B885" s="4"/>
      <c r="D885" s="4"/>
      <c r="G885" s="4"/>
      <c r="H885" s="4"/>
      <c r="I885" s="5"/>
      <c r="J885" s="4"/>
      <c r="L885" s="4"/>
      <c r="O885" s="4"/>
      <c r="Q885" s="4"/>
      <c r="R885" s="4"/>
      <c r="S885" s="4"/>
      <c r="T885" s="4"/>
      <c r="V885" s="11"/>
      <c r="W885" s="11"/>
      <c r="X885" s="11"/>
      <c r="Y885" s="11"/>
      <c r="Z885" s="11"/>
    </row>
    <row r="886">
      <c r="A886" s="5"/>
      <c r="B886" s="4"/>
      <c r="D886" s="4"/>
      <c r="G886" s="4"/>
      <c r="H886" s="4"/>
      <c r="I886" s="5"/>
      <c r="J886" s="4"/>
      <c r="L886" s="4"/>
      <c r="O886" s="4"/>
      <c r="Q886" s="4"/>
      <c r="R886" s="4"/>
      <c r="S886" s="4"/>
      <c r="T886" s="4"/>
      <c r="V886" s="11"/>
      <c r="W886" s="11"/>
      <c r="X886" s="11"/>
      <c r="Y886" s="11"/>
      <c r="Z886" s="11"/>
    </row>
    <row r="887">
      <c r="A887" s="5"/>
      <c r="B887" s="4"/>
      <c r="D887" s="4"/>
      <c r="G887" s="4"/>
      <c r="H887" s="4"/>
      <c r="I887" s="5"/>
      <c r="J887" s="4"/>
      <c r="L887" s="4"/>
      <c r="O887" s="4"/>
      <c r="Q887" s="4"/>
      <c r="R887" s="4"/>
      <c r="S887" s="4"/>
      <c r="T887" s="4"/>
      <c r="V887" s="11"/>
      <c r="W887" s="11"/>
      <c r="X887" s="11"/>
      <c r="Y887" s="11"/>
      <c r="Z887" s="11"/>
    </row>
    <row r="888">
      <c r="A888" s="5"/>
      <c r="B888" s="4"/>
      <c r="D888" s="4"/>
      <c r="G888" s="4"/>
      <c r="H888" s="4"/>
      <c r="I888" s="5"/>
      <c r="J888" s="4"/>
      <c r="L888" s="4"/>
      <c r="O888" s="4"/>
      <c r="Q888" s="4"/>
      <c r="R888" s="4"/>
      <c r="S888" s="4"/>
      <c r="T888" s="4"/>
      <c r="V888" s="11"/>
      <c r="W888" s="11"/>
      <c r="X888" s="11"/>
      <c r="Y888" s="11"/>
      <c r="Z888" s="11"/>
    </row>
    <row r="889">
      <c r="A889" s="5"/>
      <c r="B889" s="4"/>
      <c r="D889" s="4"/>
      <c r="G889" s="4"/>
      <c r="H889" s="4"/>
      <c r="I889" s="5"/>
      <c r="J889" s="4"/>
      <c r="L889" s="4"/>
      <c r="O889" s="4"/>
      <c r="Q889" s="4"/>
      <c r="R889" s="4"/>
      <c r="S889" s="4"/>
      <c r="T889" s="4"/>
      <c r="V889" s="11"/>
      <c r="W889" s="11"/>
      <c r="X889" s="11"/>
      <c r="Y889" s="11"/>
      <c r="Z889" s="11"/>
    </row>
    <row r="890">
      <c r="A890" s="5"/>
      <c r="B890" s="4"/>
      <c r="D890" s="4"/>
      <c r="G890" s="4"/>
      <c r="H890" s="4"/>
      <c r="I890" s="5"/>
      <c r="J890" s="4"/>
      <c r="L890" s="4"/>
      <c r="O890" s="4"/>
      <c r="Q890" s="4"/>
      <c r="R890" s="4"/>
      <c r="S890" s="4"/>
      <c r="T890" s="4"/>
      <c r="V890" s="11"/>
      <c r="W890" s="11"/>
      <c r="X890" s="11"/>
      <c r="Y890" s="11"/>
      <c r="Z890" s="11"/>
    </row>
    <row r="891">
      <c r="A891" s="5"/>
      <c r="B891" s="4"/>
      <c r="D891" s="4"/>
      <c r="G891" s="4"/>
      <c r="H891" s="4"/>
      <c r="I891" s="5"/>
      <c r="J891" s="4"/>
      <c r="L891" s="4"/>
      <c r="O891" s="4"/>
      <c r="Q891" s="4"/>
      <c r="R891" s="4"/>
      <c r="S891" s="4"/>
      <c r="T891" s="4"/>
      <c r="V891" s="11"/>
      <c r="W891" s="11"/>
      <c r="X891" s="11"/>
      <c r="Y891" s="11"/>
      <c r="Z891" s="11"/>
    </row>
    <row r="892">
      <c r="A892" s="5"/>
      <c r="B892" s="4"/>
      <c r="D892" s="4"/>
      <c r="G892" s="4"/>
      <c r="H892" s="4"/>
      <c r="I892" s="5"/>
      <c r="J892" s="4"/>
      <c r="L892" s="4"/>
      <c r="O892" s="4"/>
      <c r="Q892" s="4"/>
      <c r="R892" s="4"/>
      <c r="S892" s="4"/>
      <c r="T892" s="4"/>
      <c r="V892" s="11"/>
      <c r="W892" s="11"/>
      <c r="X892" s="11"/>
      <c r="Y892" s="11"/>
      <c r="Z892" s="11"/>
    </row>
    <row r="893">
      <c r="A893" s="5"/>
      <c r="B893" s="4"/>
      <c r="D893" s="4"/>
      <c r="G893" s="4"/>
      <c r="H893" s="4"/>
      <c r="I893" s="5"/>
      <c r="J893" s="4"/>
      <c r="L893" s="4"/>
      <c r="O893" s="4"/>
      <c r="Q893" s="4"/>
      <c r="R893" s="4"/>
      <c r="S893" s="4"/>
      <c r="T893" s="4"/>
      <c r="V893" s="11"/>
      <c r="W893" s="11"/>
      <c r="X893" s="11"/>
      <c r="Y893" s="11"/>
      <c r="Z893" s="11"/>
    </row>
    <row r="894">
      <c r="A894" s="5"/>
      <c r="B894" s="4"/>
      <c r="D894" s="4"/>
      <c r="G894" s="4"/>
      <c r="H894" s="4"/>
      <c r="I894" s="5"/>
      <c r="J894" s="4"/>
      <c r="L894" s="4"/>
      <c r="O894" s="4"/>
      <c r="Q894" s="4"/>
      <c r="R894" s="4"/>
      <c r="S894" s="4"/>
      <c r="T894" s="4"/>
      <c r="V894" s="11"/>
      <c r="W894" s="11"/>
      <c r="X894" s="11"/>
      <c r="Y894" s="11"/>
      <c r="Z894" s="11"/>
    </row>
    <row r="895">
      <c r="A895" s="5"/>
      <c r="B895" s="4"/>
      <c r="D895" s="4"/>
      <c r="G895" s="4"/>
      <c r="H895" s="4"/>
      <c r="I895" s="5"/>
      <c r="J895" s="4"/>
      <c r="L895" s="4"/>
      <c r="O895" s="4"/>
      <c r="Q895" s="4"/>
      <c r="R895" s="4"/>
      <c r="S895" s="4"/>
      <c r="T895" s="4"/>
      <c r="V895" s="11"/>
      <c r="W895" s="11"/>
      <c r="X895" s="11"/>
      <c r="Y895" s="11"/>
      <c r="Z895" s="11"/>
    </row>
    <row r="896">
      <c r="A896" s="5"/>
      <c r="B896" s="4"/>
      <c r="D896" s="4"/>
      <c r="G896" s="4"/>
      <c r="H896" s="4"/>
      <c r="I896" s="5"/>
      <c r="J896" s="4"/>
      <c r="L896" s="4"/>
      <c r="O896" s="4"/>
      <c r="Q896" s="4"/>
      <c r="R896" s="4"/>
      <c r="S896" s="4"/>
      <c r="T896" s="4"/>
      <c r="V896" s="11"/>
      <c r="W896" s="11"/>
      <c r="X896" s="11"/>
      <c r="Y896" s="11"/>
      <c r="Z896" s="11"/>
    </row>
    <row r="897">
      <c r="A897" s="5"/>
      <c r="B897" s="4"/>
      <c r="D897" s="4"/>
      <c r="G897" s="4"/>
      <c r="H897" s="4"/>
      <c r="I897" s="5"/>
      <c r="J897" s="4"/>
      <c r="L897" s="4"/>
      <c r="O897" s="4"/>
      <c r="Q897" s="4"/>
      <c r="R897" s="4"/>
      <c r="S897" s="4"/>
      <c r="T897" s="4"/>
      <c r="V897" s="11"/>
      <c r="W897" s="11"/>
      <c r="X897" s="11"/>
      <c r="Y897" s="11"/>
      <c r="Z897" s="11"/>
    </row>
    <row r="898">
      <c r="A898" s="5"/>
      <c r="B898" s="4"/>
      <c r="D898" s="4"/>
      <c r="G898" s="4"/>
      <c r="H898" s="4"/>
      <c r="I898" s="5"/>
      <c r="J898" s="4"/>
      <c r="L898" s="4"/>
      <c r="O898" s="4"/>
      <c r="Q898" s="4"/>
      <c r="R898" s="4"/>
      <c r="S898" s="4"/>
      <c r="T898" s="4"/>
      <c r="V898" s="11"/>
      <c r="W898" s="11"/>
      <c r="X898" s="11"/>
      <c r="Y898" s="11"/>
      <c r="Z898" s="11"/>
    </row>
    <row r="899">
      <c r="A899" s="5"/>
      <c r="B899" s="4"/>
      <c r="D899" s="4"/>
      <c r="G899" s="4"/>
      <c r="H899" s="4"/>
      <c r="I899" s="5"/>
      <c r="J899" s="4"/>
      <c r="L899" s="4"/>
      <c r="O899" s="4"/>
      <c r="Q899" s="4"/>
      <c r="R899" s="4"/>
      <c r="S899" s="4"/>
      <c r="T899" s="4"/>
      <c r="V899" s="11"/>
      <c r="W899" s="11"/>
      <c r="X899" s="11"/>
      <c r="Y899" s="11"/>
      <c r="Z899" s="11"/>
    </row>
    <row r="900">
      <c r="A900" s="5"/>
      <c r="B900" s="4"/>
      <c r="D900" s="4"/>
      <c r="G900" s="4"/>
      <c r="H900" s="4"/>
      <c r="I900" s="5"/>
      <c r="J900" s="4"/>
      <c r="L900" s="4"/>
      <c r="O900" s="4"/>
      <c r="Q900" s="4"/>
      <c r="R900" s="4"/>
      <c r="S900" s="4"/>
      <c r="T900" s="4"/>
      <c r="V900" s="11"/>
      <c r="W900" s="11"/>
      <c r="X900" s="11"/>
      <c r="Y900" s="11"/>
      <c r="Z900" s="11"/>
    </row>
    <row r="901">
      <c r="A901" s="5"/>
      <c r="B901" s="4"/>
      <c r="D901" s="4"/>
      <c r="G901" s="4"/>
      <c r="H901" s="4"/>
      <c r="I901" s="5"/>
      <c r="J901" s="4"/>
      <c r="L901" s="4"/>
      <c r="O901" s="4"/>
      <c r="Q901" s="4"/>
      <c r="R901" s="4"/>
      <c r="S901" s="4"/>
      <c r="T901" s="4"/>
      <c r="V901" s="11"/>
      <c r="W901" s="11"/>
      <c r="X901" s="11"/>
      <c r="Y901" s="11"/>
      <c r="Z901" s="11"/>
    </row>
    <row r="902">
      <c r="A902" s="5"/>
      <c r="B902" s="4"/>
      <c r="D902" s="4"/>
      <c r="G902" s="4"/>
      <c r="H902" s="4"/>
      <c r="I902" s="5"/>
      <c r="J902" s="4"/>
      <c r="L902" s="4"/>
      <c r="O902" s="4"/>
      <c r="Q902" s="4"/>
      <c r="R902" s="4"/>
      <c r="S902" s="4"/>
      <c r="T902" s="4"/>
      <c r="V902" s="11"/>
      <c r="W902" s="11"/>
      <c r="X902" s="11"/>
      <c r="Y902" s="11"/>
      <c r="Z902" s="11"/>
    </row>
    <row r="903">
      <c r="A903" s="5"/>
      <c r="B903" s="4"/>
      <c r="D903" s="4"/>
      <c r="G903" s="4"/>
      <c r="H903" s="4"/>
      <c r="I903" s="5"/>
      <c r="J903" s="4"/>
      <c r="L903" s="4"/>
      <c r="O903" s="4"/>
      <c r="Q903" s="4"/>
      <c r="R903" s="4"/>
      <c r="S903" s="4"/>
      <c r="T903" s="4"/>
      <c r="V903" s="11"/>
      <c r="W903" s="11"/>
      <c r="X903" s="11"/>
      <c r="Y903" s="11"/>
      <c r="Z903" s="11"/>
    </row>
    <row r="904">
      <c r="A904" s="5"/>
      <c r="B904" s="4"/>
      <c r="D904" s="4"/>
      <c r="G904" s="4"/>
      <c r="H904" s="4"/>
      <c r="I904" s="5"/>
      <c r="J904" s="4"/>
      <c r="L904" s="4"/>
      <c r="O904" s="4"/>
      <c r="Q904" s="4"/>
      <c r="R904" s="4"/>
      <c r="S904" s="4"/>
      <c r="T904" s="4"/>
      <c r="V904" s="11"/>
      <c r="W904" s="11"/>
      <c r="X904" s="11"/>
      <c r="Y904" s="11"/>
      <c r="Z904" s="11"/>
    </row>
    <row r="905">
      <c r="A905" s="5"/>
      <c r="B905" s="4"/>
      <c r="D905" s="4"/>
      <c r="G905" s="4"/>
      <c r="H905" s="4"/>
      <c r="I905" s="5"/>
      <c r="J905" s="4"/>
      <c r="L905" s="4"/>
      <c r="O905" s="4"/>
      <c r="Q905" s="4"/>
      <c r="R905" s="4"/>
      <c r="S905" s="4"/>
      <c r="T905" s="4"/>
      <c r="V905" s="11"/>
      <c r="W905" s="11"/>
      <c r="X905" s="11"/>
      <c r="Y905" s="11"/>
      <c r="Z905" s="11"/>
    </row>
    <row r="906">
      <c r="A906" s="5"/>
      <c r="B906" s="4"/>
      <c r="D906" s="4"/>
      <c r="G906" s="4"/>
      <c r="H906" s="4"/>
      <c r="I906" s="5"/>
      <c r="J906" s="4"/>
      <c r="L906" s="4"/>
      <c r="O906" s="4"/>
      <c r="Q906" s="4"/>
      <c r="R906" s="4"/>
      <c r="S906" s="4"/>
      <c r="T906" s="4"/>
      <c r="V906" s="11"/>
      <c r="W906" s="11"/>
      <c r="X906" s="11"/>
      <c r="Y906" s="11"/>
      <c r="Z906" s="11"/>
    </row>
    <row r="907">
      <c r="A907" s="5"/>
      <c r="B907" s="4"/>
      <c r="D907" s="4"/>
      <c r="G907" s="4"/>
      <c r="H907" s="4"/>
      <c r="I907" s="5"/>
      <c r="J907" s="4"/>
      <c r="L907" s="4"/>
      <c r="O907" s="4"/>
      <c r="Q907" s="4"/>
      <c r="R907" s="4"/>
      <c r="S907" s="4"/>
      <c r="T907" s="4"/>
      <c r="V907" s="11"/>
      <c r="W907" s="11"/>
      <c r="X907" s="11"/>
      <c r="Y907" s="11"/>
      <c r="Z907" s="11"/>
    </row>
    <row r="908">
      <c r="A908" s="5"/>
      <c r="B908" s="4"/>
      <c r="D908" s="4"/>
      <c r="G908" s="4"/>
      <c r="H908" s="4"/>
      <c r="I908" s="5"/>
      <c r="J908" s="4"/>
      <c r="L908" s="4"/>
      <c r="O908" s="4"/>
      <c r="Q908" s="4"/>
      <c r="R908" s="4"/>
      <c r="S908" s="4"/>
      <c r="T908" s="4"/>
      <c r="V908" s="11"/>
      <c r="W908" s="11"/>
      <c r="X908" s="11"/>
      <c r="Y908" s="11"/>
      <c r="Z908" s="11"/>
    </row>
    <row r="909">
      <c r="A909" s="5"/>
      <c r="B909" s="4"/>
      <c r="D909" s="4"/>
      <c r="G909" s="4"/>
      <c r="H909" s="4"/>
      <c r="I909" s="5"/>
      <c r="J909" s="4"/>
      <c r="L909" s="4"/>
      <c r="O909" s="4"/>
      <c r="Q909" s="4"/>
      <c r="R909" s="4"/>
      <c r="S909" s="4"/>
      <c r="T909" s="4"/>
      <c r="V909" s="11"/>
      <c r="W909" s="11"/>
      <c r="X909" s="11"/>
      <c r="Y909" s="11"/>
      <c r="Z909" s="11"/>
    </row>
    <row r="910">
      <c r="A910" s="5"/>
      <c r="B910" s="4"/>
      <c r="D910" s="4"/>
      <c r="G910" s="4"/>
      <c r="H910" s="4"/>
      <c r="I910" s="5"/>
      <c r="J910" s="4"/>
      <c r="L910" s="4"/>
      <c r="O910" s="4"/>
      <c r="Q910" s="4"/>
      <c r="R910" s="4"/>
      <c r="S910" s="4"/>
      <c r="T910" s="4"/>
      <c r="V910" s="11"/>
      <c r="W910" s="11"/>
      <c r="X910" s="11"/>
      <c r="Y910" s="11"/>
      <c r="Z910" s="11"/>
    </row>
    <row r="911">
      <c r="A911" s="5"/>
      <c r="B911" s="4"/>
      <c r="D911" s="4"/>
      <c r="G911" s="4"/>
      <c r="H911" s="4"/>
      <c r="I911" s="5"/>
      <c r="J911" s="4"/>
      <c r="L911" s="4"/>
      <c r="O911" s="4"/>
      <c r="Q911" s="4"/>
      <c r="R911" s="4"/>
      <c r="S911" s="4"/>
      <c r="T911" s="4"/>
      <c r="V911" s="11"/>
      <c r="W911" s="11"/>
      <c r="X911" s="11"/>
      <c r="Y911" s="11"/>
      <c r="Z911" s="11"/>
    </row>
    <row r="912">
      <c r="A912" s="5"/>
      <c r="B912" s="4"/>
      <c r="D912" s="4"/>
      <c r="G912" s="4"/>
      <c r="H912" s="4"/>
      <c r="I912" s="5"/>
      <c r="J912" s="4"/>
      <c r="L912" s="4"/>
      <c r="O912" s="4"/>
      <c r="Q912" s="4"/>
      <c r="R912" s="4"/>
      <c r="S912" s="4"/>
      <c r="T912" s="4"/>
      <c r="V912" s="11"/>
      <c r="W912" s="11"/>
      <c r="X912" s="11"/>
      <c r="Y912" s="11"/>
      <c r="Z912" s="11"/>
    </row>
    <row r="913">
      <c r="A913" s="5"/>
      <c r="B913" s="4"/>
      <c r="D913" s="4"/>
      <c r="G913" s="4"/>
      <c r="H913" s="4"/>
      <c r="I913" s="5"/>
      <c r="J913" s="4"/>
      <c r="L913" s="4"/>
      <c r="O913" s="4"/>
      <c r="Q913" s="4"/>
      <c r="R913" s="4"/>
      <c r="S913" s="4"/>
      <c r="T913" s="4"/>
      <c r="V913" s="11"/>
      <c r="W913" s="11"/>
      <c r="X913" s="11"/>
      <c r="Y913" s="11"/>
      <c r="Z913" s="11"/>
    </row>
    <row r="914">
      <c r="A914" s="5"/>
      <c r="B914" s="4"/>
      <c r="D914" s="4"/>
      <c r="G914" s="4"/>
      <c r="H914" s="4"/>
      <c r="I914" s="5"/>
      <c r="J914" s="4"/>
      <c r="L914" s="4"/>
      <c r="O914" s="4"/>
      <c r="Q914" s="4"/>
      <c r="R914" s="4"/>
      <c r="S914" s="4"/>
      <c r="T914" s="4"/>
      <c r="V914" s="11"/>
      <c r="W914" s="11"/>
      <c r="X914" s="11"/>
      <c r="Y914" s="11"/>
      <c r="Z914" s="11"/>
    </row>
    <row r="915">
      <c r="A915" s="5"/>
      <c r="B915" s="4"/>
      <c r="D915" s="4"/>
      <c r="G915" s="4"/>
      <c r="H915" s="4"/>
      <c r="I915" s="5"/>
      <c r="J915" s="4"/>
      <c r="L915" s="4"/>
      <c r="O915" s="4"/>
      <c r="Q915" s="4"/>
      <c r="R915" s="4"/>
      <c r="S915" s="4"/>
      <c r="T915" s="4"/>
      <c r="V915" s="11"/>
      <c r="W915" s="11"/>
      <c r="X915" s="11"/>
      <c r="Y915" s="11"/>
      <c r="Z915" s="11"/>
    </row>
    <row r="916">
      <c r="A916" s="5"/>
      <c r="B916" s="4"/>
      <c r="D916" s="4"/>
      <c r="G916" s="4"/>
      <c r="H916" s="4"/>
      <c r="I916" s="5"/>
      <c r="J916" s="4"/>
      <c r="L916" s="4"/>
      <c r="O916" s="4"/>
      <c r="Q916" s="4"/>
      <c r="R916" s="4"/>
      <c r="S916" s="4"/>
      <c r="T916" s="4"/>
      <c r="V916" s="11"/>
      <c r="W916" s="11"/>
      <c r="X916" s="11"/>
      <c r="Y916" s="11"/>
      <c r="Z916" s="11"/>
    </row>
    <row r="917">
      <c r="A917" s="5"/>
      <c r="B917" s="4"/>
      <c r="D917" s="4"/>
      <c r="G917" s="4"/>
      <c r="H917" s="4"/>
      <c r="I917" s="5"/>
      <c r="J917" s="4"/>
      <c r="L917" s="4"/>
      <c r="O917" s="4"/>
      <c r="Q917" s="4"/>
      <c r="R917" s="4"/>
      <c r="S917" s="4"/>
      <c r="T917" s="4"/>
      <c r="V917" s="11"/>
      <c r="W917" s="11"/>
      <c r="X917" s="11"/>
      <c r="Y917" s="11"/>
      <c r="Z917" s="11"/>
    </row>
    <row r="918">
      <c r="A918" s="5"/>
      <c r="B918" s="4"/>
      <c r="D918" s="4"/>
      <c r="G918" s="4"/>
      <c r="H918" s="4"/>
      <c r="I918" s="5"/>
      <c r="J918" s="4"/>
      <c r="L918" s="4"/>
      <c r="O918" s="4"/>
      <c r="Q918" s="4"/>
      <c r="R918" s="4"/>
      <c r="S918" s="4"/>
      <c r="T918" s="4"/>
      <c r="V918" s="11"/>
      <c r="W918" s="11"/>
      <c r="X918" s="11"/>
      <c r="Y918" s="11"/>
      <c r="Z918" s="11"/>
    </row>
    <row r="919">
      <c r="A919" s="5"/>
      <c r="B919" s="4"/>
      <c r="D919" s="4"/>
      <c r="G919" s="4"/>
      <c r="H919" s="4"/>
      <c r="I919" s="5"/>
      <c r="J919" s="4"/>
      <c r="L919" s="4"/>
      <c r="O919" s="4"/>
      <c r="Q919" s="4"/>
      <c r="R919" s="4"/>
      <c r="S919" s="4"/>
      <c r="T919" s="4"/>
      <c r="V919" s="11"/>
      <c r="W919" s="11"/>
      <c r="X919" s="11"/>
      <c r="Y919" s="11"/>
      <c r="Z919" s="11"/>
    </row>
    <row r="920">
      <c r="A920" s="5"/>
      <c r="B920" s="4"/>
      <c r="D920" s="4"/>
      <c r="G920" s="4"/>
      <c r="H920" s="4"/>
      <c r="I920" s="5"/>
      <c r="J920" s="4"/>
      <c r="L920" s="4"/>
      <c r="O920" s="4"/>
      <c r="Q920" s="4"/>
      <c r="R920" s="4"/>
      <c r="S920" s="4"/>
      <c r="T920" s="4"/>
      <c r="V920" s="11"/>
      <c r="W920" s="11"/>
      <c r="X920" s="11"/>
      <c r="Y920" s="11"/>
      <c r="Z920" s="11"/>
    </row>
    <row r="921">
      <c r="A921" s="5"/>
      <c r="B921" s="4"/>
      <c r="D921" s="4"/>
      <c r="G921" s="4"/>
      <c r="H921" s="4"/>
      <c r="I921" s="5"/>
      <c r="J921" s="4"/>
      <c r="L921" s="4"/>
      <c r="O921" s="4"/>
      <c r="Q921" s="4"/>
      <c r="R921" s="4"/>
      <c r="S921" s="4"/>
      <c r="T921" s="4"/>
      <c r="V921" s="11"/>
      <c r="W921" s="11"/>
      <c r="X921" s="11"/>
      <c r="Y921" s="11"/>
      <c r="Z921" s="11"/>
    </row>
    <row r="922">
      <c r="A922" s="5"/>
      <c r="B922" s="4"/>
      <c r="D922" s="4"/>
      <c r="G922" s="4"/>
      <c r="H922" s="4"/>
      <c r="I922" s="5"/>
      <c r="J922" s="4"/>
      <c r="L922" s="4"/>
      <c r="O922" s="4"/>
      <c r="Q922" s="4"/>
      <c r="R922" s="4"/>
      <c r="S922" s="4"/>
      <c r="T922" s="4"/>
      <c r="V922" s="11"/>
      <c r="W922" s="11"/>
      <c r="X922" s="11"/>
      <c r="Y922" s="11"/>
      <c r="Z922" s="11"/>
    </row>
    <row r="923">
      <c r="A923" s="5"/>
      <c r="B923" s="4"/>
      <c r="D923" s="4"/>
      <c r="G923" s="4"/>
      <c r="H923" s="4"/>
      <c r="I923" s="5"/>
      <c r="J923" s="4"/>
      <c r="L923" s="4"/>
      <c r="O923" s="4"/>
      <c r="Q923" s="4"/>
      <c r="R923" s="4"/>
      <c r="S923" s="4"/>
      <c r="T923" s="4"/>
      <c r="V923" s="11"/>
      <c r="W923" s="11"/>
      <c r="X923" s="11"/>
      <c r="Y923" s="11"/>
      <c r="Z923" s="11"/>
    </row>
    <row r="924">
      <c r="A924" s="5"/>
      <c r="B924" s="4"/>
      <c r="D924" s="4"/>
      <c r="G924" s="4"/>
      <c r="H924" s="4"/>
      <c r="I924" s="5"/>
      <c r="J924" s="4"/>
      <c r="L924" s="4"/>
      <c r="O924" s="4"/>
      <c r="Q924" s="4"/>
      <c r="R924" s="4"/>
      <c r="S924" s="4"/>
      <c r="T924" s="4"/>
      <c r="V924" s="11"/>
      <c r="W924" s="11"/>
      <c r="X924" s="11"/>
      <c r="Y924" s="11"/>
      <c r="Z924" s="11"/>
    </row>
    <row r="925">
      <c r="A925" s="5"/>
      <c r="B925" s="4"/>
      <c r="D925" s="4"/>
      <c r="G925" s="4"/>
      <c r="H925" s="4"/>
      <c r="I925" s="5"/>
      <c r="J925" s="4"/>
      <c r="L925" s="4"/>
      <c r="O925" s="4"/>
      <c r="Q925" s="4"/>
      <c r="R925" s="4"/>
      <c r="S925" s="4"/>
      <c r="T925" s="4"/>
      <c r="V925" s="11"/>
      <c r="W925" s="11"/>
      <c r="X925" s="11"/>
      <c r="Y925" s="11"/>
      <c r="Z925" s="11"/>
    </row>
    <row r="926">
      <c r="A926" s="5"/>
      <c r="B926" s="4"/>
      <c r="D926" s="4"/>
      <c r="G926" s="4"/>
      <c r="H926" s="4"/>
      <c r="I926" s="5"/>
      <c r="J926" s="4"/>
      <c r="L926" s="4"/>
      <c r="O926" s="4"/>
      <c r="Q926" s="4"/>
      <c r="R926" s="4"/>
      <c r="S926" s="4"/>
      <c r="T926" s="4"/>
      <c r="V926" s="11"/>
      <c r="W926" s="11"/>
      <c r="X926" s="11"/>
      <c r="Y926" s="11"/>
      <c r="Z926" s="11"/>
    </row>
    <row r="927">
      <c r="A927" s="5"/>
      <c r="B927" s="4"/>
      <c r="D927" s="4"/>
      <c r="G927" s="4"/>
      <c r="H927" s="4"/>
      <c r="I927" s="5"/>
      <c r="J927" s="4"/>
      <c r="L927" s="4"/>
      <c r="O927" s="4"/>
      <c r="Q927" s="4"/>
      <c r="R927" s="4"/>
      <c r="S927" s="4"/>
      <c r="T927" s="4"/>
      <c r="V927" s="11"/>
      <c r="W927" s="11"/>
      <c r="X927" s="11"/>
      <c r="Y927" s="11"/>
      <c r="Z927" s="11"/>
    </row>
    <row r="928">
      <c r="A928" s="5"/>
      <c r="B928" s="4"/>
      <c r="D928" s="4"/>
      <c r="G928" s="4"/>
      <c r="H928" s="4"/>
      <c r="I928" s="5"/>
      <c r="J928" s="4"/>
      <c r="L928" s="4"/>
      <c r="O928" s="4"/>
      <c r="Q928" s="4"/>
      <c r="R928" s="4"/>
      <c r="S928" s="4"/>
      <c r="T928" s="4"/>
      <c r="V928" s="11"/>
      <c r="W928" s="11"/>
      <c r="X928" s="11"/>
      <c r="Y928" s="11"/>
      <c r="Z928" s="11"/>
    </row>
    <row r="929">
      <c r="A929" s="5"/>
      <c r="B929" s="4"/>
      <c r="D929" s="4"/>
      <c r="G929" s="4"/>
      <c r="H929" s="4"/>
      <c r="I929" s="5"/>
      <c r="J929" s="4"/>
      <c r="L929" s="4"/>
      <c r="O929" s="4"/>
      <c r="Q929" s="4"/>
      <c r="R929" s="4"/>
      <c r="S929" s="4"/>
      <c r="T929" s="4"/>
      <c r="V929" s="11"/>
      <c r="W929" s="11"/>
      <c r="X929" s="11"/>
      <c r="Y929" s="11"/>
      <c r="Z929" s="11"/>
    </row>
    <row r="930">
      <c r="A930" s="5"/>
      <c r="B930" s="4"/>
      <c r="D930" s="4"/>
      <c r="G930" s="4"/>
      <c r="H930" s="4"/>
      <c r="I930" s="5"/>
      <c r="J930" s="4"/>
      <c r="L930" s="4"/>
      <c r="O930" s="4"/>
      <c r="Q930" s="4"/>
      <c r="R930" s="4"/>
      <c r="S930" s="4"/>
      <c r="T930" s="4"/>
      <c r="V930" s="11"/>
      <c r="W930" s="11"/>
      <c r="X930" s="11"/>
      <c r="Y930" s="11"/>
      <c r="Z930" s="11"/>
    </row>
    <row r="931">
      <c r="A931" s="5"/>
      <c r="B931" s="4"/>
      <c r="D931" s="4"/>
      <c r="G931" s="4"/>
      <c r="H931" s="4"/>
      <c r="I931" s="5"/>
      <c r="J931" s="4"/>
      <c r="L931" s="4"/>
      <c r="O931" s="4"/>
      <c r="Q931" s="4"/>
      <c r="R931" s="4"/>
      <c r="S931" s="4"/>
      <c r="T931" s="4"/>
      <c r="V931" s="11"/>
      <c r="W931" s="11"/>
      <c r="X931" s="11"/>
      <c r="Y931" s="11"/>
      <c r="Z931" s="11"/>
    </row>
    <row r="932">
      <c r="A932" s="5"/>
      <c r="B932" s="4"/>
      <c r="D932" s="4"/>
      <c r="G932" s="4"/>
      <c r="H932" s="4"/>
      <c r="I932" s="5"/>
      <c r="J932" s="4"/>
      <c r="L932" s="4"/>
      <c r="O932" s="4"/>
      <c r="Q932" s="4"/>
      <c r="R932" s="4"/>
      <c r="S932" s="4"/>
      <c r="T932" s="4"/>
      <c r="V932" s="11"/>
      <c r="W932" s="11"/>
      <c r="X932" s="11"/>
      <c r="Y932" s="11"/>
      <c r="Z932" s="11"/>
    </row>
    <row r="933">
      <c r="A933" s="5"/>
      <c r="B933" s="4"/>
      <c r="D933" s="4"/>
      <c r="G933" s="4"/>
      <c r="H933" s="4"/>
      <c r="I933" s="5"/>
      <c r="J933" s="4"/>
      <c r="L933" s="4"/>
      <c r="O933" s="4"/>
      <c r="Q933" s="4"/>
      <c r="R933" s="4"/>
      <c r="S933" s="4"/>
      <c r="T933" s="4"/>
      <c r="V933" s="11"/>
      <c r="W933" s="11"/>
      <c r="X933" s="11"/>
      <c r="Y933" s="11"/>
      <c r="Z933" s="11"/>
    </row>
    <row r="934">
      <c r="A934" s="5"/>
      <c r="B934" s="4"/>
      <c r="D934" s="4"/>
      <c r="G934" s="4"/>
      <c r="H934" s="4"/>
      <c r="I934" s="5"/>
      <c r="J934" s="4"/>
      <c r="L934" s="4"/>
      <c r="O934" s="4"/>
      <c r="Q934" s="4"/>
      <c r="R934" s="4"/>
      <c r="S934" s="4"/>
      <c r="T934" s="4"/>
      <c r="V934" s="11"/>
      <c r="W934" s="11"/>
      <c r="X934" s="11"/>
      <c r="Y934" s="11"/>
      <c r="Z934" s="11"/>
    </row>
    <row r="935">
      <c r="A935" s="5"/>
      <c r="B935" s="4"/>
      <c r="D935" s="4"/>
      <c r="G935" s="4"/>
      <c r="H935" s="4"/>
      <c r="I935" s="5"/>
      <c r="J935" s="4"/>
      <c r="L935" s="4"/>
      <c r="O935" s="4"/>
      <c r="Q935" s="4"/>
      <c r="R935" s="4"/>
      <c r="S935" s="4"/>
      <c r="T935" s="4"/>
      <c r="V935" s="11"/>
      <c r="W935" s="11"/>
      <c r="X935" s="11"/>
      <c r="Y935" s="11"/>
      <c r="Z935" s="11"/>
    </row>
    <row r="936">
      <c r="A936" s="5"/>
      <c r="B936" s="4"/>
      <c r="D936" s="4"/>
      <c r="G936" s="4"/>
      <c r="H936" s="4"/>
      <c r="I936" s="5"/>
      <c r="J936" s="4"/>
      <c r="L936" s="4"/>
      <c r="O936" s="4"/>
      <c r="Q936" s="4"/>
      <c r="R936" s="4"/>
      <c r="S936" s="4"/>
      <c r="T936" s="4"/>
      <c r="V936" s="11"/>
      <c r="W936" s="11"/>
      <c r="X936" s="11"/>
      <c r="Y936" s="11"/>
      <c r="Z936" s="11"/>
    </row>
    <row r="937">
      <c r="A937" s="5"/>
      <c r="B937" s="4"/>
      <c r="D937" s="4"/>
      <c r="G937" s="4"/>
      <c r="H937" s="4"/>
      <c r="I937" s="5"/>
      <c r="J937" s="4"/>
      <c r="L937" s="4"/>
      <c r="O937" s="4"/>
      <c r="Q937" s="4"/>
      <c r="R937" s="4"/>
      <c r="S937" s="4"/>
      <c r="T937" s="4"/>
      <c r="V937" s="11"/>
      <c r="W937" s="11"/>
      <c r="X937" s="11"/>
      <c r="Y937" s="11"/>
      <c r="Z937" s="11"/>
    </row>
    <row r="938">
      <c r="A938" s="5"/>
      <c r="B938" s="4"/>
      <c r="D938" s="4"/>
      <c r="G938" s="4"/>
      <c r="H938" s="4"/>
      <c r="I938" s="5"/>
      <c r="J938" s="4"/>
      <c r="L938" s="4"/>
      <c r="O938" s="4"/>
      <c r="Q938" s="4"/>
      <c r="R938" s="4"/>
      <c r="S938" s="4"/>
      <c r="T938" s="4"/>
      <c r="V938" s="11"/>
      <c r="W938" s="11"/>
      <c r="X938" s="11"/>
      <c r="Y938" s="11"/>
      <c r="Z938" s="11"/>
    </row>
    <row r="939">
      <c r="A939" s="5"/>
      <c r="B939" s="4"/>
      <c r="D939" s="4"/>
      <c r="G939" s="4"/>
      <c r="H939" s="4"/>
      <c r="I939" s="5"/>
      <c r="J939" s="4"/>
      <c r="L939" s="4"/>
      <c r="O939" s="4"/>
      <c r="Q939" s="4"/>
      <c r="R939" s="4"/>
      <c r="S939" s="4"/>
      <c r="T939" s="4"/>
      <c r="V939" s="11"/>
      <c r="W939" s="11"/>
      <c r="X939" s="11"/>
      <c r="Y939" s="11"/>
      <c r="Z939" s="11"/>
    </row>
    <row r="940">
      <c r="A940" s="5"/>
      <c r="B940" s="4"/>
      <c r="D940" s="4"/>
      <c r="G940" s="4"/>
      <c r="H940" s="4"/>
      <c r="I940" s="5"/>
      <c r="J940" s="4"/>
      <c r="L940" s="4"/>
      <c r="O940" s="4"/>
      <c r="Q940" s="4"/>
      <c r="R940" s="4"/>
      <c r="S940" s="4"/>
      <c r="T940" s="4"/>
      <c r="V940" s="11"/>
      <c r="W940" s="11"/>
      <c r="X940" s="11"/>
      <c r="Y940" s="11"/>
      <c r="Z940" s="11"/>
    </row>
    <row r="941">
      <c r="A941" s="5"/>
      <c r="B941" s="4"/>
      <c r="D941" s="4"/>
      <c r="G941" s="4"/>
      <c r="H941" s="4"/>
      <c r="I941" s="5"/>
      <c r="J941" s="4"/>
      <c r="L941" s="4"/>
      <c r="O941" s="4"/>
      <c r="Q941" s="4"/>
      <c r="R941" s="4"/>
      <c r="S941" s="4"/>
      <c r="T941" s="4"/>
      <c r="V941" s="11"/>
      <c r="W941" s="11"/>
      <c r="X941" s="11"/>
      <c r="Y941" s="11"/>
      <c r="Z941" s="11"/>
    </row>
    <row r="942">
      <c r="A942" s="5"/>
      <c r="B942" s="4"/>
      <c r="D942" s="4"/>
      <c r="G942" s="4"/>
      <c r="H942" s="4"/>
      <c r="I942" s="5"/>
      <c r="J942" s="4"/>
      <c r="L942" s="4"/>
      <c r="O942" s="4"/>
      <c r="Q942" s="4"/>
      <c r="R942" s="4"/>
      <c r="S942" s="4"/>
      <c r="T942" s="4"/>
      <c r="V942" s="11"/>
      <c r="W942" s="11"/>
      <c r="X942" s="11"/>
      <c r="Y942" s="11"/>
      <c r="Z942" s="11"/>
    </row>
    <row r="943">
      <c r="A943" s="5"/>
      <c r="B943" s="4"/>
      <c r="D943" s="4"/>
      <c r="G943" s="4"/>
      <c r="H943" s="4"/>
      <c r="I943" s="5"/>
      <c r="J943" s="4"/>
      <c r="L943" s="4"/>
      <c r="O943" s="4"/>
      <c r="Q943" s="4"/>
      <c r="R943" s="4"/>
      <c r="S943" s="4"/>
      <c r="T943" s="4"/>
      <c r="V943" s="11"/>
      <c r="W943" s="11"/>
      <c r="X943" s="11"/>
      <c r="Y943" s="11"/>
      <c r="Z943" s="11"/>
    </row>
    <row r="944">
      <c r="A944" s="5"/>
      <c r="B944" s="4"/>
      <c r="D944" s="4"/>
      <c r="G944" s="4"/>
      <c r="H944" s="4"/>
      <c r="I944" s="5"/>
      <c r="J944" s="4"/>
      <c r="L944" s="4"/>
      <c r="O944" s="4"/>
      <c r="Q944" s="4"/>
      <c r="R944" s="4"/>
      <c r="S944" s="4"/>
      <c r="T944" s="4"/>
      <c r="V944" s="11"/>
      <c r="W944" s="11"/>
      <c r="X944" s="11"/>
      <c r="Y944" s="11"/>
      <c r="Z944" s="11"/>
    </row>
    <row r="945">
      <c r="A945" s="5"/>
      <c r="B945" s="4"/>
      <c r="D945" s="4"/>
      <c r="G945" s="4"/>
      <c r="H945" s="4"/>
      <c r="I945" s="5"/>
      <c r="J945" s="4"/>
      <c r="L945" s="4"/>
      <c r="O945" s="4"/>
      <c r="Q945" s="4"/>
      <c r="R945" s="4"/>
      <c r="S945" s="4"/>
      <c r="T945" s="4"/>
      <c r="V945" s="11"/>
      <c r="W945" s="11"/>
      <c r="X945" s="11"/>
      <c r="Y945" s="11"/>
      <c r="Z945" s="11"/>
    </row>
    <row r="946">
      <c r="A946" s="5"/>
      <c r="B946" s="4"/>
      <c r="D946" s="4"/>
      <c r="G946" s="4"/>
      <c r="H946" s="4"/>
      <c r="I946" s="5"/>
      <c r="J946" s="4"/>
      <c r="L946" s="4"/>
      <c r="O946" s="4"/>
      <c r="Q946" s="4"/>
      <c r="R946" s="4"/>
      <c r="S946" s="4"/>
      <c r="T946" s="4"/>
      <c r="V946" s="11"/>
      <c r="W946" s="11"/>
      <c r="X946" s="11"/>
      <c r="Y946" s="11"/>
      <c r="Z946" s="11"/>
    </row>
    <row r="947">
      <c r="A947" s="5"/>
      <c r="B947" s="4"/>
      <c r="D947" s="4"/>
      <c r="G947" s="4"/>
      <c r="H947" s="4"/>
      <c r="I947" s="5"/>
      <c r="J947" s="4"/>
      <c r="L947" s="4"/>
      <c r="O947" s="4"/>
      <c r="Q947" s="4"/>
      <c r="R947" s="4"/>
      <c r="S947" s="4"/>
      <c r="T947" s="4"/>
      <c r="V947" s="11"/>
      <c r="W947" s="11"/>
      <c r="X947" s="11"/>
      <c r="Y947" s="11"/>
      <c r="Z947" s="11"/>
    </row>
    <row r="948">
      <c r="A948" s="5"/>
      <c r="B948" s="4"/>
      <c r="D948" s="4"/>
      <c r="G948" s="4"/>
      <c r="H948" s="4"/>
      <c r="I948" s="5"/>
      <c r="J948" s="4"/>
      <c r="L948" s="4"/>
      <c r="O948" s="4"/>
      <c r="Q948" s="4"/>
      <c r="R948" s="4"/>
      <c r="S948" s="4"/>
      <c r="T948" s="4"/>
      <c r="V948" s="11"/>
      <c r="W948" s="11"/>
      <c r="X948" s="11"/>
      <c r="Y948" s="11"/>
      <c r="Z948" s="11"/>
    </row>
    <row r="949">
      <c r="A949" s="5"/>
      <c r="B949" s="4"/>
      <c r="D949" s="4"/>
      <c r="G949" s="4"/>
      <c r="H949" s="4"/>
      <c r="I949" s="5"/>
      <c r="J949" s="4"/>
      <c r="L949" s="4"/>
      <c r="O949" s="4"/>
      <c r="Q949" s="4"/>
      <c r="R949" s="4"/>
      <c r="S949" s="4"/>
      <c r="T949" s="4"/>
      <c r="V949" s="11"/>
      <c r="W949" s="11"/>
      <c r="X949" s="11"/>
      <c r="Y949" s="11"/>
      <c r="Z949" s="11"/>
    </row>
    <row r="950">
      <c r="A950" s="5"/>
      <c r="B950" s="4"/>
      <c r="D950" s="4"/>
      <c r="G950" s="4"/>
      <c r="H950" s="4"/>
      <c r="I950" s="5"/>
      <c r="J950" s="4"/>
      <c r="L950" s="4"/>
      <c r="O950" s="4"/>
      <c r="Q950" s="4"/>
      <c r="R950" s="4"/>
      <c r="S950" s="4"/>
      <c r="T950" s="4"/>
      <c r="V950" s="11"/>
      <c r="W950" s="11"/>
      <c r="X950" s="11"/>
      <c r="Y950" s="11"/>
      <c r="Z950" s="11"/>
    </row>
    <row r="951">
      <c r="A951" s="5"/>
      <c r="B951" s="4"/>
      <c r="D951" s="4"/>
      <c r="G951" s="4"/>
      <c r="H951" s="4"/>
      <c r="I951" s="5"/>
      <c r="J951" s="4"/>
      <c r="L951" s="4"/>
      <c r="O951" s="4"/>
      <c r="Q951" s="4"/>
      <c r="R951" s="4"/>
      <c r="S951" s="4"/>
      <c r="T951" s="4"/>
      <c r="V951" s="11"/>
      <c r="W951" s="11"/>
      <c r="X951" s="11"/>
      <c r="Y951" s="11"/>
      <c r="Z951" s="11"/>
    </row>
    <row r="952">
      <c r="A952" s="5"/>
      <c r="B952" s="4"/>
      <c r="D952" s="4"/>
      <c r="G952" s="4"/>
      <c r="H952" s="4"/>
      <c r="I952" s="5"/>
      <c r="J952" s="4"/>
      <c r="L952" s="4"/>
      <c r="O952" s="4"/>
      <c r="Q952" s="4"/>
      <c r="R952" s="4"/>
      <c r="S952" s="4"/>
      <c r="T952" s="4"/>
      <c r="V952" s="11"/>
      <c r="W952" s="11"/>
      <c r="X952" s="11"/>
      <c r="Y952" s="11"/>
      <c r="Z952" s="11"/>
    </row>
    <row r="953">
      <c r="A953" s="5"/>
      <c r="B953" s="4"/>
      <c r="D953" s="4"/>
      <c r="G953" s="4"/>
      <c r="H953" s="4"/>
      <c r="I953" s="5"/>
      <c r="J953" s="4"/>
      <c r="L953" s="4"/>
      <c r="O953" s="4"/>
      <c r="Q953" s="4"/>
      <c r="R953" s="4"/>
      <c r="S953" s="4"/>
      <c r="T953" s="4"/>
      <c r="V953" s="11"/>
      <c r="W953" s="11"/>
      <c r="X953" s="11"/>
      <c r="Y953" s="11"/>
      <c r="Z953" s="11"/>
    </row>
    <row r="954">
      <c r="A954" s="5"/>
      <c r="B954" s="4"/>
      <c r="D954" s="4"/>
      <c r="G954" s="4"/>
      <c r="H954" s="4"/>
      <c r="I954" s="5"/>
      <c r="J954" s="4"/>
      <c r="L954" s="4"/>
      <c r="O954" s="4"/>
      <c r="Q954" s="4"/>
      <c r="R954" s="4"/>
      <c r="S954" s="4"/>
      <c r="T954" s="4"/>
      <c r="V954" s="11"/>
      <c r="W954" s="11"/>
      <c r="X954" s="11"/>
      <c r="Y954" s="11"/>
      <c r="Z954" s="11"/>
    </row>
    <row r="955">
      <c r="A955" s="5"/>
      <c r="B955" s="4"/>
      <c r="D955" s="4"/>
      <c r="G955" s="4"/>
      <c r="H955" s="4"/>
      <c r="I955" s="5"/>
      <c r="J955" s="4"/>
      <c r="L955" s="4"/>
      <c r="O955" s="4"/>
      <c r="Q955" s="4"/>
      <c r="R955" s="4"/>
      <c r="S955" s="4"/>
      <c r="T955" s="4"/>
      <c r="V955" s="11"/>
      <c r="W955" s="11"/>
      <c r="X955" s="11"/>
      <c r="Y955" s="11"/>
      <c r="Z955" s="11"/>
    </row>
    <row r="956">
      <c r="A956" s="5"/>
      <c r="B956" s="4"/>
      <c r="D956" s="4"/>
      <c r="G956" s="4"/>
      <c r="H956" s="4"/>
      <c r="I956" s="5"/>
      <c r="J956" s="4"/>
      <c r="L956" s="4"/>
      <c r="O956" s="4"/>
      <c r="Q956" s="4"/>
      <c r="R956" s="4"/>
      <c r="S956" s="4"/>
      <c r="T956" s="4"/>
      <c r="V956" s="11"/>
      <c r="W956" s="11"/>
      <c r="X956" s="11"/>
      <c r="Y956" s="11"/>
      <c r="Z956" s="11"/>
    </row>
    <row r="957">
      <c r="A957" s="5"/>
      <c r="B957" s="4"/>
      <c r="D957" s="4"/>
      <c r="G957" s="4"/>
      <c r="H957" s="4"/>
      <c r="I957" s="5"/>
      <c r="J957" s="4"/>
      <c r="L957" s="4"/>
      <c r="O957" s="4"/>
      <c r="Q957" s="4"/>
      <c r="R957" s="4"/>
      <c r="S957" s="4"/>
      <c r="T957" s="4"/>
      <c r="V957" s="11"/>
      <c r="W957" s="11"/>
      <c r="X957" s="11"/>
      <c r="Y957" s="11"/>
      <c r="Z957" s="11"/>
    </row>
    <row r="958">
      <c r="A958" s="5"/>
      <c r="B958" s="4"/>
      <c r="D958" s="4"/>
      <c r="G958" s="4"/>
      <c r="H958" s="4"/>
      <c r="I958" s="5"/>
      <c r="J958" s="4"/>
      <c r="L958" s="4"/>
      <c r="O958" s="4"/>
      <c r="Q958" s="4"/>
      <c r="R958" s="4"/>
      <c r="S958" s="4"/>
      <c r="T958" s="4"/>
      <c r="V958" s="11"/>
      <c r="W958" s="11"/>
      <c r="X958" s="11"/>
      <c r="Y958" s="11"/>
      <c r="Z958" s="11"/>
    </row>
    <row r="959">
      <c r="A959" s="5"/>
      <c r="B959" s="4"/>
      <c r="D959" s="4"/>
      <c r="G959" s="4"/>
      <c r="H959" s="4"/>
      <c r="I959" s="5"/>
      <c r="J959" s="4"/>
      <c r="L959" s="4"/>
      <c r="O959" s="4"/>
      <c r="Q959" s="4"/>
      <c r="R959" s="4"/>
      <c r="S959" s="4"/>
      <c r="T959" s="4"/>
      <c r="V959" s="11"/>
      <c r="W959" s="11"/>
      <c r="X959" s="11"/>
      <c r="Y959" s="11"/>
      <c r="Z959" s="11"/>
    </row>
    <row r="960">
      <c r="A960" s="5"/>
      <c r="B960" s="4"/>
      <c r="D960" s="4"/>
      <c r="G960" s="4"/>
      <c r="H960" s="4"/>
      <c r="I960" s="5"/>
      <c r="J960" s="4"/>
      <c r="L960" s="4"/>
      <c r="O960" s="4"/>
      <c r="Q960" s="4"/>
      <c r="R960" s="4"/>
      <c r="S960" s="4"/>
      <c r="T960" s="4"/>
      <c r="V960" s="11"/>
      <c r="W960" s="11"/>
      <c r="X960" s="11"/>
      <c r="Y960" s="11"/>
      <c r="Z960" s="11"/>
    </row>
    <row r="961">
      <c r="A961" s="5"/>
      <c r="B961" s="4"/>
      <c r="D961" s="4"/>
      <c r="G961" s="4"/>
      <c r="H961" s="4"/>
      <c r="I961" s="5"/>
      <c r="J961" s="4"/>
      <c r="L961" s="4"/>
      <c r="O961" s="4"/>
      <c r="Q961" s="4"/>
      <c r="R961" s="4"/>
      <c r="S961" s="4"/>
      <c r="T961" s="4"/>
      <c r="V961" s="11"/>
      <c r="W961" s="11"/>
      <c r="X961" s="11"/>
      <c r="Y961" s="11"/>
      <c r="Z961" s="11"/>
    </row>
    <row r="962">
      <c r="A962" s="5"/>
      <c r="B962" s="4"/>
      <c r="D962" s="4"/>
      <c r="G962" s="4"/>
      <c r="H962" s="4"/>
      <c r="I962" s="5"/>
      <c r="J962" s="4"/>
      <c r="L962" s="4"/>
      <c r="O962" s="4"/>
      <c r="Q962" s="4"/>
      <c r="R962" s="4"/>
      <c r="S962" s="4"/>
      <c r="T962" s="4"/>
      <c r="V962" s="11"/>
      <c r="W962" s="11"/>
      <c r="X962" s="11"/>
      <c r="Y962" s="11"/>
      <c r="Z962" s="11"/>
    </row>
    <row r="963">
      <c r="A963" s="5"/>
      <c r="B963" s="4"/>
      <c r="D963" s="4"/>
      <c r="G963" s="4"/>
      <c r="H963" s="4"/>
      <c r="I963" s="5"/>
      <c r="J963" s="4"/>
      <c r="L963" s="4"/>
      <c r="O963" s="4"/>
      <c r="Q963" s="4"/>
      <c r="R963" s="4"/>
      <c r="S963" s="4"/>
      <c r="T963" s="4"/>
      <c r="V963" s="11"/>
      <c r="W963" s="11"/>
      <c r="X963" s="11"/>
      <c r="Y963" s="11"/>
      <c r="Z963" s="11"/>
    </row>
    <row r="964">
      <c r="A964" s="5"/>
      <c r="B964" s="4"/>
      <c r="D964" s="4"/>
      <c r="G964" s="4"/>
      <c r="H964" s="4"/>
      <c r="I964" s="5"/>
      <c r="J964" s="4"/>
      <c r="L964" s="4"/>
      <c r="O964" s="4"/>
      <c r="Q964" s="4"/>
      <c r="R964" s="4"/>
      <c r="S964" s="4"/>
      <c r="T964" s="4"/>
      <c r="V964" s="11"/>
      <c r="W964" s="11"/>
      <c r="X964" s="11"/>
      <c r="Y964" s="11"/>
      <c r="Z964" s="11"/>
    </row>
    <row r="965">
      <c r="A965" s="5"/>
      <c r="B965" s="4"/>
      <c r="D965" s="4"/>
      <c r="G965" s="4"/>
      <c r="H965" s="4"/>
      <c r="I965" s="5"/>
      <c r="J965" s="4"/>
      <c r="L965" s="4"/>
      <c r="O965" s="4"/>
      <c r="Q965" s="4"/>
      <c r="R965" s="4"/>
      <c r="S965" s="4"/>
      <c r="T965" s="4"/>
      <c r="V965" s="11"/>
      <c r="W965" s="11"/>
      <c r="X965" s="11"/>
      <c r="Y965" s="11"/>
      <c r="Z965" s="11"/>
    </row>
    <row r="966">
      <c r="A966" s="5"/>
      <c r="B966" s="4"/>
      <c r="D966" s="4"/>
      <c r="G966" s="4"/>
      <c r="H966" s="4"/>
      <c r="I966" s="5"/>
      <c r="J966" s="4"/>
      <c r="L966" s="4"/>
      <c r="O966" s="4"/>
      <c r="Q966" s="4"/>
      <c r="R966" s="4"/>
      <c r="S966" s="4"/>
      <c r="T966" s="4"/>
      <c r="V966" s="11"/>
      <c r="W966" s="11"/>
      <c r="X966" s="11"/>
      <c r="Y966" s="11"/>
      <c r="Z966" s="11"/>
    </row>
    <row r="967">
      <c r="A967" s="5"/>
      <c r="B967" s="4"/>
      <c r="D967" s="4"/>
      <c r="G967" s="4"/>
      <c r="H967" s="4"/>
      <c r="I967" s="5"/>
      <c r="J967" s="4"/>
      <c r="L967" s="4"/>
      <c r="O967" s="4"/>
      <c r="Q967" s="4"/>
      <c r="R967" s="4"/>
      <c r="S967" s="4"/>
      <c r="T967" s="4"/>
      <c r="V967" s="11"/>
      <c r="W967" s="11"/>
      <c r="X967" s="11"/>
      <c r="Y967" s="11"/>
      <c r="Z967" s="11"/>
    </row>
    <row r="968">
      <c r="A968" s="5"/>
      <c r="B968" s="4"/>
      <c r="D968" s="4"/>
      <c r="G968" s="4"/>
      <c r="H968" s="4"/>
      <c r="I968" s="5"/>
      <c r="J968" s="4"/>
      <c r="L968" s="4"/>
      <c r="O968" s="4"/>
      <c r="Q968" s="4"/>
      <c r="R968" s="4"/>
      <c r="S968" s="4"/>
      <c r="T968" s="4"/>
      <c r="V968" s="11"/>
      <c r="W968" s="11"/>
      <c r="X968" s="11"/>
      <c r="Y968" s="11"/>
      <c r="Z968" s="11"/>
    </row>
    <row r="969">
      <c r="A969" s="5"/>
      <c r="B969" s="4"/>
      <c r="D969" s="4"/>
      <c r="G969" s="4"/>
      <c r="H969" s="4"/>
      <c r="I969" s="5"/>
      <c r="J969" s="4"/>
      <c r="L969" s="4"/>
      <c r="O969" s="4"/>
      <c r="Q969" s="4"/>
      <c r="R969" s="4"/>
      <c r="S969" s="4"/>
      <c r="T969" s="4"/>
      <c r="V969" s="11"/>
      <c r="W969" s="11"/>
      <c r="X969" s="11"/>
      <c r="Y969" s="11"/>
      <c r="Z969" s="11"/>
    </row>
    <row r="970">
      <c r="A970" s="5"/>
      <c r="B970" s="4"/>
      <c r="D970" s="4"/>
      <c r="G970" s="4"/>
      <c r="H970" s="4"/>
      <c r="I970" s="5"/>
      <c r="J970" s="4"/>
      <c r="L970" s="4"/>
      <c r="O970" s="4"/>
      <c r="Q970" s="4"/>
      <c r="R970" s="4"/>
      <c r="S970" s="4"/>
      <c r="T970" s="4"/>
      <c r="V970" s="11"/>
      <c r="W970" s="11"/>
      <c r="X970" s="11"/>
      <c r="Y970" s="11"/>
      <c r="Z970" s="11"/>
    </row>
    <row r="971">
      <c r="A971" s="5"/>
      <c r="B971" s="4"/>
      <c r="D971" s="4"/>
      <c r="G971" s="4"/>
      <c r="H971" s="4"/>
      <c r="I971" s="5"/>
      <c r="J971" s="4"/>
      <c r="L971" s="4"/>
      <c r="O971" s="4"/>
      <c r="Q971" s="4"/>
      <c r="R971" s="4"/>
      <c r="S971" s="4"/>
      <c r="T971" s="4"/>
      <c r="V971" s="11"/>
      <c r="W971" s="11"/>
      <c r="X971" s="11"/>
      <c r="Y971" s="11"/>
      <c r="Z971" s="11"/>
    </row>
    <row r="972">
      <c r="A972" s="5"/>
      <c r="B972" s="4"/>
      <c r="D972" s="4"/>
      <c r="G972" s="4"/>
      <c r="H972" s="4"/>
      <c r="I972" s="5"/>
      <c r="J972" s="4"/>
      <c r="L972" s="4"/>
      <c r="O972" s="4"/>
      <c r="Q972" s="4"/>
      <c r="R972" s="4"/>
      <c r="S972" s="4"/>
      <c r="T972" s="4"/>
      <c r="V972" s="11"/>
      <c r="W972" s="11"/>
      <c r="X972" s="11"/>
      <c r="Y972" s="11"/>
      <c r="Z972" s="11"/>
    </row>
    <row r="973">
      <c r="A973" s="5"/>
      <c r="B973" s="4"/>
      <c r="D973" s="4"/>
      <c r="G973" s="4"/>
      <c r="H973" s="4"/>
      <c r="I973" s="5"/>
      <c r="J973" s="4"/>
      <c r="L973" s="4"/>
      <c r="O973" s="4"/>
      <c r="Q973" s="4"/>
      <c r="R973" s="4"/>
      <c r="S973" s="4"/>
      <c r="T973" s="4"/>
      <c r="V973" s="11"/>
      <c r="W973" s="11"/>
      <c r="X973" s="11"/>
      <c r="Y973" s="11"/>
      <c r="Z973" s="11"/>
    </row>
    <row r="974">
      <c r="A974" s="5"/>
      <c r="B974" s="4"/>
      <c r="D974" s="4"/>
      <c r="G974" s="4"/>
      <c r="H974" s="4"/>
      <c r="I974" s="5"/>
      <c r="J974" s="4"/>
      <c r="L974" s="4"/>
      <c r="O974" s="4"/>
      <c r="Q974" s="4"/>
      <c r="R974" s="4"/>
      <c r="S974" s="4"/>
      <c r="T974" s="4"/>
      <c r="V974" s="11"/>
      <c r="W974" s="11"/>
      <c r="X974" s="11"/>
      <c r="Y974" s="11"/>
      <c r="Z974" s="11"/>
    </row>
    <row r="975">
      <c r="A975" s="5"/>
      <c r="B975" s="4"/>
      <c r="D975" s="4"/>
      <c r="G975" s="4"/>
      <c r="H975" s="4"/>
      <c r="I975" s="5"/>
      <c r="J975" s="4"/>
      <c r="L975" s="4"/>
      <c r="O975" s="4"/>
      <c r="Q975" s="4"/>
      <c r="R975" s="4"/>
      <c r="S975" s="4"/>
      <c r="T975" s="4"/>
      <c r="V975" s="11"/>
      <c r="W975" s="11"/>
      <c r="X975" s="11"/>
      <c r="Y975" s="11"/>
      <c r="Z975" s="11"/>
    </row>
    <row r="976">
      <c r="A976" s="5"/>
      <c r="B976" s="4"/>
      <c r="D976" s="4"/>
      <c r="G976" s="4"/>
      <c r="H976" s="4"/>
      <c r="I976" s="5"/>
      <c r="J976" s="4"/>
      <c r="L976" s="4"/>
      <c r="O976" s="4"/>
      <c r="Q976" s="4"/>
      <c r="R976" s="4"/>
      <c r="S976" s="4"/>
      <c r="T976" s="4"/>
      <c r="V976" s="11"/>
      <c r="W976" s="11"/>
      <c r="X976" s="11"/>
      <c r="Y976" s="11"/>
      <c r="Z976" s="11"/>
    </row>
    <row r="977">
      <c r="A977" s="5"/>
      <c r="B977" s="4"/>
      <c r="D977" s="4"/>
      <c r="G977" s="4"/>
      <c r="H977" s="4"/>
      <c r="I977" s="5"/>
      <c r="J977" s="4"/>
      <c r="L977" s="4"/>
      <c r="O977" s="4"/>
      <c r="Q977" s="4"/>
      <c r="R977" s="4"/>
      <c r="S977" s="4"/>
      <c r="T977" s="4"/>
      <c r="V977" s="11"/>
      <c r="W977" s="11"/>
      <c r="X977" s="11"/>
      <c r="Y977" s="11"/>
      <c r="Z977" s="11"/>
    </row>
    <row r="978">
      <c r="A978" s="5"/>
      <c r="B978" s="4"/>
      <c r="D978" s="4"/>
      <c r="G978" s="4"/>
      <c r="H978" s="4"/>
      <c r="I978" s="5"/>
      <c r="J978" s="4"/>
      <c r="L978" s="4"/>
      <c r="O978" s="4"/>
      <c r="Q978" s="4"/>
      <c r="R978" s="4"/>
      <c r="S978" s="4"/>
      <c r="T978" s="4"/>
      <c r="V978" s="11"/>
      <c r="W978" s="11"/>
      <c r="X978" s="11"/>
      <c r="Y978" s="11"/>
      <c r="Z978" s="11"/>
    </row>
    <row r="979">
      <c r="A979" s="5"/>
      <c r="B979" s="4"/>
      <c r="D979" s="4"/>
      <c r="G979" s="4"/>
      <c r="H979" s="4"/>
      <c r="I979" s="5"/>
      <c r="J979" s="4"/>
      <c r="L979" s="4"/>
      <c r="O979" s="4"/>
      <c r="Q979" s="4"/>
      <c r="R979" s="4"/>
      <c r="S979" s="4"/>
      <c r="T979" s="4"/>
      <c r="V979" s="11"/>
      <c r="W979" s="11"/>
      <c r="X979" s="11"/>
      <c r="Y979" s="11"/>
      <c r="Z979" s="11"/>
    </row>
    <row r="980">
      <c r="A980" s="5"/>
      <c r="B980" s="4"/>
      <c r="D980" s="4"/>
      <c r="G980" s="4"/>
      <c r="H980" s="4"/>
      <c r="I980" s="5"/>
      <c r="J980" s="4"/>
      <c r="L980" s="4"/>
      <c r="O980" s="4"/>
      <c r="Q980" s="4"/>
      <c r="R980" s="4"/>
      <c r="S980" s="4"/>
      <c r="T980" s="4"/>
      <c r="V980" s="11"/>
      <c r="W980" s="11"/>
      <c r="X980" s="11"/>
      <c r="Y980" s="11"/>
      <c r="Z980" s="11"/>
    </row>
    <row r="981">
      <c r="A981" s="5"/>
      <c r="B981" s="4"/>
      <c r="D981" s="4"/>
      <c r="G981" s="4"/>
      <c r="H981" s="4"/>
      <c r="I981" s="5"/>
      <c r="J981" s="4"/>
      <c r="L981" s="4"/>
      <c r="O981" s="4"/>
      <c r="Q981" s="4"/>
      <c r="R981" s="4"/>
      <c r="S981" s="4"/>
      <c r="T981" s="4"/>
      <c r="V981" s="11"/>
      <c r="W981" s="11"/>
      <c r="X981" s="11"/>
      <c r="Y981" s="11"/>
      <c r="Z981" s="11"/>
    </row>
    <row r="982">
      <c r="A982" s="5"/>
      <c r="B982" s="4"/>
      <c r="D982" s="4"/>
      <c r="G982" s="4"/>
      <c r="H982" s="4"/>
      <c r="I982" s="5"/>
      <c r="J982" s="4"/>
      <c r="L982" s="4"/>
      <c r="O982" s="4"/>
      <c r="Q982" s="4"/>
      <c r="R982" s="4"/>
      <c r="S982" s="4"/>
      <c r="T982" s="4"/>
      <c r="V982" s="11"/>
      <c r="W982" s="11"/>
      <c r="X982" s="11"/>
      <c r="Y982" s="11"/>
      <c r="Z982" s="11"/>
    </row>
    <row r="983">
      <c r="A983" s="5"/>
      <c r="B983" s="4"/>
      <c r="D983" s="4"/>
      <c r="G983" s="4"/>
      <c r="H983" s="4"/>
      <c r="I983" s="5"/>
      <c r="J983" s="4"/>
      <c r="L983" s="4"/>
      <c r="O983" s="4"/>
      <c r="Q983" s="4"/>
      <c r="R983" s="4"/>
      <c r="S983" s="4"/>
      <c r="T983" s="4"/>
      <c r="V983" s="11"/>
      <c r="W983" s="11"/>
      <c r="X983" s="11"/>
      <c r="Y983" s="11"/>
      <c r="Z983" s="11"/>
    </row>
    <row r="984">
      <c r="A984" s="5"/>
      <c r="B984" s="4"/>
      <c r="D984" s="4"/>
      <c r="G984" s="4"/>
      <c r="H984" s="4"/>
      <c r="I984" s="5"/>
      <c r="J984" s="4"/>
      <c r="L984" s="4"/>
      <c r="O984" s="4"/>
      <c r="Q984" s="4"/>
      <c r="R984" s="4"/>
      <c r="S984" s="4"/>
      <c r="T984" s="4"/>
      <c r="V984" s="11"/>
      <c r="W984" s="11"/>
      <c r="X984" s="11"/>
      <c r="Y984" s="11"/>
      <c r="Z984" s="11"/>
    </row>
    <row r="985">
      <c r="A985" s="5"/>
      <c r="B985" s="4"/>
      <c r="D985" s="4"/>
      <c r="G985" s="4"/>
      <c r="H985" s="4"/>
      <c r="I985" s="5"/>
      <c r="J985" s="4"/>
      <c r="L985" s="4"/>
      <c r="O985" s="4"/>
      <c r="Q985" s="4"/>
      <c r="R985" s="4"/>
      <c r="S985" s="4"/>
      <c r="T985" s="4"/>
      <c r="V985" s="11"/>
      <c r="W985" s="11"/>
      <c r="X985" s="11"/>
      <c r="Y985" s="11"/>
      <c r="Z985" s="11"/>
    </row>
    <row r="986">
      <c r="A986" s="5"/>
      <c r="B986" s="4"/>
      <c r="D986" s="4"/>
      <c r="G986" s="4"/>
      <c r="H986" s="4"/>
      <c r="I986" s="5"/>
      <c r="J986" s="4"/>
      <c r="L986" s="4"/>
      <c r="O986" s="4"/>
      <c r="Q986" s="4"/>
      <c r="R986" s="4"/>
      <c r="S986" s="4"/>
      <c r="T986" s="4"/>
      <c r="V986" s="11"/>
      <c r="W986" s="11"/>
      <c r="X986" s="11"/>
      <c r="Y986" s="11"/>
      <c r="Z986" s="11"/>
    </row>
    <row r="987">
      <c r="A987" s="5"/>
      <c r="B987" s="4"/>
      <c r="D987" s="4"/>
      <c r="G987" s="4"/>
      <c r="H987" s="4"/>
      <c r="I987" s="5"/>
      <c r="J987" s="4"/>
      <c r="L987" s="4"/>
      <c r="O987" s="4"/>
      <c r="Q987" s="4"/>
      <c r="R987" s="4"/>
      <c r="S987" s="4"/>
      <c r="T987" s="4"/>
      <c r="V987" s="11"/>
      <c r="W987" s="11"/>
      <c r="X987" s="11"/>
      <c r="Y987" s="11"/>
      <c r="Z987" s="11"/>
    </row>
    <row r="988">
      <c r="A988" s="5"/>
      <c r="B988" s="4"/>
      <c r="D988" s="4"/>
      <c r="G988" s="4"/>
      <c r="H988" s="4"/>
      <c r="I988" s="5"/>
      <c r="J988" s="4"/>
      <c r="L988" s="4"/>
      <c r="O988" s="4"/>
      <c r="Q988" s="4"/>
      <c r="R988" s="4"/>
      <c r="S988" s="4"/>
      <c r="T988" s="4"/>
      <c r="V988" s="11"/>
      <c r="W988" s="11"/>
      <c r="X988" s="11"/>
      <c r="Y988" s="11"/>
      <c r="Z988" s="11"/>
    </row>
    <row r="989">
      <c r="A989" s="5"/>
      <c r="B989" s="4"/>
      <c r="D989" s="4"/>
      <c r="G989" s="4"/>
      <c r="H989" s="4"/>
      <c r="I989" s="5"/>
      <c r="J989" s="4"/>
      <c r="L989" s="4"/>
      <c r="O989" s="4"/>
      <c r="Q989" s="4"/>
      <c r="R989" s="4"/>
      <c r="S989" s="4"/>
      <c r="T989" s="4"/>
      <c r="V989" s="11"/>
      <c r="W989" s="11"/>
      <c r="X989" s="11"/>
      <c r="Y989" s="11"/>
      <c r="Z989" s="11"/>
    </row>
    <row r="990">
      <c r="A990" s="5"/>
      <c r="B990" s="4"/>
      <c r="D990" s="4"/>
      <c r="G990" s="4"/>
      <c r="H990" s="4"/>
      <c r="I990" s="5"/>
      <c r="J990" s="4"/>
      <c r="L990" s="4"/>
      <c r="O990" s="4"/>
      <c r="Q990" s="4"/>
      <c r="R990" s="4"/>
      <c r="S990" s="4"/>
      <c r="T990" s="4"/>
      <c r="V990" s="11"/>
      <c r="W990" s="11"/>
      <c r="X990" s="11"/>
      <c r="Y990" s="11"/>
      <c r="Z990" s="11"/>
    </row>
    <row r="991">
      <c r="A991" s="5"/>
      <c r="B991" s="4"/>
      <c r="D991" s="4"/>
      <c r="G991" s="4"/>
      <c r="H991" s="4"/>
      <c r="I991" s="5"/>
      <c r="J991" s="4"/>
      <c r="L991" s="4"/>
      <c r="O991" s="4"/>
      <c r="Q991" s="4"/>
      <c r="R991" s="4"/>
      <c r="S991" s="4"/>
      <c r="T991" s="4"/>
      <c r="V991" s="11"/>
      <c r="W991" s="11"/>
      <c r="X991" s="11"/>
      <c r="Y991" s="11"/>
      <c r="Z991" s="11"/>
    </row>
    <row r="992">
      <c r="A992" s="5"/>
      <c r="B992" s="4"/>
      <c r="D992" s="4"/>
      <c r="G992" s="4"/>
      <c r="H992" s="4"/>
      <c r="I992" s="5"/>
      <c r="J992" s="4"/>
      <c r="L992" s="4"/>
      <c r="O992" s="4"/>
      <c r="Q992" s="4"/>
      <c r="R992" s="4"/>
      <c r="S992" s="4"/>
      <c r="T992" s="4"/>
      <c r="V992" s="11"/>
      <c r="W992" s="11"/>
      <c r="X992" s="11"/>
      <c r="Y992" s="11"/>
      <c r="Z992" s="11"/>
    </row>
    <row r="993">
      <c r="A993" s="5"/>
      <c r="B993" s="4"/>
      <c r="D993" s="4"/>
      <c r="G993" s="4"/>
      <c r="H993" s="4"/>
      <c r="I993" s="5"/>
      <c r="J993" s="4"/>
      <c r="L993" s="4"/>
      <c r="O993" s="4"/>
      <c r="Q993" s="4"/>
      <c r="R993" s="4"/>
      <c r="S993" s="4"/>
      <c r="T993" s="4"/>
      <c r="V993" s="11"/>
      <c r="W993" s="11"/>
      <c r="X993" s="11"/>
      <c r="Y993" s="11"/>
      <c r="Z993" s="11"/>
    </row>
    <row r="994">
      <c r="A994" s="5"/>
      <c r="B994" s="4"/>
      <c r="D994" s="4"/>
      <c r="G994" s="4"/>
      <c r="H994" s="4"/>
      <c r="I994" s="5"/>
      <c r="J994" s="4"/>
      <c r="L994" s="4"/>
      <c r="O994" s="4"/>
      <c r="Q994" s="4"/>
      <c r="R994" s="4"/>
      <c r="S994" s="4"/>
      <c r="T994" s="4"/>
      <c r="V994" s="11"/>
      <c r="W994" s="11"/>
      <c r="X994" s="11"/>
      <c r="Y994" s="11"/>
      <c r="Z994" s="11"/>
    </row>
    <row r="995">
      <c r="A995" s="5"/>
      <c r="B995" s="4"/>
      <c r="D995" s="4"/>
      <c r="G995" s="4"/>
      <c r="H995" s="4"/>
      <c r="I995" s="5"/>
      <c r="J995" s="4"/>
      <c r="L995" s="4"/>
      <c r="O995" s="4"/>
      <c r="Q995" s="4"/>
      <c r="R995" s="4"/>
      <c r="S995" s="4"/>
      <c r="T995" s="4"/>
      <c r="V995" s="11"/>
      <c r="W995" s="11"/>
      <c r="X995" s="11"/>
      <c r="Y995" s="11"/>
      <c r="Z995" s="11"/>
    </row>
    <row r="996">
      <c r="A996" s="5"/>
      <c r="B996" s="4"/>
      <c r="D996" s="4"/>
      <c r="G996" s="4"/>
      <c r="H996" s="4"/>
      <c r="I996" s="5"/>
      <c r="J996" s="4"/>
      <c r="L996" s="4"/>
      <c r="O996" s="4"/>
      <c r="Q996" s="4"/>
      <c r="R996" s="4"/>
      <c r="S996" s="4"/>
      <c r="T996" s="4"/>
      <c r="V996" s="11"/>
      <c r="W996" s="11"/>
      <c r="X996" s="11"/>
      <c r="Y996" s="11"/>
      <c r="Z996" s="11"/>
    </row>
    <row r="997">
      <c r="A997" s="5"/>
      <c r="B997" s="4"/>
      <c r="D997" s="4"/>
      <c r="G997" s="4"/>
      <c r="H997" s="4"/>
      <c r="I997" s="5"/>
      <c r="J997" s="4"/>
      <c r="L997" s="4"/>
      <c r="O997" s="4"/>
      <c r="Q997" s="4"/>
      <c r="R997" s="4"/>
      <c r="S997" s="4"/>
      <c r="T997" s="4"/>
      <c r="V997" s="11"/>
      <c r="W997" s="11"/>
      <c r="X997" s="11"/>
      <c r="Y997" s="11"/>
      <c r="Z997" s="11"/>
    </row>
    <row r="998">
      <c r="A998" s="5"/>
      <c r="B998" s="4"/>
      <c r="D998" s="4"/>
      <c r="G998" s="4"/>
      <c r="H998" s="4"/>
      <c r="I998" s="5"/>
      <c r="J998" s="4"/>
      <c r="L998" s="4"/>
      <c r="O998" s="4"/>
      <c r="Q998" s="4"/>
      <c r="R998" s="4"/>
      <c r="S998" s="4"/>
      <c r="T998" s="4"/>
      <c r="V998" s="11"/>
      <c r="W998" s="11"/>
      <c r="X998" s="11"/>
      <c r="Y998" s="11"/>
      <c r="Z998" s="11"/>
    </row>
    <row r="999">
      <c r="A999" s="5"/>
      <c r="B999" s="4"/>
      <c r="D999" s="4"/>
      <c r="G999" s="4"/>
      <c r="H999" s="4"/>
      <c r="I999" s="5"/>
      <c r="J999" s="4"/>
      <c r="L999" s="4"/>
      <c r="O999" s="4"/>
      <c r="Q999" s="4"/>
      <c r="R999" s="4"/>
      <c r="S999" s="4"/>
      <c r="T999" s="4"/>
      <c r="V999" s="11"/>
      <c r="W999" s="11"/>
      <c r="X999" s="11"/>
      <c r="Y999" s="11"/>
      <c r="Z999" s="11"/>
    </row>
    <row r="1000">
      <c r="A1000" s="5"/>
      <c r="B1000" s="4"/>
      <c r="D1000" s="4"/>
      <c r="G1000" s="4"/>
      <c r="H1000" s="4"/>
      <c r="I1000" s="5"/>
      <c r="J1000" s="4"/>
      <c r="L1000" s="4"/>
      <c r="O1000" s="4"/>
      <c r="Q1000" s="4"/>
      <c r="R1000" s="4"/>
      <c r="S1000" s="4"/>
      <c r="T1000" s="4"/>
      <c r="V1000" s="11"/>
      <c r="W1000" s="11"/>
      <c r="X1000" s="11"/>
      <c r="Y1000" s="11"/>
      <c r="Z1000" s="11"/>
    </row>
  </sheetData>
  <mergeCells count="6000">
    <mergeCell ref="L57:N57"/>
    <mergeCell ref="O57:P57"/>
    <mergeCell ref="L58:N58"/>
    <mergeCell ref="O58:P58"/>
    <mergeCell ref="L59:N59"/>
    <mergeCell ref="O59:P59"/>
    <mergeCell ref="O60:P60"/>
    <mergeCell ref="L60:N60"/>
    <mergeCell ref="L61:N61"/>
    <mergeCell ref="O61:P61"/>
    <mergeCell ref="L62:N62"/>
    <mergeCell ref="O62:P62"/>
    <mergeCell ref="L63:N63"/>
    <mergeCell ref="O63:P63"/>
    <mergeCell ref="L39:N39"/>
    <mergeCell ref="O39:P39"/>
    <mergeCell ref="T39:U39"/>
    <mergeCell ref="L40:N40"/>
    <mergeCell ref="O40:P40"/>
    <mergeCell ref="L41:N41"/>
    <mergeCell ref="O41:P41"/>
    <mergeCell ref="L43:N43"/>
    <mergeCell ref="O43:P43"/>
    <mergeCell ref="L44:N44"/>
    <mergeCell ref="O44:P44"/>
    <mergeCell ref="L45:N45"/>
    <mergeCell ref="O45:P45"/>
    <mergeCell ref="O46:P46"/>
    <mergeCell ref="T40:U40"/>
    <mergeCell ref="T41:U41"/>
    <mergeCell ref="T43:U43"/>
    <mergeCell ref="T44:U44"/>
    <mergeCell ref="T45:U45"/>
    <mergeCell ref="T46:U46"/>
    <mergeCell ref="T47:U47"/>
    <mergeCell ref="L46:N46"/>
    <mergeCell ref="L47:N47"/>
    <mergeCell ref="O47:P47"/>
    <mergeCell ref="L48:N48"/>
    <mergeCell ref="O48:P48"/>
    <mergeCell ref="L49:N49"/>
    <mergeCell ref="O49:P49"/>
    <mergeCell ref="T48:U48"/>
    <mergeCell ref="T49:U49"/>
    <mergeCell ref="T50:U50"/>
    <mergeCell ref="T51:U51"/>
    <mergeCell ref="T52:U52"/>
    <mergeCell ref="T53:U53"/>
    <mergeCell ref="T54:U54"/>
    <mergeCell ref="L64:N64"/>
    <mergeCell ref="O64:P64"/>
    <mergeCell ref="T64:U64"/>
    <mergeCell ref="L128:N128"/>
    <mergeCell ref="O128:P128"/>
    <mergeCell ref="T128:U128"/>
    <mergeCell ref="T108:U108"/>
    <mergeCell ref="T109:U109"/>
    <mergeCell ref="L107:N107"/>
    <mergeCell ref="O107:P107"/>
    <mergeCell ref="T107:U107"/>
    <mergeCell ref="L108:N108"/>
    <mergeCell ref="O108:P108"/>
    <mergeCell ref="L109:N109"/>
    <mergeCell ref="O109:P109"/>
    <mergeCell ref="T111:U111"/>
    <mergeCell ref="T112:U112"/>
    <mergeCell ref="L110:N110"/>
    <mergeCell ref="O110:P110"/>
    <mergeCell ref="T110:U110"/>
    <mergeCell ref="L111:N111"/>
    <mergeCell ref="O111:P111"/>
    <mergeCell ref="L112:N112"/>
    <mergeCell ref="O112:P112"/>
    <mergeCell ref="T114:U114"/>
    <mergeCell ref="T115:U115"/>
    <mergeCell ref="L113:N113"/>
    <mergeCell ref="O113:P113"/>
    <mergeCell ref="T113:U113"/>
    <mergeCell ref="L114:N114"/>
    <mergeCell ref="O114:P114"/>
    <mergeCell ref="L115:N115"/>
    <mergeCell ref="O115:P115"/>
    <mergeCell ref="T117:U117"/>
    <mergeCell ref="T118:U118"/>
    <mergeCell ref="L116:N116"/>
    <mergeCell ref="O116:P116"/>
    <mergeCell ref="T116:U116"/>
    <mergeCell ref="L117:N117"/>
    <mergeCell ref="O117:P117"/>
    <mergeCell ref="L118:N118"/>
    <mergeCell ref="O118:P118"/>
    <mergeCell ref="T120:U120"/>
    <mergeCell ref="T121:U121"/>
    <mergeCell ref="L119:N119"/>
    <mergeCell ref="O119:P119"/>
    <mergeCell ref="T119:U119"/>
    <mergeCell ref="L120:N120"/>
    <mergeCell ref="O120:P120"/>
    <mergeCell ref="L121:N121"/>
    <mergeCell ref="O121:P121"/>
    <mergeCell ref="T123:U123"/>
    <mergeCell ref="T124:U124"/>
    <mergeCell ref="L122:N122"/>
    <mergeCell ref="O122:P122"/>
    <mergeCell ref="T122:U122"/>
    <mergeCell ref="L123:N123"/>
    <mergeCell ref="O123:P123"/>
    <mergeCell ref="L124:N124"/>
    <mergeCell ref="O124:P124"/>
    <mergeCell ref="T126:U126"/>
    <mergeCell ref="T127:U127"/>
    <mergeCell ref="L125:N125"/>
    <mergeCell ref="O125:P125"/>
    <mergeCell ref="T125:U125"/>
    <mergeCell ref="L126:N126"/>
    <mergeCell ref="O126:P126"/>
    <mergeCell ref="L127:N127"/>
    <mergeCell ref="O127:P127"/>
    <mergeCell ref="L31:N31"/>
    <mergeCell ref="O31:P31"/>
    <mergeCell ref="L32:N32"/>
    <mergeCell ref="O32:P32"/>
    <mergeCell ref="L33:N33"/>
    <mergeCell ref="O33:P33"/>
    <mergeCell ref="O34:P34"/>
    <mergeCell ref="L34:N34"/>
    <mergeCell ref="L35:N35"/>
    <mergeCell ref="O35:P35"/>
    <mergeCell ref="L36:N36"/>
    <mergeCell ref="O36:P36"/>
    <mergeCell ref="L37:N37"/>
    <mergeCell ref="O37:P37"/>
    <mergeCell ref="L14:N14"/>
    <mergeCell ref="O14:P14"/>
    <mergeCell ref="T14:U14"/>
    <mergeCell ref="L15:N15"/>
    <mergeCell ref="O15:P15"/>
    <mergeCell ref="L16:N16"/>
    <mergeCell ref="O16:P16"/>
    <mergeCell ref="L17:N17"/>
    <mergeCell ref="O17:P17"/>
    <mergeCell ref="L18:N18"/>
    <mergeCell ref="O18:P18"/>
    <mergeCell ref="L19:N19"/>
    <mergeCell ref="O19:P19"/>
    <mergeCell ref="O20:P20"/>
    <mergeCell ref="T15:U15"/>
    <mergeCell ref="T16:U16"/>
    <mergeCell ref="T17:U17"/>
    <mergeCell ref="T18:U18"/>
    <mergeCell ref="T19:U19"/>
    <mergeCell ref="T20:U20"/>
    <mergeCell ref="T21:U21"/>
    <mergeCell ref="L20:N20"/>
    <mergeCell ref="L21:N21"/>
    <mergeCell ref="O21:P21"/>
    <mergeCell ref="L22:N22"/>
    <mergeCell ref="O22:P22"/>
    <mergeCell ref="L23:N23"/>
    <mergeCell ref="O23:P23"/>
    <mergeCell ref="T22:U22"/>
    <mergeCell ref="T23:U23"/>
    <mergeCell ref="T24:U24"/>
    <mergeCell ref="T25:U25"/>
    <mergeCell ref="T26:U26"/>
    <mergeCell ref="T27:U27"/>
    <mergeCell ref="T28:U28"/>
    <mergeCell ref="L38:N38"/>
    <mergeCell ref="O38:P38"/>
    <mergeCell ref="T38:U38"/>
    <mergeCell ref="L42:N42"/>
    <mergeCell ref="O42:P42"/>
    <mergeCell ref="T42:U42"/>
    <mergeCell ref="T12:U12"/>
    <mergeCell ref="T13:U13"/>
    <mergeCell ref="T5:U5"/>
    <mergeCell ref="T6:U6"/>
    <mergeCell ref="T7:U7"/>
    <mergeCell ref="T8:U8"/>
    <mergeCell ref="T9:U9"/>
    <mergeCell ref="T10:U10"/>
    <mergeCell ref="T11:U11"/>
    <mergeCell ref="B1:C1"/>
    <mergeCell ref="D1:F1"/>
    <mergeCell ref="L1:N1"/>
    <mergeCell ref="O1:P1"/>
    <mergeCell ref="T1:U1"/>
    <mergeCell ref="D2:F2"/>
    <mergeCell ref="T2:U2"/>
    <mergeCell ref="L2:N2"/>
    <mergeCell ref="O2:P2"/>
    <mergeCell ref="L3:N3"/>
    <mergeCell ref="O3:P3"/>
    <mergeCell ref="T3:U3"/>
    <mergeCell ref="O4:P4"/>
    <mergeCell ref="T4:U4"/>
    <mergeCell ref="L4:N4"/>
    <mergeCell ref="L5:N5"/>
    <mergeCell ref="O5:P5"/>
    <mergeCell ref="L6:N6"/>
    <mergeCell ref="O6:P6"/>
    <mergeCell ref="L7:N7"/>
    <mergeCell ref="O7:P7"/>
    <mergeCell ref="B9:C9"/>
    <mergeCell ref="B10:C10"/>
    <mergeCell ref="B11:C11"/>
    <mergeCell ref="D10:F10"/>
    <mergeCell ref="D11:F11"/>
    <mergeCell ref="L8:N8"/>
    <mergeCell ref="O8:P8"/>
    <mergeCell ref="L9:N9"/>
    <mergeCell ref="O9:P9"/>
    <mergeCell ref="J10:K10"/>
    <mergeCell ref="L10:N10"/>
    <mergeCell ref="O10:P10"/>
    <mergeCell ref="J11:K11"/>
    <mergeCell ref="L11:N11"/>
    <mergeCell ref="O11:P11"/>
    <mergeCell ref="L12:N12"/>
    <mergeCell ref="O12:P12"/>
    <mergeCell ref="L13:N13"/>
    <mergeCell ref="O13:P13"/>
    <mergeCell ref="D30:F30"/>
    <mergeCell ref="D31:F31"/>
    <mergeCell ref="D23:F23"/>
    <mergeCell ref="D24:F24"/>
    <mergeCell ref="D25:F25"/>
    <mergeCell ref="D26:F26"/>
    <mergeCell ref="D27:F27"/>
    <mergeCell ref="D28:F28"/>
    <mergeCell ref="D29:F29"/>
    <mergeCell ref="L24:N24"/>
    <mergeCell ref="O24:P24"/>
    <mergeCell ref="L25:N25"/>
    <mergeCell ref="O25:P25"/>
    <mergeCell ref="L26:N26"/>
    <mergeCell ref="O26:P26"/>
    <mergeCell ref="O27:P27"/>
    <mergeCell ref="L27:N27"/>
    <mergeCell ref="L28:N28"/>
    <mergeCell ref="O28:P28"/>
    <mergeCell ref="L29:N29"/>
    <mergeCell ref="O29:P29"/>
    <mergeCell ref="L30:N30"/>
    <mergeCell ref="O30:P30"/>
    <mergeCell ref="T36:U36"/>
    <mergeCell ref="T37:U37"/>
    <mergeCell ref="T29:U29"/>
    <mergeCell ref="T30:U30"/>
    <mergeCell ref="T31:U31"/>
    <mergeCell ref="T32:U32"/>
    <mergeCell ref="T33:U33"/>
    <mergeCell ref="T34:U34"/>
    <mergeCell ref="T35:U35"/>
    <mergeCell ref="L50:N50"/>
    <mergeCell ref="O50:P50"/>
    <mergeCell ref="L51:N51"/>
    <mergeCell ref="O51:P51"/>
    <mergeCell ref="L52:N52"/>
    <mergeCell ref="O52:P52"/>
    <mergeCell ref="O53:P53"/>
    <mergeCell ref="L53:N53"/>
    <mergeCell ref="L54:N54"/>
    <mergeCell ref="O54:P54"/>
    <mergeCell ref="L55:N55"/>
    <mergeCell ref="O55:P55"/>
    <mergeCell ref="L56:N56"/>
    <mergeCell ref="O56:P56"/>
    <mergeCell ref="T62:U62"/>
    <mergeCell ref="T63:U63"/>
    <mergeCell ref="T55:U55"/>
    <mergeCell ref="T56:U56"/>
    <mergeCell ref="T57:U57"/>
    <mergeCell ref="T58:U58"/>
    <mergeCell ref="T59:U59"/>
    <mergeCell ref="T60:U60"/>
    <mergeCell ref="T61:U61"/>
    <mergeCell ref="B37:C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D44:F44"/>
    <mergeCell ref="B44:C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0:C50"/>
    <mergeCell ref="D50:F50"/>
    <mergeCell ref="D51:F51"/>
    <mergeCell ref="B51:C51"/>
    <mergeCell ref="B52:C52"/>
    <mergeCell ref="D52:F52"/>
    <mergeCell ref="B53:C53"/>
    <mergeCell ref="D53:F53"/>
    <mergeCell ref="B54:C54"/>
    <mergeCell ref="D54:F54"/>
    <mergeCell ref="B55:C55"/>
    <mergeCell ref="D55:F55"/>
    <mergeCell ref="B56:C56"/>
    <mergeCell ref="D56:F56"/>
    <mergeCell ref="B57:C57"/>
    <mergeCell ref="D57:F57"/>
    <mergeCell ref="D58:F58"/>
    <mergeCell ref="B58:C58"/>
    <mergeCell ref="B59:C59"/>
    <mergeCell ref="D59:F59"/>
    <mergeCell ref="B60:C60"/>
    <mergeCell ref="D60:F60"/>
    <mergeCell ref="B61:C61"/>
    <mergeCell ref="D61:F61"/>
    <mergeCell ref="B62:C62"/>
    <mergeCell ref="D62:F62"/>
    <mergeCell ref="B63:C63"/>
    <mergeCell ref="D63:F63"/>
    <mergeCell ref="B64:C64"/>
    <mergeCell ref="D64:F64"/>
    <mergeCell ref="D65:F65"/>
    <mergeCell ref="B65:C65"/>
    <mergeCell ref="B66:C66"/>
    <mergeCell ref="D66:F66"/>
    <mergeCell ref="B67:C67"/>
    <mergeCell ref="D67:F67"/>
    <mergeCell ref="B68:C68"/>
    <mergeCell ref="D68:F68"/>
    <mergeCell ref="B69:C69"/>
    <mergeCell ref="D69:F69"/>
    <mergeCell ref="B70:C70"/>
    <mergeCell ref="D70:F70"/>
    <mergeCell ref="B71:C71"/>
    <mergeCell ref="D71:F71"/>
    <mergeCell ref="D72:F72"/>
    <mergeCell ref="B72:C72"/>
    <mergeCell ref="B73:C73"/>
    <mergeCell ref="D73:F73"/>
    <mergeCell ref="B74:C74"/>
    <mergeCell ref="D74:F74"/>
    <mergeCell ref="B75:C75"/>
    <mergeCell ref="D75:F75"/>
    <mergeCell ref="B76:C76"/>
    <mergeCell ref="D76:F76"/>
    <mergeCell ref="B77:C77"/>
    <mergeCell ref="D77:F77"/>
    <mergeCell ref="B78:C78"/>
    <mergeCell ref="D78:F78"/>
    <mergeCell ref="D79:F79"/>
    <mergeCell ref="B79:C79"/>
    <mergeCell ref="B80:C80"/>
    <mergeCell ref="D80:F80"/>
    <mergeCell ref="B81:C81"/>
    <mergeCell ref="D81:F81"/>
    <mergeCell ref="B82:C82"/>
    <mergeCell ref="D82:F82"/>
    <mergeCell ref="B83:C83"/>
    <mergeCell ref="D83:F83"/>
    <mergeCell ref="B84:C84"/>
    <mergeCell ref="D84:F84"/>
    <mergeCell ref="B85:C85"/>
    <mergeCell ref="D85:F85"/>
    <mergeCell ref="D86:F86"/>
    <mergeCell ref="B86:C86"/>
    <mergeCell ref="B87:C87"/>
    <mergeCell ref="D87:F87"/>
    <mergeCell ref="B88:C88"/>
    <mergeCell ref="D88:F88"/>
    <mergeCell ref="B89:C89"/>
    <mergeCell ref="D89:F89"/>
    <mergeCell ref="B90:C90"/>
    <mergeCell ref="D90:F90"/>
    <mergeCell ref="B91:C91"/>
    <mergeCell ref="D91:F91"/>
    <mergeCell ref="B92:C92"/>
    <mergeCell ref="D92:F92"/>
    <mergeCell ref="D93:F93"/>
    <mergeCell ref="B93:C93"/>
    <mergeCell ref="B94:C94"/>
    <mergeCell ref="D94:F94"/>
    <mergeCell ref="B95:C95"/>
    <mergeCell ref="D95:F95"/>
    <mergeCell ref="B96:C96"/>
    <mergeCell ref="D96:F96"/>
    <mergeCell ref="B97:C97"/>
    <mergeCell ref="D97:F97"/>
    <mergeCell ref="B98:C98"/>
    <mergeCell ref="D98:F98"/>
    <mergeCell ref="B99:C99"/>
    <mergeCell ref="D99:F99"/>
    <mergeCell ref="D100:F100"/>
    <mergeCell ref="B100:C100"/>
    <mergeCell ref="B101:C101"/>
    <mergeCell ref="D101:F101"/>
    <mergeCell ref="B102:C102"/>
    <mergeCell ref="D102:F102"/>
    <mergeCell ref="B103:C103"/>
    <mergeCell ref="D103:F103"/>
    <mergeCell ref="B104:C104"/>
    <mergeCell ref="D104:F104"/>
    <mergeCell ref="B105:C105"/>
    <mergeCell ref="D105:F105"/>
    <mergeCell ref="B106:C106"/>
    <mergeCell ref="D106:F106"/>
    <mergeCell ref="D107:F107"/>
    <mergeCell ref="B107:C107"/>
    <mergeCell ref="B108:C108"/>
    <mergeCell ref="D108:F108"/>
    <mergeCell ref="B109:C109"/>
    <mergeCell ref="D109:F109"/>
    <mergeCell ref="B110:C110"/>
    <mergeCell ref="D110:F110"/>
    <mergeCell ref="B111:C111"/>
    <mergeCell ref="D111:F111"/>
    <mergeCell ref="B112:C112"/>
    <mergeCell ref="D112:F112"/>
    <mergeCell ref="B113:C113"/>
    <mergeCell ref="D113:F113"/>
    <mergeCell ref="D114:F114"/>
    <mergeCell ref="B114:C114"/>
    <mergeCell ref="B115:C115"/>
    <mergeCell ref="D115:F115"/>
    <mergeCell ref="B116:C116"/>
    <mergeCell ref="D116:F116"/>
    <mergeCell ref="B117:C117"/>
    <mergeCell ref="D117:F117"/>
    <mergeCell ref="B118:C118"/>
    <mergeCell ref="D118:F118"/>
    <mergeCell ref="B119:C119"/>
    <mergeCell ref="D119:F119"/>
    <mergeCell ref="B120:C120"/>
    <mergeCell ref="D120:F120"/>
    <mergeCell ref="D121:F121"/>
    <mergeCell ref="B121:C121"/>
    <mergeCell ref="B122:C122"/>
    <mergeCell ref="D122:F122"/>
    <mergeCell ref="B123:C123"/>
    <mergeCell ref="D123:F123"/>
    <mergeCell ref="B124:C124"/>
    <mergeCell ref="D124:F124"/>
    <mergeCell ref="B125:C125"/>
    <mergeCell ref="D125:F125"/>
    <mergeCell ref="B126:C126"/>
    <mergeCell ref="D126:F126"/>
    <mergeCell ref="B127:C127"/>
    <mergeCell ref="D127:F127"/>
    <mergeCell ref="D128:F128"/>
    <mergeCell ref="B128:C128"/>
    <mergeCell ref="B129:C129"/>
    <mergeCell ref="D129:F129"/>
    <mergeCell ref="B130:C130"/>
    <mergeCell ref="D130:F130"/>
    <mergeCell ref="B131:C131"/>
    <mergeCell ref="D131:F131"/>
    <mergeCell ref="B132:C132"/>
    <mergeCell ref="D132:F132"/>
    <mergeCell ref="B133:C133"/>
    <mergeCell ref="D133:F133"/>
    <mergeCell ref="B134:C134"/>
    <mergeCell ref="D134:F134"/>
    <mergeCell ref="D135:F135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L163:N163"/>
    <mergeCell ref="O163:P163"/>
    <mergeCell ref="J161:K161"/>
    <mergeCell ref="L161:N161"/>
    <mergeCell ref="O161:P161"/>
    <mergeCell ref="J162:K162"/>
    <mergeCell ref="L162:N162"/>
    <mergeCell ref="O162:P162"/>
    <mergeCell ref="J163:K163"/>
    <mergeCell ref="L166:N166"/>
    <mergeCell ref="O166:P166"/>
    <mergeCell ref="J164:K164"/>
    <mergeCell ref="L164:N164"/>
    <mergeCell ref="O164:P164"/>
    <mergeCell ref="J165:K165"/>
    <mergeCell ref="L165:N165"/>
    <mergeCell ref="O165:P165"/>
    <mergeCell ref="J166:K166"/>
    <mergeCell ref="L169:N169"/>
    <mergeCell ref="O169:P169"/>
    <mergeCell ref="J167:K167"/>
    <mergeCell ref="L167:N167"/>
    <mergeCell ref="O167:P167"/>
    <mergeCell ref="J168:K168"/>
    <mergeCell ref="L168:N168"/>
    <mergeCell ref="O168:P168"/>
    <mergeCell ref="J169:K169"/>
    <mergeCell ref="L172:N172"/>
    <mergeCell ref="O172:P172"/>
    <mergeCell ref="J170:K170"/>
    <mergeCell ref="L170:N170"/>
    <mergeCell ref="O170:P170"/>
    <mergeCell ref="J171:K171"/>
    <mergeCell ref="L171:N171"/>
    <mergeCell ref="O171:P171"/>
    <mergeCell ref="J172:K172"/>
    <mergeCell ref="L175:N175"/>
    <mergeCell ref="O175:P175"/>
    <mergeCell ref="J173:K173"/>
    <mergeCell ref="L173:N173"/>
    <mergeCell ref="O173:P173"/>
    <mergeCell ref="J174:K174"/>
    <mergeCell ref="L174:N174"/>
    <mergeCell ref="O174:P174"/>
    <mergeCell ref="J175:K175"/>
    <mergeCell ref="L178:N178"/>
    <mergeCell ref="O178:P178"/>
    <mergeCell ref="J176:K176"/>
    <mergeCell ref="L176:N176"/>
    <mergeCell ref="O176:P176"/>
    <mergeCell ref="J177:K177"/>
    <mergeCell ref="L177:N177"/>
    <mergeCell ref="O177:P177"/>
    <mergeCell ref="J178:K178"/>
    <mergeCell ref="L181:N181"/>
    <mergeCell ref="O181:P181"/>
    <mergeCell ref="J179:K179"/>
    <mergeCell ref="L179:N179"/>
    <mergeCell ref="O179:P179"/>
    <mergeCell ref="J180:K180"/>
    <mergeCell ref="L180:N180"/>
    <mergeCell ref="O180:P180"/>
    <mergeCell ref="J181:K181"/>
    <mergeCell ref="L184:N184"/>
    <mergeCell ref="O184:P184"/>
    <mergeCell ref="J182:K182"/>
    <mergeCell ref="L182:N182"/>
    <mergeCell ref="O182:P182"/>
    <mergeCell ref="J183:K183"/>
    <mergeCell ref="L183:N183"/>
    <mergeCell ref="O183:P183"/>
    <mergeCell ref="J184:K184"/>
    <mergeCell ref="L187:N187"/>
    <mergeCell ref="O187:P187"/>
    <mergeCell ref="J185:K185"/>
    <mergeCell ref="L185:N185"/>
    <mergeCell ref="O185:P185"/>
    <mergeCell ref="J186:K186"/>
    <mergeCell ref="L186:N186"/>
    <mergeCell ref="O186:P186"/>
    <mergeCell ref="J187:K187"/>
    <mergeCell ref="L190:N190"/>
    <mergeCell ref="O190:P190"/>
    <mergeCell ref="J188:K188"/>
    <mergeCell ref="L188:N188"/>
    <mergeCell ref="O188:P188"/>
    <mergeCell ref="J189:K189"/>
    <mergeCell ref="L189:N189"/>
    <mergeCell ref="O189:P189"/>
    <mergeCell ref="J190:K190"/>
    <mergeCell ref="L193:N193"/>
    <mergeCell ref="O193:P193"/>
    <mergeCell ref="J191:K191"/>
    <mergeCell ref="L191:N191"/>
    <mergeCell ref="O191:P191"/>
    <mergeCell ref="J192:K192"/>
    <mergeCell ref="L192:N192"/>
    <mergeCell ref="O192:P192"/>
    <mergeCell ref="J193:K193"/>
    <mergeCell ref="T66:U66"/>
    <mergeCell ref="T67:U67"/>
    <mergeCell ref="L65:N65"/>
    <mergeCell ref="O65:P65"/>
    <mergeCell ref="T65:U65"/>
    <mergeCell ref="L66:N66"/>
    <mergeCell ref="O66:P66"/>
    <mergeCell ref="L67:N67"/>
    <mergeCell ref="O67:P67"/>
    <mergeCell ref="T69:U69"/>
    <mergeCell ref="T70:U70"/>
    <mergeCell ref="L68:N68"/>
    <mergeCell ref="O68:P68"/>
    <mergeCell ref="T68:U68"/>
    <mergeCell ref="L69:N69"/>
    <mergeCell ref="O69:P69"/>
    <mergeCell ref="L70:N70"/>
    <mergeCell ref="O70:P70"/>
    <mergeCell ref="T72:U72"/>
    <mergeCell ref="T73:U73"/>
    <mergeCell ref="L71:N71"/>
    <mergeCell ref="O71:P71"/>
    <mergeCell ref="T71:U71"/>
    <mergeCell ref="L72:N72"/>
    <mergeCell ref="O72:P72"/>
    <mergeCell ref="L73:N73"/>
    <mergeCell ref="O73:P73"/>
    <mergeCell ref="T75:U75"/>
    <mergeCell ref="T76:U76"/>
    <mergeCell ref="L74:N74"/>
    <mergeCell ref="O74:P74"/>
    <mergeCell ref="T74:U74"/>
    <mergeCell ref="L75:N75"/>
    <mergeCell ref="O75:P75"/>
    <mergeCell ref="L76:N76"/>
    <mergeCell ref="O76:P76"/>
    <mergeCell ref="T78:U78"/>
    <mergeCell ref="T79:U79"/>
    <mergeCell ref="L77:N77"/>
    <mergeCell ref="O77:P77"/>
    <mergeCell ref="T77:U77"/>
    <mergeCell ref="L78:N78"/>
    <mergeCell ref="O78:P78"/>
    <mergeCell ref="L79:N79"/>
    <mergeCell ref="O79:P79"/>
    <mergeCell ref="T81:U81"/>
    <mergeCell ref="T82:U82"/>
    <mergeCell ref="L80:N80"/>
    <mergeCell ref="O80:P80"/>
    <mergeCell ref="T80:U80"/>
    <mergeCell ref="L81:N81"/>
    <mergeCell ref="O81:P81"/>
    <mergeCell ref="L82:N82"/>
    <mergeCell ref="O82:P82"/>
    <mergeCell ref="L83:N83"/>
    <mergeCell ref="O83:P83"/>
    <mergeCell ref="T83:U83"/>
    <mergeCell ref="L84:N84"/>
    <mergeCell ref="O84:P84"/>
    <mergeCell ref="L85:N85"/>
    <mergeCell ref="O85:P85"/>
    <mergeCell ref="T84:U84"/>
    <mergeCell ref="T85:U85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U184"/>
    <mergeCell ref="T185:U185"/>
    <mergeCell ref="T186:U186"/>
    <mergeCell ref="T187:U187"/>
    <mergeCell ref="T188:U188"/>
    <mergeCell ref="T189:U189"/>
    <mergeCell ref="T190:U190"/>
    <mergeCell ref="T191:U191"/>
    <mergeCell ref="T192:U192"/>
    <mergeCell ref="L805:N805"/>
    <mergeCell ref="O805:P805"/>
    <mergeCell ref="J803:K803"/>
    <mergeCell ref="L803:N803"/>
    <mergeCell ref="O803:P803"/>
    <mergeCell ref="J804:K804"/>
    <mergeCell ref="L804:N804"/>
    <mergeCell ref="O804:P804"/>
    <mergeCell ref="J805:K805"/>
    <mergeCell ref="L154:N154"/>
    <mergeCell ref="O154:P154"/>
    <mergeCell ref="J150:K150"/>
    <mergeCell ref="J151:K151"/>
    <mergeCell ref="J152:K152"/>
    <mergeCell ref="J153:K153"/>
    <mergeCell ref="L153:N153"/>
    <mergeCell ref="O153:P153"/>
    <mergeCell ref="J154:K154"/>
    <mergeCell ref="L157:N157"/>
    <mergeCell ref="O157:P157"/>
    <mergeCell ref="J155:K155"/>
    <mergeCell ref="L155:N155"/>
    <mergeCell ref="O155:P155"/>
    <mergeCell ref="J156:K156"/>
    <mergeCell ref="L156:N156"/>
    <mergeCell ref="O156:P156"/>
    <mergeCell ref="J157:K157"/>
    <mergeCell ref="L160:N160"/>
    <mergeCell ref="O160:P160"/>
    <mergeCell ref="J158:K158"/>
    <mergeCell ref="L158:N158"/>
    <mergeCell ref="O158:P158"/>
    <mergeCell ref="J159:K159"/>
    <mergeCell ref="L159:N159"/>
    <mergeCell ref="O159:P159"/>
    <mergeCell ref="J160:K160"/>
    <mergeCell ref="J806:K806"/>
    <mergeCell ref="L806:N806"/>
    <mergeCell ref="O806:P806"/>
    <mergeCell ref="L784:N784"/>
    <mergeCell ref="O784:P784"/>
    <mergeCell ref="J782:K782"/>
    <mergeCell ref="L782:N782"/>
    <mergeCell ref="O782:P782"/>
    <mergeCell ref="J783:K783"/>
    <mergeCell ref="L783:N783"/>
    <mergeCell ref="O783:P783"/>
    <mergeCell ref="J784:K784"/>
    <mergeCell ref="L787:N787"/>
    <mergeCell ref="O787:P787"/>
    <mergeCell ref="J785:K785"/>
    <mergeCell ref="L785:N785"/>
    <mergeCell ref="O785:P785"/>
    <mergeCell ref="J786:K786"/>
    <mergeCell ref="L786:N786"/>
    <mergeCell ref="O786:P786"/>
    <mergeCell ref="J787:K787"/>
    <mergeCell ref="L790:N790"/>
    <mergeCell ref="O790:P790"/>
    <mergeCell ref="J788:K788"/>
    <mergeCell ref="L788:N788"/>
    <mergeCell ref="O788:P788"/>
    <mergeCell ref="J789:K789"/>
    <mergeCell ref="L789:N789"/>
    <mergeCell ref="O789:P789"/>
    <mergeCell ref="J790:K790"/>
    <mergeCell ref="L793:N793"/>
    <mergeCell ref="O793:P793"/>
    <mergeCell ref="J791:K791"/>
    <mergeCell ref="L791:N791"/>
    <mergeCell ref="O791:P791"/>
    <mergeCell ref="J792:K792"/>
    <mergeCell ref="L792:N792"/>
    <mergeCell ref="O792:P792"/>
    <mergeCell ref="J793:K793"/>
    <mergeCell ref="L796:N796"/>
    <mergeCell ref="O796:P796"/>
    <mergeCell ref="J794:K794"/>
    <mergeCell ref="L794:N794"/>
    <mergeCell ref="O794:P794"/>
    <mergeCell ref="J795:K795"/>
    <mergeCell ref="L795:N795"/>
    <mergeCell ref="O795:P795"/>
    <mergeCell ref="J796:K796"/>
    <mergeCell ref="L799:N799"/>
    <mergeCell ref="O799:P799"/>
    <mergeCell ref="J797:K797"/>
    <mergeCell ref="L797:N797"/>
    <mergeCell ref="O797:P797"/>
    <mergeCell ref="J798:K798"/>
    <mergeCell ref="L798:N798"/>
    <mergeCell ref="O798:P798"/>
    <mergeCell ref="J799:K799"/>
    <mergeCell ref="L802:N802"/>
    <mergeCell ref="O802:P802"/>
    <mergeCell ref="J800:K800"/>
    <mergeCell ref="L800:N800"/>
    <mergeCell ref="O800:P800"/>
    <mergeCell ref="J801:K801"/>
    <mergeCell ref="L801:N801"/>
    <mergeCell ref="O801:P801"/>
    <mergeCell ref="J802:K802"/>
    <mergeCell ref="L637:N637"/>
    <mergeCell ref="O637:P637"/>
    <mergeCell ref="J635:K635"/>
    <mergeCell ref="L635:N635"/>
    <mergeCell ref="O635:P635"/>
    <mergeCell ref="J636:K636"/>
    <mergeCell ref="L636:N636"/>
    <mergeCell ref="O636:P636"/>
    <mergeCell ref="J637:K637"/>
    <mergeCell ref="L640:N640"/>
    <mergeCell ref="O640:P640"/>
    <mergeCell ref="J638:K638"/>
    <mergeCell ref="L638:N638"/>
    <mergeCell ref="O638:P638"/>
    <mergeCell ref="J639:K639"/>
    <mergeCell ref="L639:N639"/>
    <mergeCell ref="O639:P639"/>
    <mergeCell ref="J640:K640"/>
    <mergeCell ref="L643:N643"/>
    <mergeCell ref="O643:P643"/>
    <mergeCell ref="J641:K641"/>
    <mergeCell ref="L641:N641"/>
    <mergeCell ref="O641:P641"/>
    <mergeCell ref="J642:K642"/>
    <mergeCell ref="L642:N642"/>
    <mergeCell ref="O642:P642"/>
    <mergeCell ref="J643:K643"/>
    <mergeCell ref="L646:N646"/>
    <mergeCell ref="O646:P646"/>
    <mergeCell ref="J644:K644"/>
    <mergeCell ref="L644:N644"/>
    <mergeCell ref="O644:P644"/>
    <mergeCell ref="J645:K645"/>
    <mergeCell ref="L645:N645"/>
    <mergeCell ref="O645:P645"/>
    <mergeCell ref="J646:K646"/>
    <mergeCell ref="L649:N649"/>
    <mergeCell ref="O649:P649"/>
    <mergeCell ref="J647:K647"/>
    <mergeCell ref="L647:N647"/>
    <mergeCell ref="O647:P647"/>
    <mergeCell ref="J648:K648"/>
    <mergeCell ref="L648:N648"/>
    <mergeCell ref="O648:P648"/>
    <mergeCell ref="J649:K649"/>
    <mergeCell ref="L652:N652"/>
    <mergeCell ref="O652:P652"/>
    <mergeCell ref="J650:K650"/>
    <mergeCell ref="L650:N650"/>
    <mergeCell ref="O650:P650"/>
    <mergeCell ref="J651:K651"/>
    <mergeCell ref="L651:N651"/>
    <mergeCell ref="O651:P651"/>
    <mergeCell ref="J652:K652"/>
    <mergeCell ref="L655:N655"/>
    <mergeCell ref="O655:P655"/>
    <mergeCell ref="J653:K653"/>
    <mergeCell ref="L653:N653"/>
    <mergeCell ref="O653:P653"/>
    <mergeCell ref="J654:K654"/>
    <mergeCell ref="L654:N654"/>
    <mergeCell ref="O654:P654"/>
    <mergeCell ref="J655:K655"/>
    <mergeCell ref="L658:N658"/>
    <mergeCell ref="O658:P658"/>
    <mergeCell ref="J656:K656"/>
    <mergeCell ref="L656:N656"/>
    <mergeCell ref="O656:P656"/>
    <mergeCell ref="J657:K657"/>
    <mergeCell ref="L657:N657"/>
    <mergeCell ref="O657:P657"/>
    <mergeCell ref="J658:K658"/>
    <mergeCell ref="L661:N661"/>
    <mergeCell ref="O661:P661"/>
    <mergeCell ref="J659:K659"/>
    <mergeCell ref="L659:N659"/>
    <mergeCell ref="O659:P659"/>
    <mergeCell ref="J660:K660"/>
    <mergeCell ref="L660:N660"/>
    <mergeCell ref="O660:P660"/>
    <mergeCell ref="J661:K661"/>
    <mergeCell ref="L664:N664"/>
    <mergeCell ref="O664:P664"/>
    <mergeCell ref="J662:K662"/>
    <mergeCell ref="L662:N662"/>
    <mergeCell ref="O662:P662"/>
    <mergeCell ref="J663:K663"/>
    <mergeCell ref="L663:N663"/>
    <mergeCell ref="O663:P663"/>
    <mergeCell ref="J664:K664"/>
    <mergeCell ref="L667:N667"/>
    <mergeCell ref="O667:P667"/>
    <mergeCell ref="J665:K665"/>
    <mergeCell ref="L665:N665"/>
    <mergeCell ref="O665:P665"/>
    <mergeCell ref="J666:K666"/>
    <mergeCell ref="L666:N666"/>
    <mergeCell ref="O666:P666"/>
    <mergeCell ref="J667:K667"/>
    <mergeCell ref="L670:N670"/>
    <mergeCell ref="O670:P670"/>
    <mergeCell ref="J668:K668"/>
    <mergeCell ref="L668:N668"/>
    <mergeCell ref="O668:P668"/>
    <mergeCell ref="J669:K669"/>
    <mergeCell ref="L669:N669"/>
    <mergeCell ref="O669:P669"/>
    <mergeCell ref="J670:K670"/>
    <mergeCell ref="L673:N673"/>
    <mergeCell ref="O673:P673"/>
    <mergeCell ref="J671:K671"/>
    <mergeCell ref="L671:N671"/>
    <mergeCell ref="O671:P671"/>
    <mergeCell ref="J672:K672"/>
    <mergeCell ref="L672:N672"/>
    <mergeCell ref="O672:P672"/>
    <mergeCell ref="J673:K673"/>
    <mergeCell ref="L676:N676"/>
    <mergeCell ref="O676:P676"/>
    <mergeCell ref="J674:K674"/>
    <mergeCell ref="L674:N674"/>
    <mergeCell ref="O674:P674"/>
    <mergeCell ref="J675:K675"/>
    <mergeCell ref="L675:N675"/>
    <mergeCell ref="O675:P675"/>
    <mergeCell ref="J676:K676"/>
    <mergeCell ref="L679:N679"/>
    <mergeCell ref="O679:P679"/>
    <mergeCell ref="J677:K677"/>
    <mergeCell ref="L677:N677"/>
    <mergeCell ref="O677:P677"/>
    <mergeCell ref="J678:K678"/>
    <mergeCell ref="L678:N678"/>
    <mergeCell ref="O678:P678"/>
    <mergeCell ref="J679:K679"/>
    <mergeCell ref="L682:N682"/>
    <mergeCell ref="O682:P682"/>
    <mergeCell ref="J680:K680"/>
    <mergeCell ref="L680:N680"/>
    <mergeCell ref="O680:P680"/>
    <mergeCell ref="J681:K681"/>
    <mergeCell ref="L681:N681"/>
    <mergeCell ref="O681:P681"/>
    <mergeCell ref="J682:K682"/>
    <mergeCell ref="L685:N685"/>
    <mergeCell ref="O685:P685"/>
    <mergeCell ref="J683:K683"/>
    <mergeCell ref="L683:N683"/>
    <mergeCell ref="O683:P683"/>
    <mergeCell ref="J684:K684"/>
    <mergeCell ref="L684:N684"/>
    <mergeCell ref="O684:P684"/>
    <mergeCell ref="J685:K685"/>
    <mergeCell ref="L688:N688"/>
    <mergeCell ref="O688:P688"/>
    <mergeCell ref="J686:K686"/>
    <mergeCell ref="L686:N686"/>
    <mergeCell ref="O686:P686"/>
    <mergeCell ref="J687:K687"/>
    <mergeCell ref="L687:N687"/>
    <mergeCell ref="O687:P687"/>
    <mergeCell ref="J688:K688"/>
    <mergeCell ref="L691:N691"/>
    <mergeCell ref="O691:P691"/>
    <mergeCell ref="J689:K689"/>
    <mergeCell ref="L689:N689"/>
    <mergeCell ref="O689:P689"/>
    <mergeCell ref="J690:K690"/>
    <mergeCell ref="L690:N690"/>
    <mergeCell ref="O690:P690"/>
    <mergeCell ref="J691:K691"/>
    <mergeCell ref="L694:N694"/>
    <mergeCell ref="O694:P694"/>
    <mergeCell ref="J692:K692"/>
    <mergeCell ref="L692:N692"/>
    <mergeCell ref="O692:P692"/>
    <mergeCell ref="J693:K693"/>
    <mergeCell ref="L693:N693"/>
    <mergeCell ref="O693:P693"/>
    <mergeCell ref="J694:K694"/>
    <mergeCell ref="L697:N697"/>
    <mergeCell ref="O697:P697"/>
    <mergeCell ref="J695:K695"/>
    <mergeCell ref="L695:N695"/>
    <mergeCell ref="O695:P695"/>
    <mergeCell ref="J696:K696"/>
    <mergeCell ref="L696:N696"/>
    <mergeCell ref="O696:P696"/>
    <mergeCell ref="J697:K697"/>
    <mergeCell ref="L700:N700"/>
    <mergeCell ref="O700:P700"/>
    <mergeCell ref="J698:K698"/>
    <mergeCell ref="L698:N698"/>
    <mergeCell ref="O698:P698"/>
    <mergeCell ref="J699:K699"/>
    <mergeCell ref="L699:N699"/>
    <mergeCell ref="O699:P699"/>
    <mergeCell ref="J700:K700"/>
    <mergeCell ref="L703:N703"/>
    <mergeCell ref="O703:P703"/>
    <mergeCell ref="J701:K701"/>
    <mergeCell ref="L701:N701"/>
    <mergeCell ref="O701:P701"/>
    <mergeCell ref="J702:K702"/>
    <mergeCell ref="L702:N702"/>
    <mergeCell ref="O702:P702"/>
    <mergeCell ref="J703:K703"/>
    <mergeCell ref="L706:N706"/>
    <mergeCell ref="O706:P706"/>
    <mergeCell ref="J704:K704"/>
    <mergeCell ref="L704:N704"/>
    <mergeCell ref="O704:P704"/>
    <mergeCell ref="J705:K705"/>
    <mergeCell ref="L705:N705"/>
    <mergeCell ref="O705:P705"/>
    <mergeCell ref="J706:K706"/>
    <mergeCell ref="L709:N709"/>
    <mergeCell ref="O709:P709"/>
    <mergeCell ref="J707:K707"/>
    <mergeCell ref="L707:N707"/>
    <mergeCell ref="O707:P707"/>
    <mergeCell ref="J708:K708"/>
    <mergeCell ref="L708:N708"/>
    <mergeCell ref="O708:P708"/>
    <mergeCell ref="J709:K709"/>
    <mergeCell ref="L712:N712"/>
    <mergeCell ref="O712:P712"/>
    <mergeCell ref="J710:K710"/>
    <mergeCell ref="L710:N710"/>
    <mergeCell ref="O710:P710"/>
    <mergeCell ref="J711:K711"/>
    <mergeCell ref="L711:N711"/>
    <mergeCell ref="O711:P711"/>
    <mergeCell ref="J712:K712"/>
    <mergeCell ref="L715:N715"/>
    <mergeCell ref="O715:P715"/>
    <mergeCell ref="J713:K713"/>
    <mergeCell ref="L713:N713"/>
    <mergeCell ref="O713:P713"/>
    <mergeCell ref="J714:K714"/>
    <mergeCell ref="L714:N714"/>
    <mergeCell ref="O714:P714"/>
    <mergeCell ref="J715:K715"/>
    <mergeCell ref="L718:N718"/>
    <mergeCell ref="O718:P718"/>
    <mergeCell ref="J716:K716"/>
    <mergeCell ref="L716:N716"/>
    <mergeCell ref="O716:P716"/>
    <mergeCell ref="J717:K717"/>
    <mergeCell ref="L717:N717"/>
    <mergeCell ref="O717:P717"/>
    <mergeCell ref="J718:K718"/>
    <mergeCell ref="L721:N721"/>
    <mergeCell ref="O721:P721"/>
    <mergeCell ref="J719:K719"/>
    <mergeCell ref="L719:N719"/>
    <mergeCell ref="O719:P719"/>
    <mergeCell ref="J720:K720"/>
    <mergeCell ref="L720:N720"/>
    <mergeCell ref="O720:P720"/>
    <mergeCell ref="J721:K721"/>
    <mergeCell ref="L724:N724"/>
    <mergeCell ref="O724:P724"/>
    <mergeCell ref="J722:K722"/>
    <mergeCell ref="L722:N722"/>
    <mergeCell ref="O722:P722"/>
    <mergeCell ref="J723:K723"/>
    <mergeCell ref="L723:N723"/>
    <mergeCell ref="O723:P723"/>
    <mergeCell ref="J724:K724"/>
    <mergeCell ref="L727:N727"/>
    <mergeCell ref="O727:P727"/>
    <mergeCell ref="J725:K725"/>
    <mergeCell ref="L725:N725"/>
    <mergeCell ref="O725:P725"/>
    <mergeCell ref="J726:K726"/>
    <mergeCell ref="L726:N726"/>
    <mergeCell ref="O726:P726"/>
    <mergeCell ref="J727:K727"/>
    <mergeCell ref="L730:N730"/>
    <mergeCell ref="O730:P730"/>
    <mergeCell ref="J728:K728"/>
    <mergeCell ref="L728:N728"/>
    <mergeCell ref="O728:P728"/>
    <mergeCell ref="J729:K729"/>
    <mergeCell ref="L729:N729"/>
    <mergeCell ref="O729:P729"/>
    <mergeCell ref="J730:K730"/>
    <mergeCell ref="L733:N733"/>
    <mergeCell ref="O733:P733"/>
    <mergeCell ref="J731:K731"/>
    <mergeCell ref="L731:N731"/>
    <mergeCell ref="O731:P731"/>
    <mergeCell ref="J732:K732"/>
    <mergeCell ref="L732:N732"/>
    <mergeCell ref="O732:P732"/>
    <mergeCell ref="J733:K733"/>
    <mergeCell ref="L736:N736"/>
    <mergeCell ref="O736:P736"/>
    <mergeCell ref="J734:K734"/>
    <mergeCell ref="L734:N734"/>
    <mergeCell ref="O734:P734"/>
    <mergeCell ref="J735:K735"/>
    <mergeCell ref="L735:N735"/>
    <mergeCell ref="O735:P735"/>
    <mergeCell ref="J736:K736"/>
    <mergeCell ref="L739:N739"/>
    <mergeCell ref="O739:P739"/>
    <mergeCell ref="J737:K737"/>
    <mergeCell ref="L737:N737"/>
    <mergeCell ref="O737:P737"/>
    <mergeCell ref="J738:K738"/>
    <mergeCell ref="L738:N738"/>
    <mergeCell ref="O738:P738"/>
    <mergeCell ref="J739:K739"/>
    <mergeCell ref="L742:N742"/>
    <mergeCell ref="O742:P742"/>
    <mergeCell ref="J740:K740"/>
    <mergeCell ref="L740:N740"/>
    <mergeCell ref="O740:P740"/>
    <mergeCell ref="J741:K741"/>
    <mergeCell ref="L741:N741"/>
    <mergeCell ref="O741:P741"/>
    <mergeCell ref="J742:K742"/>
    <mergeCell ref="L745:N745"/>
    <mergeCell ref="O745:P745"/>
    <mergeCell ref="J743:K743"/>
    <mergeCell ref="L743:N743"/>
    <mergeCell ref="O743:P743"/>
    <mergeCell ref="J744:K744"/>
    <mergeCell ref="L744:N744"/>
    <mergeCell ref="O744:P744"/>
    <mergeCell ref="J745:K745"/>
    <mergeCell ref="L748:N748"/>
    <mergeCell ref="O748:P748"/>
    <mergeCell ref="J746:K746"/>
    <mergeCell ref="L746:N746"/>
    <mergeCell ref="O746:P746"/>
    <mergeCell ref="J747:K747"/>
    <mergeCell ref="L747:N747"/>
    <mergeCell ref="O747:P747"/>
    <mergeCell ref="J748:K748"/>
    <mergeCell ref="L751:N751"/>
    <mergeCell ref="O751:P751"/>
    <mergeCell ref="J749:K749"/>
    <mergeCell ref="L749:N749"/>
    <mergeCell ref="O749:P749"/>
    <mergeCell ref="J750:K750"/>
    <mergeCell ref="L750:N750"/>
    <mergeCell ref="O750:P750"/>
    <mergeCell ref="J751:K751"/>
    <mergeCell ref="L754:N754"/>
    <mergeCell ref="O754:P754"/>
    <mergeCell ref="J752:K752"/>
    <mergeCell ref="L752:N752"/>
    <mergeCell ref="O752:P752"/>
    <mergeCell ref="J753:K753"/>
    <mergeCell ref="L753:N753"/>
    <mergeCell ref="O753:P753"/>
    <mergeCell ref="J754:K754"/>
    <mergeCell ref="L757:N757"/>
    <mergeCell ref="O757:P757"/>
    <mergeCell ref="J755:K755"/>
    <mergeCell ref="L755:N755"/>
    <mergeCell ref="O755:P755"/>
    <mergeCell ref="J756:K756"/>
    <mergeCell ref="L756:N756"/>
    <mergeCell ref="O756:P756"/>
    <mergeCell ref="J757:K757"/>
    <mergeCell ref="L760:N760"/>
    <mergeCell ref="O760:P760"/>
    <mergeCell ref="J758:K758"/>
    <mergeCell ref="L758:N758"/>
    <mergeCell ref="O758:P758"/>
    <mergeCell ref="J759:K759"/>
    <mergeCell ref="L759:N759"/>
    <mergeCell ref="O759:P759"/>
    <mergeCell ref="J760:K760"/>
    <mergeCell ref="L763:N763"/>
    <mergeCell ref="O763:P763"/>
    <mergeCell ref="J761:K761"/>
    <mergeCell ref="L761:N761"/>
    <mergeCell ref="O761:P761"/>
    <mergeCell ref="J762:K762"/>
    <mergeCell ref="L762:N762"/>
    <mergeCell ref="O762:P762"/>
    <mergeCell ref="J763:K763"/>
    <mergeCell ref="L766:N766"/>
    <mergeCell ref="O766:P766"/>
    <mergeCell ref="J764:K764"/>
    <mergeCell ref="L764:N764"/>
    <mergeCell ref="O764:P764"/>
    <mergeCell ref="J765:K765"/>
    <mergeCell ref="L765:N765"/>
    <mergeCell ref="O765:P765"/>
    <mergeCell ref="J766:K766"/>
    <mergeCell ref="L769:N769"/>
    <mergeCell ref="O769:P769"/>
    <mergeCell ref="J767:K767"/>
    <mergeCell ref="L767:N767"/>
    <mergeCell ref="O767:P767"/>
    <mergeCell ref="J768:K768"/>
    <mergeCell ref="L768:N768"/>
    <mergeCell ref="O768:P768"/>
    <mergeCell ref="J769:K769"/>
    <mergeCell ref="L772:N772"/>
    <mergeCell ref="O772:P772"/>
    <mergeCell ref="J770:K770"/>
    <mergeCell ref="L770:N770"/>
    <mergeCell ref="O770:P770"/>
    <mergeCell ref="J771:K771"/>
    <mergeCell ref="L771:N771"/>
    <mergeCell ref="O771:P771"/>
    <mergeCell ref="J772:K772"/>
    <mergeCell ref="L775:N775"/>
    <mergeCell ref="O775:P775"/>
    <mergeCell ref="J773:K773"/>
    <mergeCell ref="L773:N773"/>
    <mergeCell ref="O773:P773"/>
    <mergeCell ref="J774:K774"/>
    <mergeCell ref="L774:N774"/>
    <mergeCell ref="O774:P774"/>
    <mergeCell ref="J775:K775"/>
    <mergeCell ref="L778:N778"/>
    <mergeCell ref="O778:P778"/>
    <mergeCell ref="J776:K776"/>
    <mergeCell ref="L776:N776"/>
    <mergeCell ref="O776:P776"/>
    <mergeCell ref="J777:K777"/>
    <mergeCell ref="L777:N777"/>
    <mergeCell ref="O777:P777"/>
    <mergeCell ref="J778:K778"/>
    <mergeCell ref="L781:N781"/>
    <mergeCell ref="O781:P781"/>
    <mergeCell ref="J779:K779"/>
    <mergeCell ref="L779:N779"/>
    <mergeCell ref="O779:P779"/>
    <mergeCell ref="J780:K780"/>
    <mergeCell ref="L780:N780"/>
    <mergeCell ref="O780:P780"/>
    <mergeCell ref="J781:K781"/>
    <mergeCell ref="B821:C821"/>
    <mergeCell ref="B822:C822"/>
    <mergeCell ref="D822:F822"/>
    <mergeCell ref="B823:C823"/>
    <mergeCell ref="D823:F823"/>
    <mergeCell ref="B824:C824"/>
    <mergeCell ref="D824:F824"/>
    <mergeCell ref="B825:C825"/>
    <mergeCell ref="D825:F825"/>
    <mergeCell ref="B826:C826"/>
    <mergeCell ref="D826:F826"/>
    <mergeCell ref="B827:C827"/>
    <mergeCell ref="D827:F827"/>
    <mergeCell ref="D828:F828"/>
    <mergeCell ref="B828:C828"/>
    <mergeCell ref="B829:C829"/>
    <mergeCell ref="D829:F829"/>
    <mergeCell ref="B830:C830"/>
    <mergeCell ref="D830:F830"/>
    <mergeCell ref="B831:C831"/>
    <mergeCell ref="D831:F831"/>
    <mergeCell ref="B832:C832"/>
    <mergeCell ref="D832:F832"/>
    <mergeCell ref="B833:C833"/>
    <mergeCell ref="D833:F833"/>
    <mergeCell ref="B834:C834"/>
    <mergeCell ref="D834:F834"/>
    <mergeCell ref="D835:F835"/>
    <mergeCell ref="B835:C835"/>
    <mergeCell ref="B836:C836"/>
    <mergeCell ref="D836:F836"/>
    <mergeCell ref="B837:C837"/>
    <mergeCell ref="D837:F837"/>
    <mergeCell ref="B838:C838"/>
    <mergeCell ref="D838:F838"/>
    <mergeCell ref="B839:C839"/>
    <mergeCell ref="D839:F839"/>
    <mergeCell ref="B840:C840"/>
    <mergeCell ref="D840:F840"/>
    <mergeCell ref="B841:C841"/>
    <mergeCell ref="D841:F841"/>
    <mergeCell ref="D842:F842"/>
    <mergeCell ref="B842:C842"/>
    <mergeCell ref="B843:C843"/>
    <mergeCell ref="D843:F843"/>
    <mergeCell ref="B844:C844"/>
    <mergeCell ref="D844:F844"/>
    <mergeCell ref="B845:C845"/>
    <mergeCell ref="D845:F845"/>
    <mergeCell ref="B846:C846"/>
    <mergeCell ref="D846:F846"/>
    <mergeCell ref="B847:C847"/>
    <mergeCell ref="D847:F847"/>
    <mergeCell ref="B848:C848"/>
    <mergeCell ref="D848:F848"/>
    <mergeCell ref="D849:F849"/>
    <mergeCell ref="B849:C849"/>
    <mergeCell ref="B850:C850"/>
    <mergeCell ref="D850:F850"/>
    <mergeCell ref="B851:C851"/>
    <mergeCell ref="D851:F851"/>
    <mergeCell ref="B852:C852"/>
    <mergeCell ref="D852:F852"/>
    <mergeCell ref="B853:C853"/>
    <mergeCell ref="D853:F853"/>
    <mergeCell ref="B854:C854"/>
    <mergeCell ref="D854:F854"/>
    <mergeCell ref="B855:C855"/>
    <mergeCell ref="D855:F855"/>
    <mergeCell ref="D856:F856"/>
    <mergeCell ref="B856:C856"/>
    <mergeCell ref="B857:C857"/>
    <mergeCell ref="D857:F857"/>
    <mergeCell ref="B858:C858"/>
    <mergeCell ref="D858:F858"/>
    <mergeCell ref="B859:C859"/>
    <mergeCell ref="D859:F859"/>
    <mergeCell ref="B860:C860"/>
    <mergeCell ref="D860:F860"/>
    <mergeCell ref="B861:C861"/>
    <mergeCell ref="D861:F861"/>
    <mergeCell ref="B862:C862"/>
    <mergeCell ref="D862:F862"/>
    <mergeCell ref="D863:F863"/>
    <mergeCell ref="B863:C863"/>
    <mergeCell ref="B864:C864"/>
    <mergeCell ref="D864:F864"/>
    <mergeCell ref="B865:C865"/>
    <mergeCell ref="D865:F865"/>
    <mergeCell ref="B866:C866"/>
    <mergeCell ref="D866:F866"/>
    <mergeCell ref="B867:C867"/>
    <mergeCell ref="D867:F867"/>
    <mergeCell ref="B868:C868"/>
    <mergeCell ref="D868:F868"/>
    <mergeCell ref="B869:C869"/>
    <mergeCell ref="D869:F869"/>
    <mergeCell ref="D870:F870"/>
    <mergeCell ref="B870:C870"/>
    <mergeCell ref="B871:C871"/>
    <mergeCell ref="D871:F871"/>
    <mergeCell ref="B872:C872"/>
    <mergeCell ref="D872:F872"/>
    <mergeCell ref="B873:C873"/>
    <mergeCell ref="D873:F873"/>
    <mergeCell ref="B874:C874"/>
    <mergeCell ref="D874:F874"/>
    <mergeCell ref="B875:C875"/>
    <mergeCell ref="D875:F875"/>
    <mergeCell ref="B876:C876"/>
    <mergeCell ref="D876:F876"/>
    <mergeCell ref="D877:F877"/>
    <mergeCell ref="B877:C877"/>
    <mergeCell ref="B878:C878"/>
    <mergeCell ref="D878:F878"/>
    <mergeCell ref="B879:C879"/>
    <mergeCell ref="D879:F879"/>
    <mergeCell ref="B880:C880"/>
    <mergeCell ref="D880:F880"/>
    <mergeCell ref="B881:C881"/>
    <mergeCell ref="D881:F881"/>
    <mergeCell ref="B882:C882"/>
    <mergeCell ref="D882:F882"/>
    <mergeCell ref="B883:C883"/>
    <mergeCell ref="D883:F883"/>
    <mergeCell ref="D884:F884"/>
    <mergeCell ref="B884:C884"/>
    <mergeCell ref="B885:C885"/>
    <mergeCell ref="D885:F885"/>
    <mergeCell ref="B886:C886"/>
    <mergeCell ref="D886:F886"/>
    <mergeCell ref="B887:C887"/>
    <mergeCell ref="D887:F887"/>
    <mergeCell ref="B888:C888"/>
    <mergeCell ref="D888:F888"/>
    <mergeCell ref="B889:C889"/>
    <mergeCell ref="D889:F889"/>
    <mergeCell ref="B890:C890"/>
    <mergeCell ref="D890:F890"/>
    <mergeCell ref="D891:F891"/>
    <mergeCell ref="B891:C891"/>
    <mergeCell ref="B892:C892"/>
    <mergeCell ref="D892:F892"/>
    <mergeCell ref="B893:C893"/>
    <mergeCell ref="D893:F893"/>
    <mergeCell ref="B894:C894"/>
    <mergeCell ref="D894:F894"/>
    <mergeCell ref="B895:C895"/>
    <mergeCell ref="D895:F895"/>
    <mergeCell ref="B896:C896"/>
    <mergeCell ref="D896:F896"/>
    <mergeCell ref="B897:C897"/>
    <mergeCell ref="D897:F897"/>
    <mergeCell ref="D898:F898"/>
    <mergeCell ref="B898:C898"/>
    <mergeCell ref="B899:C899"/>
    <mergeCell ref="D899:F899"/>
    <mergeCell ref="B900:C900"/>
    <mergeCell ref="D900:F900"/>
    <mergeCell ref="B901:C901"/>
    <mergeCell ref="D901:F901"/>
    <mergeCell ref="B902:C902"/>
    <mergeCell ref="D902:F902"/>
    <mergeCell ref="B903:C903"/>
    <mergeCell ref="D903:F903"/>
    <mergeCell ref="B904:C904"/>
    <mergeCell ref="D904:F904"/>
    <mergeCell ref="D905:F905"/>
    <mergeCell ref="B905:C905"/>
    <mergeCell ref="B906:C906"/>
    <mergeCell ref="D906:F906"/>
    <mergeCell ref="B907:C907"/>
    <mergeCell ref="D907:F907"/>
    <mergeCell ref="B908:C908"/>
    <mergeCell ref="D908:F908"/>
    <mergeCell ref="B909:C909"/>
    <mergeCell ref="D909:F909"/>
    <mergeCell ref="B910:C910"/>
    <mergeCell ref="D910:F910"/>
    <mergeCell ref="B911:C911"/>
    <mergeCell ref="D911:F911"/>
    <mergeCell ref="D912:F912"/>
    <mergeCell ref="B912:C912"/>
    <mergeCell ref="B913:C913"/>
    <mergeCell ref="D913:F913"/>
    <mergeCell ref="B914:C914"/>
    <mergeCell ref="D914:F914"/>
    <mergeCell ref="B915:C915"/>
    <mergeCell ref="D915:F915"/>
    <mergeCell ref="B916:C916"/>
    <mergeCell ref="D916:F916"/>
    <mergeCell ref="B917:C917"/>
    <mergeCell ref="D917:F917"/>
    <mergeCell ref="B918:C918"/>
    <mergeCell ref="D918:F918"/>
    <mergeCell ref="D919:F919"/>
    <mergeCell ref="B29:C29"/>
    <mergeCell ref="B30:C30"/>
    <mergeCell ref="B31:C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D37:F37"/>
    <mergeCell ref="B968:C968"/>
    <mergeCell ref="B969:C969"/>
    <mergeCell ref="D969:F969"/>
    <mergeCell ref="B970:C970"/>
    <mergeCell ref="D970:F970"/>
    <mergeCell ref="B971:C971"/>
    <mergeCell ref="D971:F971"/>
    <mergeCell ref="B972:C972"/>
    <mergeCell ref="D972:F972"/>
    <mergeCell ref="B973:C973"/>
    <mergeCell ref="D973:F973"/>
    <mergeCell ref="B974:C974"/>
    <mergeCell ref="D974:F974"/>
    <mergeCell ref="D975:F975"/>
    <mergeCell ref="B975:C975"/>
    <mergeCell ref="B976:C976"/>
    <mergeCell ref="D976:F976"/>
    <mergeCell ref="B977:C977"/>
    <mergeCell ref="D977:F977"/>
    <mergeCell ref="B978:C978"/>
    <mergeCell ref="D978:F978"/>
    <mergeCell ref="B979:C979"/>
    <mergeCell ref="D979:F979"/>
    <mergeCell ref="B980:C980"/>
    <mergeCell ref="D980:F980"/>
    <mergeCell ref="B981:C981"/>
    <mergeCell ref="D981:F981"/>
    <mergeCell ref="D982:F982"/>
    <mergeCell ref="B982:C982"/>
    <mergeCell ref="B983:C983"/>
    <mergeCell ref="D983:F983"/>
    <mergeCell ref="B984:C984"/>
    <mergeCell ref="D984:F984"/>
    <mergeCell ref="B985:C985"/>
    <mergeCell ref="D985:F985"/>
    <mergeCell ref="B986:C986"/>
    <mergeCell ref="D986:F986"/>
    <mergeCell ref="B987:C987"/>
    <mergeCell ref="D987:F987"/>
    <mergeCell ref="B988:C988"/>
    <mergeCell ref="D988:F988"/>
    <mergeCell ref="D989:F989"/>
    <mergeCell ref="B989:C989"/>
    <mergeCell ref="B990:C990"/>
    <mergeCell ref="D990:F990"/>
    <mergeCell ref="B991:C991"/>
    <mergeCell ref="D991:F991"/>
    <mergeCell ref="B992:C992"/>
    <mergeCell ref="D992:F992"/>
    <mergeCell ref="B993:C993"/>
    <mergeCell ref="D993:F993"/>
    <mergeCell ref="B994:C994"/>
    <mergeCell ref="D994:F994"/>
    <mergeCell ref="B995:C995"/>
    <mergeCell ref="D995:F995"/>
    <mergeCell ref="D996:F996"/>
    <mergeCell ref="B2:C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D9:F9"/>
    <mergeCell ref="B12:C12"/>
    <mergeCell ref="D12:F12"/>
    <mergeCell ref="B13:C13"/>
    <mergeCell ref="D13:F13"/>
    <mergeCell ref="B14:C14"/>
    <mergeCell ref="D14:F14"/>
    <mergeCell ref="D15:F15"/>
    <mergeCell ref="B15:C15"/>
    <mergeCell ref="B16:C16"/>
    <mergeCell ref="B17:C17"/>
    <mergeCell ref="B18:C18"/>
    <mergeCell ref="B19:C19"/>
    <mergeCell ref="B20:C20"/>
    <mergeCell ref="B21:C21"/>
    <mergeCell ref="D16:F16"/>
    <mergeCell ref="D17:F17"/>
    <mergeCell ref="D18:F18"/>
    <mergeCell ref="D19:F19"/>
    <mergeCell ref="D20:F20"/>
    <mergeCell ref="D21:F21"/>
    <mergeCell ref="D22:F22"/>
    <mergeCell ref="B22:C22"/>
    <mergeCell ref="B23:C23"/>
    <mergeCell ref="B24:C24"/>
    <mergeCell ref="B25:C25"/>
    <mergeCell ref="B26:C26"/>
    <mergeCell ref="B27:C27"/>
    <mergeCell ref="B28:C28"/>
    <mergeCell ref="B1000:C1000"/>
    <mergeCell ref="D1000:F1000"/>
    <mergeCell ref="B996:C996"/>
    <mergeCell ref="B997:C997"/>
    <mergeCell ref="D997:F997"/>
    <mergeCell ref="B998:C998"/>
    <mergeCell ref="D998:F998"/>
    <mergeCell ref="B999:C999"/>
    <mergeCell ref="D999:F999"/>
    <mergeCell ref="B919:C919"/>
    <mergeCell ref="B920:C920"/>
    <mergeCell ref="D920:F920"/>
    <mergeCell ref="B921:C921"/>
    <mergeCell ref="D921:F921"/>
    <mergeCell ref="B922:C922"/>
    <mergeCell ref="D922:F922"/>
    <mergeCell ref="B923:C923"/>
    <mergeCell ref="D923:F923"/>
    <mergeCell ref="B924:C924"/>
    <mergeCell ref="D924:F924"/>
    <mergeCell ref="B925:C925"/>
    <mergeCell ref="D925:F925"/>
    <mergeCell ref="D926:F926"/>
    <mergeCell ref="B926:C926"/>
    <mergeCell ref="B927:C927"/>
    <mergeCell ref="D927:F927"/>
    <mergeCell ref="B928:C928"/>
    <mergeCell ref="D928:F928"/>
    <mergeCell ref="B929:C929"/>
    <mergeCell ref="D929:F929"/>
    <mergeCell ref="B930:C930"/>
    <mergeCell ref="D930:F930"/>
    <mergeCell ref="B931:C931"/>
    <mergeCell ref="D931:F931"/>
    <mergeCell ref="B932:C932"/>
    <mergeCell ref="D932:F932"/>
    <mergeCell ref="D933:F933"/>
    <mergeCell ref="B933:C933"/>
    <mergeCell ref="B934:C934"/>
    <mergeCell ref="D934:F934"/>
    <mergeCell ref="B935:C935"/>
    <mergeCell ref="D935:F935"/>
    <mergeCell ref="B936:C936"/>
    <mergeCell ref="D936:F936"/>
    <mergeCell ref="B937:C937"/>
    <mergeCell ref="D937:F937"/>
    <mergeCell ref="B938:C938"/>
    <mergeCell ref="D938:F938"/>
    <mergeCell ref="B939:C939"/>
    <mergeCell ref="D939:F939"/>
    <mergeCell ref="D940:F940"/>
    <mergeCell ref="B940:C940"/>
    <mergeCell ref="B941:C941"/>
    <mergeCell ref="D941:F941"/>
    <mergeCell ref="B942:C942"/>
    <mergeCell ref="D942:F942"/>
    <mergeCell ref="B943:C943"/>
    <mergeCell ref="D943:F943"/>
    <mergeCell ref="B944:C944"/>
    <mergeCell ref="D944:F944"/>
    <mergeCell ref="B945:C945"/>
    <mergeCell ref="D945:F945"/>
    <mergeCell ref="B946:C946"/>
    <mergeCell ref="D946:F946"/>
    <mergeCell ref="D947:F947"/>
    <mergeCell ref="B947:C947"/>
    <mergeCell ref="B948:C948"/>
    <mergeCell ref="D948:F948"/>
    <mergeCell ref="B949:C949"/>
    <mergeCell ref="D949:F949"/>
    <mergeCell ref="B950:C950"/>
    <mergeCell ref="D950:F950"/>
    <mergeCell ref="B951:C951"/>
    <mergeCell ref="D951:F951"/>
    <mergeCell ref="B952:C952"/>
    <mergeCell ref="D952:F952"/>
    <mergeCell ref="B953:C953"/>
    <mergeCell ref="D953:F953"/>
    <mergeCell ref="D954:F954"/>
    <mergeCell ref="B954:C954"/>
    <mergeCell ref="B955:C955"/>
    <mergeCell ref="D955:F955"/>
    <mergeCell ref="B956:C956"/>
    <mergeCell ref="D956:F956"/>
    <mergeCell ref="B957:C957"/>
    <mergeCell ref="D957:F957"/>
    <mergeCell ref="B958:C958"/>
    <mergeCell ref="D958:F958"/>
    <mergeCell ref="B959:C959"/>
    <mergeCell ref="D959:F959"/>
    <mergeCell ref="B960:C960"/>
    <mergeCell ref="D960:F960"/>
    <mergeCell ref="D961:F961"/>
    <mergeCell ref="B961:C961"/>
    <mergeCell ref="B962:C962"/>
    <mergeCell ref="D962:F962"/>
    <mergeCell ref="B963:C963"/>
    <mergeCell ref="D963:F963"/>
    <mergeCell ref="B964:C964"/>
    <mergeCell ref="D964:F964"/>
    <mergeCell ref="B965:C965"/>
    <mergeCell ref="D965:F965"/>
    <mergeCell ref="B966:C966"/>
    <mergeCell ref="D966:F966"/>
    <mergeCell ref="B967:C967"/>
    <mergeCell ref="D967:F967"/>
    <mergeCell ref="D968:F968"/>
    <mergeCell ref="B478:C478"/>
    <mergeCell ref="B479:C479"/>
    <mergeCell ref="D479:F479"/>
    <mergeCell ref="B480:C480"/>
    <mergeCell ref="D480:F480"/>
    <mergeCell ref="B481:C481"/>
    <mergeCell ref="D481:F481"/>
    <mergeCell ref="B482:C482"/>
    <mergeCell ref="D482:F482"/>
    <mergeCell ref="B483:C483"/>
    <mergeCell ref="D483:F483"/>
    <mergeCell ref="B484:C484"/>
    <mergeCell ref="D484:F484"/>
    <mergeCell ref="D485:F485"/>
    <mergeCell ref="B485:C485"/>
    <mergeCell ref="B486:C486"/>
    <mergeCell ref="D486:F486"/>
    <mergeCell ref="B487:C487"/>
    <mergeCell ref="D487:F487"/>
    <mergeCell ref="B488:C488"/>
    <mergeCell ref="D488:F488"/>
    <mergeCell ref="B489:C489"/>
    <mergeCell ref="D489:F489"/>
    <mergeCell ref="B490:C490"/>
    <mergeCell ref="D490:F490"/>
    <mergeCell ref="B491:C491"/>
    <mergeCell ref="D491:F491"/>
    <mergeCell ref="D492:F492"/>
    <mergeCell ref="B492:C492"/>
    <mergeCell ref="B493:C493"/>
    <mergeCell ref="D493:F493"/>
    <mergeCell ref="B494:C494"/>
    <mergeCell ref="D494:F494"/>
    <mergeCell ref="B495:C495"/>
    <mergeCell ref="D495:F495"/>
    <mergeCell ref="B496:C496"/>
    <mergeCell ref="D496:F496"/>
    <mergeCell ref="B497:C497"/>
    <mergeCell ref="D497:F497"/>
    <mergeCell ref="B498:C498"/>
    <mergeCell ref="D498:F498"/>
    <mergeCell ref="D499:F499"/>
    <mergeCell ref="B499:C499"/>
    <mergeCell ref="B500:C500"/>
    <mergeCell ref="D500:F500"/>
    <mergeCell ref="B501:C501"/>
    <mergeCell ref="D501:F501"/>
    <mergeCell ref="B502:C502"/>
    <mergeCell ref="D502:F502"/>
    <mergeCell ref="B503:C503"/>
    <mergeCell ref="D503:F503"/>
    <mergeCell ref="B504:C504"/>
    <mergeCell ref="D504:F504"/>
    <mergeCell ref="B505:C505"/>
    <mergeCell ref="D505:F505"/>
    <mergeCell ref="D506:F506"/>
    <mergeCell ref="B506:C506"/>
    <mergeCell ref="B507:C507"/>
    <mergeCell ref="D507:F507"/>
    <mergeCell ref="B508:C508"/>
    <mergeCell ref="D508:F508"/>
    <mergeCell ref="B509:C509"/>
    <mergeCell ref="D509:F509"/>
    <mergeCell ref="B510:C510"/>
    <mergeCell ref="D510:F510"/>
    <mergeCell ref="B511:C511"/>
    <mergeCell ref="D511:F511"/>
    <mergeCell ref="B512:C512"/>
    <mergeCell ref="D512:F512"/>
    <mergeCell ref="D513:F513"/>
    <mergeCell ref="B513:C513"/>
    <mergeCell ref="B514:C514"/>
    <mergeCell ref="D514:F514"/>
    <mergeCell ref="B515:C515"/>
    <mergeCell ref="D515:F515"/>
    <mergeCell ref="B516:C516"/>
    <mergeCell ref="D516:F516"/>
    <mergeCell ref="B517:C517"/>
    <mergeCell ref="D517:F517"/>
    <mergeCell ref="B518:C518"/>
    <mergeCell ref="D518:F518"/>
    <mergeCell ref="B519:C519"/>
    <mergeCell ref="D519:F519"/>
    <mergeCell ref="D520:F520"/>
    <mergeCell ref="B520:C520"/>
    <mergeCell ref="B521:C521"/>
    <mergeCell ref="D521:F521"/>
    <mergeCell ref="B522:C522"/>
    <mergeCell ref="D522:F522"/>
    <mergeCell ref="B523:C523"/>
    <mergeCell ref="D523:F523"/>
    <mergeCell ref="B524:C524"/>
    <mergeCell ref="D524:F524"/>
    <mergeCell ref="B525:C525"/>
    <mergeCell ref="D525:F525"/>
    <mergeCell ref="B526:C526"/>
    <mergeCell ref="D526:F526"/>
    <mergeCell ref="D527:F527"/>
    <mergeCell ref="B527:C527"/>
    <mergeCell ref="B528:C528"/>
    <mergeCell ref="D528:F528"/>
    <mergeCell ref="B529:C529"/>
    <mergeCell ref="D529:F529"/>
    <mergeCell ref="B530:C530"/>
    <mergeCell ref="D530:F530"/>
    <mergeCell ref="B531:C531"/>
    <mergeCell ref="D531:F531"/>
    <mergeCell ref="B532:C532"/>
    <mergeCell ref="D532:F532"/>
    <mergeCell ref="B533:C533"/>
    <mergeCell ref="D533:F533"/>
    <mergeCell ref="D534:F534"/>
    <mergeCell ref="B534:C534"/>
    <mergeCell ref="B535:C535"/>
    <mergeCell ref="D535:F535"/>
    <mergeCell ref="B536:C536"/>
    <mergeCell ref="D536:F536"/>
    <mergeCell ref="B537:C537"/>
    <mergeCell ref="D537:F537"/>
    <mergeCell ref="B538:C538"/>
    <mergeCell ref="D538:F538"/>
    <mergeCell ref="B539:C539"/>
    <mergeCell ref="D539:F539"/>
    <mergeCell ref="B540:C540"/>
    <mergeCell ref="D540:F540"/>
    <mergeCell ref="D541:F541"/>
    <mergeCell ref="B541:C541"/>
    <mergeCell ref="B542:C542"/>
    <mergeCell ref="D542:F542"/>
    <mergeCell ref="B543:C543"/>
    <mergeCell ref="D543:F543"/>
    <mergeCell ref="B544:C544"/>
    <mergeCell ref="D544:F544"/>
    <mergeCell ref="B545:C545"/>
    <mergeCell ref="D545:F545"/>
    <mergeCell ref="B546:C546"/>
    <mergeCell ref="D546:F546"/>
    <mergeCell ref="B547:C547"/>
    <mergeCell ref="D547:F547"/>
    <mergeCell ref="D548:F548"/>
    <mergeCell ref="B548:C548"/>
    <mergeCell ref="B549:C549"/>
    <mergeCell ref="D549:F549"/>
    <mergeCell ref="B550:C550"/>
    <mergeCell ref="D550:F550"/>
    <mergeCell ref="B551:C551"/>
    <mergeCell ref="D551:F551"/>
    <mergeCell ref="B552:C552"/>
    <mergeCell ref="D552:F552"/>
    <mergeCell ref="B553:C553"/>
    <mergeCell ref="D553:F553"/>
    <mergeCell ref="B554:C554"/>
    <mergeCell ref="D554:F554"/>
    <mergeCell ref="D555:F555"/>
    <mergeCell ref="B555:C555"/>
    <mergeCell ref="B556:C556"/>
    <mergeCell ref="D556:F556"/>
    <mergeCell ref="B557:C557"/>
    <mergeCell ref="D557:F557"/>
    <mergeCell ref="B558:C558"/>
    <mergeCell ref="D558:F558"/>
    <mergeCell ref="B559:C559"/>
    <mergeCell ref="D559:F559"/>
    <mergeCell ref="B560:C560"/>
    <mergeCell ref="D560:F560"/>
    <mergeCell ref="B561:C561"/>
    <mergeCell ref="D561:F561"/>
    <mergeCell ref="D562:F562"/>
    <mergeCell ref="B562:C562"/>
    <mergeCell ref="B563:C563"/>
    <mergeCell ref="D563:F563"/>
    <mergeCell ref="B564:C564"/>
    <mergeCell ref="D564:F564"/>
    <mergeCell ref="B565:C565"/>
    <mergeCell ref="D565:F565"/>
    <mergeCell ref="B566:C566"/>
    <mergeCell ref="D566:F566"/>
    <mergeCell ref="B567:C567"/>
    <mergeCell ref="D567:F567"/>
    <mergeCell ref="B568:C568"/>
    <mergeCell ref="D568:F568"/>
    <mergeCell ref="D569:F569"/>
    <mergeCell ref="B569:C569"/>
    <mergeCell ref="B570:C570"/>
    <mergeCell ref="D570:F570"/>
    <mergeCell ref="B571:C571"/>
    <mergeCell ref="D571:F571"/>
    <mergeCell ref="B572:C572"/>
    <mergeCell ref="D572:F572"/>
    <mergeCell ref="B573:C573"/>
    <mergeCell ref="D573:F573"/>
    <mergeCell ref="B574:C574"/>
    <mergeCell ref="D574:F574"/>
    <mergeCell ref="B575:C575"/>
    <mergeCell ref="D575:F575"/>
    <mergeCell ref="D576:F576"/>
    <mergeCell ref="B576:C576"/>
    <mergeCell ref="B577:C577"/>
    <mergeCell ref="D577:F577"/>
    <mergeCell ref="B578:C578"/>
    <mergeCell ref="D578:F578"/>
    <mergeCell ref="B579:C579"/>
    <mergeCell ref="D579:F579"/>
    <mergeCell ref="B580:C580"/>
    <mergeCell ref="D580:F580"/>
    <mergeCell ref="B581:C581"/>
    <mergeCell ref="D581:F581"/>
    <mergeCell ref="B582:C582"/>
    <mergeCell ref="D582:F582"/>
    <mergeCell ref="D583:F583"/>
    <mergeCell ref="B583:C583"/>
    <mergeCell ref="B584:C584"/>
    <mergeCell ref="D584:F584"/>
    <mergeCell ref="B585:C585"/>
    <mergeCell ref="D585:F585"/>
    <mergeCell ref="B586:C586"/>
    <mergeCell ref="D586:F586"/>
    <mergeCell ref="B587:C587"/>
    <mergeCell ref="D587:F587"/>
    <mergeCell ref="B588:C588"/>
    <mergeCell ref="D588:F588"/>
    <mergeCell ref="B589:C589"/>
    <mergeCell ref="D589:F589"/>
    <mergeCell ref="D590:F590"/>
    <mergeCell ref="B590:C590"/>
    <mergeCell ref="B591:C591"/>
    <mergeCell ref="D591:F591"/>
    <mergeCell ref="B592:C592"/>
    <mergeCell ref="D592:F592"/>
    <mergeCell ref="B593:C593"/>
    <mergeCell ref="D593:F593"/>
    <mergeCell ref="B594:C594"/>
    <mergeCell ref="D594:F594"/>
    <mergeCell ref="B595:C595"/>
    <mergeCell ref="D595:F595"/>
    <mergeCell ref="B596:C596"/>
    <mergeCell ref="D596:F596"/>
    <mergeCell ref="D597:F597"/>
    <mergeCell ref="B597:C597"/>
    <mergeCell ref="B598:C598"/>
    <mergeCell ref="D598:F598"/>
    <mergeCell ref="B599:C599"/>
    <mergeCell ref="D599:F599"/>
    <mergeCell ref="B600:C600"/>
    <mergeCell ref="D600:F600"/>
    <mergeCell ref="B601:C601"/>
    <mergeCell ref="D601:F601"/>
    <mergeCell ref="B602:C602"/>
    <mergeCell ref="D602:F602"/>
    <mergeCell ref="B603:C603"/>
    <mergeCell ref="D603:F603"/>
    <mergeCell ref="D604:F604"/>
    <mergeCell ref="B604:C604"/>
    <mergeCell ref="B605:C605"/>
    <mergeCell ref="D605:F605"/>
    <mergeCell ref="B606:C606"/>
    <mergeCell ref="D606:F606"/>
    <mergeCell ref="B607:C607"/>
    <mergeCell ref="D607:F607"/>
    <mergeCell ref="B608:C608"/>
    <mergeCell ref="D608:F608"/>
    <mergeCell ref="B609:C609"/>
    <mergeCell ref="D609:F609"/>
    <mergeCell ref="B610:C610"/>
    <mergeCell ref="D610:F610"/>
    <mergeCell ref="D611:F611"/>
    <mergeCell ref="B611:C611"/>
    <mergeCell ref="B612:C612"/>
    <mergeCell ref="D612:F612"/>
    <mergeCell ref="B613:C613"/>
    <mergeCell ref="D613:F613"/>
    <mergeCell ref="B614:C614"/>
    <mergeCell ref="D614:F614"/>
    <mergeCell ref="B615:C615"/>
    <mergeCell ref="D615:F615"/>
    <mergeCell ref="B616:C616"/>
    <mergeCell ref="D616:F616"/>
    <mergeCell ref="B617:C617"/>
    <mergeCell ref="D617:F617"/>
    <mergeCell ref="D618:F618"/>
    <mergeCell ref="B618:C618"/>
    <mergeCell ref="B619:C619"/>
    <mergeCell ref="D619:F619"/>
    <mergeCell ref="B620:C620"/>
    <mergeCell ref="D620:F620"/>
    <mergeCell ref="B621:C621"/>
    <mergeCell ref="D621:F621"/>
    <mergeCell ref="B622:C622"/>
    <mergeCell ref="D622:F622"/>
    <mergeCell ref="B623:C623"/>
    <mergeCell ref="D623:F623"/>
    <mergeCell ref="B624:C624"/>
    <mergeCell ref="D624:F624"/>
    <mergeCell ref="D625:F625"/>
    <mergeCell ref="B625:C625"/>
    <mergeCell ref="B626:C626"/>
    <mergeCell ref="D626:F626"/>
    <mergeCell ref="B627:C627"/>
    <mergeCell ref="D627:F627"/>
    <mergeCell ref="B628:C628"/>
    <mergeCell ref="D628:F628"/>
    <mergeCell ref="B629:C629"/>
    <mergeCell ref="D629:F629"/>
    <mergeCell ref="B630:C630"/>
    <mergeCell ref="D630:F630"/>
    <mergeCell ref="B631:C631"/>
    <mergeCell ref="D631:F631"/>
    <mergeCell ref="D632:F632"/>
    <mergeCell ref="B632:C632"/>
    <mergeCell ref="B633:C633"/>
    <mergeCell ref="D633:F633"/>
    <mergeCell ref="B634:C634"/>
    <mergeCell ref="D634:F634"/>
    <mergeCell ref="B635:C635"/>
    <mergeCell ref="D635:F635"/>
    <mergeCell ref="B636:C636"/>
    <mergeCell ref="D636:F636"/>
    <mergeCell ref="B637:C637"/>
    <mergeCell ref="D637:F637"/>
    <mergeCell ref="B638:C638"/>
    <mergeCell ref="D638:F638"/>
    <mergeCell ref="D639:F639"/>
    <mergeCell ref="B639:C639"/>
    <mergeCell ref="B640:C640"/>
    <mergeCell ref="D640:F640"/>
    <mergeCell ref="B641:C641"/>
    <mergeCell ref="D641:F641"/>
    <mergeCell ref="B642:C642"/>
    <mergeCell ref="D642:F642"/>
    <mergeCell ref="B643:C643"/>
    <mergeCell ref="D643:F643"/>
    <mergeCell ref="B644:C644"/>
    <mergeCell ref="D644:F644"/>
    <mergeCell ref="B645:C645"/>
    <mergeCell ref="D645:F645"/>
    <mergeCell ref="D646:F646"/>
    <mergeCell ref="B646:C646"/>
    <mergeCell ref="B647:C647"/>
    <mergeCell ref="D647:F647"/>
    <mergeCell ref="B648:C648"/>
    <mergeCell ref="D648:F648"/>
    <mergeCell ref="B649:C649"/>
    <mergeCell ref="D649:F649"/>
    <mergeCell ref="B650:C650"/>
    <mergeCell ref="D650:F650"/>
    <mergeCell ref="B651:C651"/>
    <mergeCell ref="D651:F651"/>
    <mergeCell ref="B652:C652"/>
    <mergeCell ref="D652:F652"/>
    <mergeCell ref="D653:F653"/>
    <mergeCell ref="B653:C653"/>
    <mergeCell ref="B654:C654"/>
    <mergeCell ref="D654:F654"/>
    <mergeCell ref="B655:C655"/>
    <mergeCell ref="D655:F655"/>
    <mergeCell ref="B656:C656"/>
    <mergeCell ref="D656:F656"/>
    <mergeCell ref="B657:C657"/>
    <mergeCell ref="D657:F657"/>
    <mergeCell ref="B658:C658"/>
    <mergeCell ref="D658:F658"/>
    <mergeCell ref="B659:C659"/>
    <mergeCell ref="D659:F659"/>
    <mergeCell ref="D660:F660"/>
    <mergeCell ref="B660:C660"/>
    <mergeCell ref="B661:C661"/>
    <mergeCell ref="D661:F661"/>
    <mergeCell ref="B662:C662"/>
    <mergeCell ref="D662:F662"/>
    <mergeCell ref="B663:C663"/>
    <mergeCell ref="D663:F663"/>
    <mergeCell ref="B664:C664"/>
    <mergeCell ref="D664:F664"/>
    <mergeCell ref="B665:C665"/>
    <mergeCell ref="D665:F665"/>
    <mergeCell ref="B666:C666"/>
    <mergeCell ref="D666:F666"/>
    <mergeCell ref="D667:F667"/>
    <mergeCell ref="B667:C667"/>
    <mergeCell ref="B668:C668"/>
    <mergeCell ref="D668:F668"/>
    <mergeCell ref="B669:C669"/>
    <mergeCell ref="D669:F669"/>
    <mergeCell ref="B670:C670"/>
    <mergeCell ref="D670:F670"/>
    <mergeCell ref="B671:C671"/>
    <mergeCell ref="D671:F671"/>
    <mergeCell ref="B672:C672"/>
    <mergeCell ref="D672:F672"/>
    <mergeCell ref="B673:C673"/>
    <mergeCell ref="D673:F673"/>
    <mergeCell ref="D674:F674"/>
    <mergeCell ref="B674:C674"/>
    <mergeCell ref="B675:C675"/>
    <mergeCell ref="D675:F675"/>
    <mergeCell ref="B676:C676"/>
    <mergeCell ref="D676:F676"/>
    <mergeCell ref="B677:C677"/>
    <mergeCell ref="D677:F677"/>
    <mergeCell ref="B678:C678"/>
    <mergeCell ref="D678:F678"/>
    <mergeCell ref="B679:C679"/>
    <mergeCell ref="D679:F679"/>
    <mergeCell ref="B680:C680"/>
    <mergeCell ref="D680:F680"/>
    <mergeCell ref="D681:F681"/>
    <mergeCell ref="B681:C681"/>
    <mergeCell ref="B682:C682"/>
    <mergeCell ref="D682:F682"/>
    <mergeCell ref="B683:C683"/>
    <mergeCell ref="D683:F683"/>
    <mergeCell ref="B684:C684"/>
    <mergeCell ref="D684:F684"/>
    <mergeCell ref="B685:C685"/>
    <mergeCell ref="D685:F685"/>
    <mergeCell ref="B686:C686"/>
    <mergeCell ref="D686:F686"/>
    <mergeCell ref="B687:C687"/>
    <mergeCell ref="D687:F687"/>
    <mergeCell ref="D688:F688"/>
    <mergeCell ref="B688:C688"/>
    <mergeCell ref="B689:C689"/>
    <mergeCell ref="D689:F689"/>
    <mergeCell ref="B690:C690"/>
    <mergeCell ref="D690:F690"/>
    <mergeCell ref="B691:C691"/>
    <mergeCell ref="D691:F691"/>
    <mergeCell ref="B692:C692"/>
    <mergeCell ref="D692:F692"/>
    <mergeCell ref="B693:C693"/>
    <mergeCell ref="D693:F693"/>
    <mergeCell ref="B694:C694"/>
    <mergeCell ref="D694:F694"/>
    <mergeCell ref="D695:F695"/>
    <mergeCell ref="B695:C695"/>
    <mergeCell ref="B696:C696"/>
    <mergeCell ref="D696:F696"/>
    <mergeCell ref="B697:C697"/>
    <mergeCell ref="D697:F697"/>
    <mergeCell ref="B698:C698"/>
    <mergeCell ref="D698:F698"/>
    <mergeCell ref="B699:C699"/>
    <mergeCell ref="D699:F699"/>
    <mergeCell ref="B700:C700"/>
    <mergeCell ref="D700:F700"/>
    <mergeCell ref="B701:C701"/>
    <mergeCell ref="D701:F701"/>
    <mergeCell ref="D702:F702"/>
    <mergeCell ref="B702:C702"/>
    <mergeCell ref="B703:C703"/>
    <mergeCell ref="D703:F703"/>
    <mergeCell ref="B704:C704"/>
    <mergeCell ref="D704:F704"/>
    <mergeCell ref="B705:C705"/>
    <mergeCell ref="D705:F705"/>
    <mergeCell ref="B706:C706"/>
    <mergeCell ref="D706:F706"/>
    <mergeCell ref="B707:C707"/>
    <mergeCell ref="D707:F707"/>
    <mergeCell ref="B708:C708"/>
    <mergeCell ref="D708:F708"/>
    <mergeCell ref="D709:F709"/>
    <mergeCell ref="B709:C709"/>
    <mergeCell ref="B710:C710"/>
    <mergeCell ref="D710:F710"/>
    <mergeCell ref="B711:C711"/>
    <mergeCell ref="D711:F711"/>
    <mergeCell ref="B712:C712"/>
    <mergeCell ref="D712:F712"/>
    <mergeCell ref="B713:C713"/>
    <mergeCell ref="D713:F713"/>
    <mergeCell ref="B714:C714"/>
    <mergeCell ref="D714:F714"/>
    <mergeCell ref="B715:C715"/>
    <mergeCell ref="D715:F715"/>
    <mergeCell ref="D716:F716"/>
    <mergeCell ref="B716:C716"/>
    <mergeCell ref="B717:C717"/>
    <mergeCell ref="D717:F717"/>
    <mergeCell ref="B718:C718"/>
    <mergeCell ref="D718:F718"/>
    <mergeCell ref="B719:C719"/>
    <mergeCell ref="D719:F719"/>
    <mergeCell ref="B720:C720"/>
    <mergeCell ref="D720:F720"/>
    <mergeCell ref="B721:C721"/>
    <mergeCell ref="D721:F721"/>
    <mergeCell ref="B722:C722"/>
    <mergeCell ref="D722:F722"/>
    <mergeCell ref="D723:F723"/>
    <mergeCell ref="B723:C723"/>
    <mergeCell ref="B724:C724"/>
    <mergeCell ref="D724:F724"/>
    <mergeCell ref="B725:C725"/>
    <mergeCell ref="D725:F725"/>
    <mergeCell ref="B726:C726"/>
    <mergeCell ref="D726:F726"/>
    <mergeCell ref="B727:C727"/>
    <mergeCell ref="D727:F727"/>
    <mergeCell ref="B728:C728"/>
    <mergeCell ref="D728:F728"/>
    <mergeCell ref="B729:C729"/>
    <mergeCell ref="D729:F729"/>
    <mergeCell ref="D730:F730"/>
    <mergeCell ref="B730:C730"/>
    <mergeCell ref="B731:C731"/>
    <mergeCell ref="D731:F731"/>
    <mergeCell ref="B732:C732"/>
    <mergeCell ref="D732:F732"/>
    <mergeCell ref="B733:C733"/>
    <mergeCell ref="D733:F733"/>
    <mergeCell ref="B734:C734"/>
    <mergeCell ref="D734:F734"/>
    <mergeCell ref="B735:C735"/>
    <mergeCell ref="D735:F735"/>
    <mergeCell ref="B736:C736"/>
    <mergeCell ref="D736:F736"/>
    <mergeCell ref="D737:F737"/>
    <mergeCell ref="B737:C737"/>
    <mergeCell ref="B738:C738"/>
    <mergeCell ref="D738:F738"/>
    <mergeCell ref="B739:C739"/>
    <mergeCell ref="D739:F739"/>
    <mergeCell ref="B740:C740"/>
    <mergeCell ref="D740:F740"/>
    <mergeCell ref="B741:C741"/>
    <mergeCell ref="D741:F741"/>
    <mergeCell ref="B742:C742"/>
    <mergeCell ref="D742:F742"/>
    <mergeCell ref="B743:C743"/>
    <mergeCell ref="D743:F743"/>
    <mergeCell ref="D744:F744"/>
    <mergeCell ref="B744:C744"/>
    <mergeCell ref="B745:C745"/>
    <mergeCell ref="D745:F745"/>
    <mergeCell ref="B746:C746"/>
    <mergeCell ref="D746:F746"/>
    <mergeCell ref="B747:C747"/>
    <mergeCell ref="D747:F747"/>
    <mergeCell ref="B748:C748"/>
    <mergeCell ref="D748:F748"/>
    <mergeCell ref="B749:C749"/>
    <mergeCell ref="D749:F749"/>
    <mergeCell ref="B750:C750"/>
    <mergeCell ref="D750:F750"/>
    <mergeCell ref="D751:F751"/>
    <mergeCell ref="B751:C751"/>
    <mergeCell ref="B752:C752"/>
    <mergeCell ref="D752:F752"/>
    <mergeCell ref="B753:C753"/>
    <mergeCell ref="D753:F753"/>
    <mergeCell ref="B754:C754"/>
    <mergeCell ref="D754:F754"/>
    <mergeCell ref="B755:C755"/>
    <mergeCell ref="D755:F755"/>
    <mergeCell ref="B756:C756"/>
    <mergeCell ref="D756:F756"/>
    <mergeCell ref="B757:C757"/>
    <mergeCell ref="D757:F757"/>
    <mergeCell ref="D758:F758"/>
    <mergeCell ref="B758:C758"/>
    <mergeCell ref="B759:C759"/>
    <mergeCell ref="D759:F759"/>
    <mergeCell ref="B760:C760"/>
    <mergeCell ref="D760:F760"/>
    <mergeCell ref="B761:C761"/>
    <mergeCell ref="D761:F761"/>
    <mergeCell ref="B762:C762"/>
    <mergeCell ref="D762:F762"/>
    <mergeCell ref="B763:C763"/>
    <mergeCell ref="D763:F763"/>
    <mergeCell ref="B764:C764"/>
    <mergeCell ref="D764:F764"/>
    <mergeCell ref="D765:F765"/>
    <mergeCell ref="B765:C765"/>
    <mergeCell ref="B766:C766"/>
    <mergeCell ref="D766:F766"/>
    <mergeCell ref="B767:C767"/>
    <mergeCell ref="D767:F767"/>
    <mergeCell ref="B768:C768"/>
    <mergeCell ref="D768:F768"/>
    <mergeCell ref="B769:C769"/>
    <mergeCell ref="D769:F769"/>
    <mergeCell ref="B770:C770"/>
    <mergeCell ref="D770:F770"/>
    <mergeCell ref="B771:C771"/>
    <mergeCell ref="D771:F771"/>
    <mergeCell ref="D772:F772"/>
    <mergeCell ref="B772:C772"/>
    <mergeCell ref="B773:C773"/>
    <mergeCell ref="D773:F773"/>
    <mergeCell ref="B774:C774"/>
    <mergeCell ref="D774:F774"/>
    <mergeCell ref="B775:C775"/>
    <mergeCell ref="D775:F775"/>
    <mergeCell ref="B776:C776"/>
    <mergeCell ref="D776:F776"/>
    <mergeCell ref="B777:C777"/>
    <mergeCell ref="D777:F777"/>
    <mergeCell ref="B778:C778"/>
    <mergeCell ref="D778:F778"/>
    <mergeCell ref="D779:F779"/>
    <mergeCell ref="B779:C779"/>
    <mergeCell ref="B780:C780"/>
    <mergeCell ref="D780:F780"/>
    <mergeCell ref="B781:C781"/>
    <mergeCell ref="D781:F781"/>
    <mergeCell ref="B782:C782"/>
    <mergeCell ref="D782:F782"/>
    <mergeCell ref="B783:C783"/>
    <mergeCell ref="D783:F783"/>
    <mergeCell ref="B784:C784"/>
    <mergeCell ref="D784:F784"/>
    <mergeCell ref="B785:C785"/>
    <mergeCell ref="D785:F785"/>
    <mergeCell ref="D786:F786"/>
    <mergeCell ref="B786:C786"/>
    <mergeCell ref="B787:C787"/>
    <mergeCell ref="D787:F787"/>
    <mergeCell ref="B788:C788"/>
    <mergeCell ref="D788:F788"/>
    <mergeCell ref="B789:C789"/>
    <mergeCell ref="D789:F789"/>
    <mergeCell ref="B790:C790"/>
    <mergeCell ref="D790:F790"/>
    <mergeCell ref="B791:C791"/>
    <mergeCell ref="D791:F791"/>
    <mergeCell ref="B792:C792"/>
    <mergeCell ref="D792:F792"/>
    <mergeCell ref="D793:F793"/>
    <mergeCell ref="B793:C793"/>
    <mergeCell ref="B794:C794"/>
    <mergeCell ref="D794:F794"/>
    <mergeCell ref="B795:C795"/>
    <mergeCell ref="D795:F795"/>
    <mergeCell ref="B796:C796"/>
    <mergeCell ref="D796:F796"/>
    <mergeCell ref="B797:C797"/>
    <mergeCell ref="D797:F797"/>
    <mergeCell ref="B798:C798"/>
    <mergeCell ref="D798:F798"/>
    <mergeCell ref="B799:C799"/>
    <mergeCell ref="D799:F799"/>
    <mergeCell ref="D800:F800"/>
    <mergeCell ref="B800:C800"/>
    <mergeCell ref="B801:C801"/>
    <mergeCell ref="D801:F801"/>
    <mergeCell ref="B802:C802"/>
    <mergeCell ref="D802:F802"/>
    <mergeCell ref="B803:C803"/>
    <mergeCell ref="D803:F803"/>
    <mergeCell ref="B804:C804"/>
    <mergeCell ref="D804:F804"/>
    <mergeCell ref="B805:C805"/>
    <mergeCell ref="D805:F805"/>
    <mergeCell ref="B806:C806"/>
    <mergeCell ref="D806:F806"/>
    <mergeCell ref="D807:F807"/>
    <mergeCell ref="B807:C807"/>
    <mergeCell ref="B808:C808"/>
    <mergeCell ref="D808:F808"/>
    <mergeCell ref="B809:C809"/>
    <mergeCell ref="D809:F809"/>
    <mergeCell ref="B810:C810"/>
    <mergeCell ref="D810:F810"/>
    <mergeCell ref="B811:C811"/>
    <mergeCell ref="D811:F811"/>
    <mergeCell ref="B812:C812"/>
    <mergeCell ref="D812:F812"/>
    <mergeCell ref="B813:C813"/>
    <mergeCell ref="D813:F813"/>
    <mergeCell ref="D814:F814"/>
    <mergeCell ref="B814:C814"/>
    <mergeCell ref="B815:C815"/>
    <mergeCell ref="D815:F815"/>
    <mergeCell ref="B816:C816"/>
    <mergeCell ref="D816:F816"/>
    <mergeCell ref="B817:C817"/>
    <mergeCell ref="D817:F817"/>
    <mergeCell ref="B818:C818"/>
    <mergeCell ref="D818:F818"/>
    <mergeCell ref="B819:C819"/>
    <mergeCell ref="D819:F819"/>
    <mergeCell ref="B820:C820"/>
    <mergeCell ref="D820:F820"/>
    <mergeCell ref="D821:F821"/>
    <mergeCell ref="T102:U102"/>
    <mergeCell ref="T103:U103"/>
    <mergeCell ref="L101:N101"/>
    <mergeCell ref="O101:P101"/>
    <mergeCell ref="T101:U101"/>
    <mergeCell ref="L102:N102"/>
    <mergeCell ref="O102:P102"/>
    <mergeCell ref="L103:N103"/>
    <mergeCell ref="O103:P103"/>
    <mergeCell ref="T105:U105"/>
    <mergeCell ref="T106:U106"/>
    <mergeCell ref="L104:N104"/>
    <mergeCell ref="O104:P104"/>
    <mergeCell ref="T104:U104"/>
    <mergeCell ref="L105:N105"/>
    <mergeCell ref="O105:P105"/>
    <mergeCell ref="L106:N106"/>
    <mergeCell ref="O106:P106"/>
    <mergeCell ref="L129:N129"/>
    <mergeCell ref="O129:P129"/>
    <mergeCell ref="T129:U129"/>
    <mergeCell ref="L130:N130"/>
    <mergeCell ref="O130:P130"/>
    <mergeCell ref="L131:N131"/>
    <mergeCell ref="O131:P131"/>
    <mergeCell ref="L132:N132"/>
    <mergeCell ref="O132:P132"/>
    <mergeCell ref="L133:N133"/>
    <mergeCell ref="O133:P133"/>
    <mergeCell ref="L134:N134"/>
    <mergeCell ref="O134:P134"/>
    <mergeCell ref="O135:P135"/>
    <mergeCell ref="T130:U130"/>
    <mergeCell ref="T131:U131"/>
    <mergeCell ref="T132:U132"/>
    <mergeCell ref="T133:U133"/>
    <mergeCell ref="T134:U134"/>
    <mergeCell ref="T135:U135"/>
    <mergeCell ref="T136:U136"/>
    <mergeCell ref="L135:N135"/>
    <mergeCell ref="L136:N136"/>
    <mergeCell ref="O136:P136"/>
    <mergeCell ref="L137:N137"/>
    <mergeCell ref="O137:P137"/>
    <mergeCell ref="L138:N138"/>
    <mergeCell ref="O138:P138"/>
    <mergeCell ref="T137:U137"/>
    <mergeCell ref="T138:U138"/>
    <mergeCell ref="T139:U139"/>
    <mergeCell ref="T140:U140"/>
    <mergeCell ref="T141:U141"/>
    <mergeCell ref="T142:U142"/>
    <mergeCell ref="T143:U143"/>
    <mergeCell ref="T87:U87"/>
    <mergeCell ref="T88:U88"/>
    <mergeCell ref="L86:N86"/>
    <mergeCell ref="O86:P86"/>
    <mergeCell ref="T86:U86"/>
    <mergeCell ref="L87:N87"/>
    <mergeCell ref="O87:P87"/>
    <mergeCell ref="L88:N88"/>
    <mergeCell ref="O88:P88"/>
    <mergeCell ref="T90:U90"/>
    <mergeCell ref="T91:U91"/>
    <mergeCell ref="L89:N89"/>
    <mergeCell ref="O89:P89"/>
    <mergeCell ref="T89:U89"/>
    <mergeCell ref="L90:N90"/>
    <mergeCell ref="O90:P90"/>
    <mergeCell ref="L91:N91"/>
    <mergeCell ref="O91:P91"/>
    <mergeCell ref="T93:U93"/>
    <mergeCell ref="T94:U94"/>
    <mergeCell ref="L92:N92"/>
    <mergeCell ref="O92:P92"/>
    <mergeCell ref="T92:U92"/>
    <mergeCell ref="L93:N93"/>
    <mergeCell ref="O93:P93"/>
    <mergeCell ref="L94:N94"/>
    <mergeCell ref="O94:P94"/>
    <mergeCell ref="T96:U96"/>
    <mergeCell ref="T97:U97"/>
    <mergeCell ref="L95:N95"/>
    <mergeCell ref="O95:P95"/>
    <mergeCell ref="T95:U95"/>
    <mergeCell ref="L96:N96"/>
    <mergeCell ref="O96:P96"/>
    <mergeCell ref="L97:N97"/>
    <mergeCell ref="O97:P97"/>
    <mergeCell ref="T99:U99"/>
    <mergeCell ref="T100:U100"/>
    <mergeCell ref="L98:N98"/>
    <mergeCell ref="O98:P98"/>
    <mergeCell ref="T98:U98"/>
    <mergeCell ref="L99:N99"/>
    <mergeCell ref="O99:P99"/>
    <mergeCell ref="L100:N100"/>
    <mergeCell ref="O100:P100"/>
    <mergeCell ref="L139:N139"/>
    <mergeCell ref="O139:P139"/>
    <mergeCell ref="L140:N140"/>
    <mergeCell ref="O140:P140"/>
    <mergeCell ref="L141:N141"/>
    <mergeCell ref="O141:P141"/>
    <mergeCell ref="O142:P142"/>
    <mergeCell ref="L142:N142"/>
    <mergeCell ref="L143:N143"/>
    <mergeCell ref="O143:P143"/>
    <mergeCell ref="L144:N144"/>
    <mergeCell ref="O144:P144"/>
    <mergeCell ref="L145:N145"/>
    <mergeCell ref="O145:P145"/>
    <mergeCell ref="L149:N149"/>
    <mergeCell ref="L150:N150"/>
    <mergeCell ref="O150:P150"/>
    <mergeCell ref="L151:N151"/>
    <mergeCell ref="O151:P151"/>
    <mergeCell ref="L152:N152"/>
    <mergeCell ref="O152:P152"/>
    <mergeCell ref="L146:N146"/>
    <mergeCell ref="O146:P146"/>
    <mergeCell ref="L147:N147"/>
    <mergeCell ref="O147:P147"/>
    <mergeCell ref="L148:N148"/>
    <mergeCell ref="O148:P148"/>
    <mergeCell ref="O149:P149"/>
    <mergeCell ref="T151:U151"/>
    <mergeCell ref="T152:U152"/>
    <mergeCell ref="T144:U144"/>
    <mergeCell ref="T145:U145"/>
    <mergeCell ref="T146:U146"/>
    <mergeCell ref="T147:U147"/>
    <mergeCell ref="T148:U148"/>
    <mergeCell ref="T149:U149"/>
    <mergeCell ref="T150:U150"/>
    <mergeCell ref="L196:N196"/>
    <mergeCell ref="O196:P196"/>
    <mergeCell ref="J194:K194"/>
    <mergeCell ref="L194:N194"/>
    <mergeCell ref="O194:P194"/>
    <mergeCell ref="J195:K195"/>
    <mergeCell ref="L195:N195"/>
    <mergeCell ref="O195:P195"/>
    <mergeCell ref="J196:K196"/>
    <mergeCell ref="L199:N199"/>
    <mergeCell ref="O199:P199"/>
    <mergeCell ref="J197:K197"/>
    <mergeCell ref="L197:N197"/>
    <mergeCell ref="O197:P197"/>
    <mergeCell ref="J198:K198"/>
    <mergeCell ref="L198:N198"/>
    <mergeCell ref="O198:P198"/>
    <mergeCell ref="J199:K199"/>
    <mergeCell ref="L202:N202"/>
    <mergeCell ref="O202:P202"/>
    <mergeCell ref="J200:K200"/>
    <mergeCell ref="L200:N200"/>
    <mergeCell ref="O200:P200"/>
    <mergeCell ref="J201:K201"/>
    <mergeCell ref="L201:N201"/>
    <mergeCell ref="O201:P201"/>
    <mergeCell ref="J202:K202"/>
    <mergeCell ref="L205:N205"/>
    <mergeCell ref="O205:P205"/>
    <mergeCell ref="J203:K203"/>
    <mergeCell ref="L203:N203"/>
    <mergeCell ref="O203:P203"/>
    <mergeCell ref="J204:K204"/>
    <mergeCell ref="L204:N204"/>
    <mergeCell ref="O204:P204"/>
    <mergeCell ref="J205:K205"/>
    <mergeCell ref="L208:N208"/>
    <mergeCell ref="O208:P208"/>
    <mergeCell ref="J206:K206"/>
    <mergeCell ref="L206:N206"/>
    <mergeCell ref="O206:P206"/>
    <mergeCell ref="J207:K207"/>
    <mergeCell ref="L207:N207"/>
    <mergeCell ref="O207:P207"/>
    <mergeCell ref="J208:K208"/>
    <mergeCell ref="L211:N211"/>
    <mergeCell ref="O211:P211"/>
    <mergeCell ref="J209:K209"/>
    <mergeCell ref="L209:N209"/>
    <mergeCell ref="O209:P209"/>
    <mergeCell ref="J210:K210"/>
    <mergeCell ref="L210:N210"/>
    <mergeCell ref="O210:P210"/>
    <mergeCell ref="J211:K211"/>
    <mergeCell ref="L214:N214"/>
    <mergeCell ref="O214:P214"/>
    <mergeCell ref="J212:K212"/>
    <mergeCell ref="L212:N212"/>
    <mergeCell ref="O212:P212"/>
    <mergeCell ref="J213:K213"/>
    <mergeCell ref="L213:N213"/>
    <mergeCell ref="O213:P213"/>
    <mergeCell ref="J214:K214"/>
    <mergeCell ref="L217:N217"/>
    <mergeCell ref="O217:P217"/>
    <mergeCell ref="J215:K215"/>
    <mergeCell ref="L215:N215"/>
    <mergeCell ref="O215:P215"/>
    <mergeCell ref="J216:K216"/>
    <mergeCell ref="L216:N216"/>
    <mergeCell ref="O216:P216"/>
    <mergeCell ref="J217:K217"/>
    <mergeCell ref="L220:N220"/>
    <mergeCell ref="O220:P220"/>
    <mergeCell ref="J218:K218"/>
    <mergeCell ref="L218:N218"/>
    <mergeCell ref="O218:P218"/>
    <mergeCell ref="J219:K219"/>
    <mergeCell ref="L219:N219"/>
    <mergeCell ref="O219:P219"/>
    <mergeCell ref="J220:K220"/>
    <mergeCell ref="L223:N223"/>
    <mergeCell ref="O223:P223"/>
    <mergeCell ref="J221:K221"/>
    <mergeCell ref="L221:N221"/>
    <mergeCell ref="O221:P221"/>
    <mergeCell ref="J222:K222"/>
    <mergeCell ref="L222:N222"/>
    <mergeCell ref="O222:P222"/>
    <mergeCell ref="J223:K223"/>
    <mergeCell ref="L226:N226"/>
    <mergeCell ref="O226:P226"/>
    <mergeCell ref="J224:K224"/>
    <mergeCell ref="L224:N224"/>
    <mergeCell ref="O224:P224"/>
    <mergeCell ref="J225:K225"/>
    <mergeCell ref="L225:N225"/>
    <mergeCell ref="O225:P225"/>
    <mergeCell ref="J226:K226"/>
    <mergeCell ref="L229:N229"/>
    <mergeCell ref="O229:P229"/>
    <mergeCell ref="J227:K227"/>
    <mergeCell ref="L227:N227"/>
    <mergeCell ref="O227:P227"/>
    <mergeCell ref="J228:K228"/>
    <mergeCell ref="L228:N228"/>
    <mergeCell ref="O228:P228"/>
    <mergeCell ref="J229:K229"/>
    <mergeCell ref="L232:N232"/>
    <mergeCell ref="O232:P232"/>
    <mergeCell ref="J230:K230"/>
    <mergeCell ref="L230:N230"/>
    <mergeCell ref="O230:P230"/>
    <mergeCell ref="J231:K231"/>
    <mergeCell ref="L231:N231"/>
    <mergeCell ref="O231:P231"/>
    <mergeCell ref="J232:K232"/>
    <mergeCell ref="L235:N235"/>
    <mergeCell ref="O235:P235"/>
    <mergeCell ref="J233:K233"/>
    <mergeCell ref="L233:N233"/>
    <mergeCell ref="O233:P233"/>
    <mergeCell ref="J234:K234"/>
    <mergeCell ref="L234:N234"/>
    <mergeCell ref="O234:P234"/>
    <mergeCell ref="J235:K235"/>
    <mergeCell ref="L238:N238"/>
    <mergeCell ref="O238:P238"/>
    <mergeCell ref="J236:K236"/>
    <mergeCell ref="L236:N236"/>
    <mergeCell ref="O236:P236"/>
    <mergeCell ref="J237:K237"/>
    <mergeCell ref="L237:N237"/>
    <mergeCell ref="O237:P237"/>
    <mergeCell ref="J238:K238"/>
    <mergeCell ref="L241:N241"/>
    <mergeCell ref="O241:P241"/>
    <mergeCell ref="J239:K239"/>
    <mergeCell ref="L239:N239"/>
    <mergeCell ref="O239:P239"/>
    <mergeCell ref="J240:K240"/>
    <mergeCell ref="L240:N240"/>
    <mergeCell ref="O240:P240"/>
    <mergeCell ref="J241:K241"/>
    <mergeCell ref="L244:N244"/>
    <mergeCell ref="O244:P244"/>
    <mergeCell ref="J242:K242"/>
    <mergeCell ref="L242:N242"/>
    <mergeCell ref="O242:P242"/>
    <mergeCell ref="J243:K243"/>
    <mergeCell ref="L243:N243"/>
    <mergeCell ref="O243:P243"/>
    <mergeCell ref="J244:K244"/>
    <mergeCell ref="L247:N247"/>
    <mergeCell ref="O247:P247"/>
    <mergeCell ref="J245:K245"/>
    <mergeCell ref="L245:N245"/>
    <mergeCell ref="O245:P245"/>
    <mergeCell ref="J246:K246"/>
    <mergeCell ref="L246:N246"/>
    <mergeCell ref="O246:P246"/>
    <mergeCell ref="J247:K247"/>
    <mergeCell ref="L250:N250"/>
    <mergeCell ref="O250:P250"/>
    <mergeCell ref="J248:K248"/>
    <mergeCell ref="L248:N248"/>
    <mergeCell ref="O248:P248"/>
    <mergeCell ref="J249:K249"/>
    <mergeCell ref="L249:N249"/>
    <mergeCell ref="O249:P249"/>
    <mergeCell ref="J250:K250"/>
    <mergeCell ref="L253:N253"/>
    <mergeCell ref="O253:P253"/>
    <mergeCell ref="J251:K251"/>
    <mergeCell ref="L251:N251"/>
    <mergeCell ref="O251:P251"/>
    <mergeCell ref="J252:K252"/>
    <mergeCell ref="L252:N252"/>
    <mergeCell ref="O252:P252"/>
    <mergeCell ref="J253:K253"/>
    <mergeCell ref="L256:N256"/>
    <mergeCell ref="O256:P256"/>
    <mergeCell ref="J254:K254"/>
    <mergeCell ref="L254:N254"/>
    <mergeCell ref="O254:P254"/>
    <mergeCell ref="J255:K255"/>
    <mergeCell ref="L255:N255"/>
    <mergeCell ref="O255:P255"/>
    <mergeCell ref="J256:K256"/>
    <mergeCell ref="L259:N259"/>
    <mergeCell ref="O259:P259"/>
    <mergeCell ref="J257:K257"/>
    <mergeCell ref="L257:N257"/>
    <mergeCell ref="O257:P257"/>
    <mergeCell ref="J258:K258"/>
    <mergeCell ref="L258:N258"/>
    <mergeCell ref="O258:P258"/>
    <mergeCell ref="J259:K259"/>
    <mergeCell ref="L262:N262"/>
    <mergeCell ref="O262:P262"/>
    <mergeCell ref="J260:K260"/>
    <mergeCell ref="L260:N260"/>
    <mergeCell ref="O260:P260"/>
    <mergeCell ref="J261:K261"/>
    <mergeCell ref="L261:N261"/>
    <mergeCell ref="O261:P261"/>
    <mergeCell ref="J262:K262"/>
    <mergeCell ref="L265:N265"/>
    <mergeCell ref="O265:P265"/>
    <mergeCell ref="J263:K263"/>
    <mergeCell ref="L263:N263"/>
    <mergeCell ref="O263:P263"/>
    <mergeCell ref="J264:K264"/>
    <mergeCell ref="L264:N264"/>
    <mergeCell ref="O264:P264"/>
    <mergeCell ref="J265:K265"/>
    <mergeCell ref="L268:N268"/>
    <mergeCell ref="O268:P268"/>
    <mergeCell ref="J266:K266"/>
    <mergeCell ref="L266:N266"/>
    <mergeCell ref="O266:P266"/>
    <mergeCell ref="J267:K267"/>
    <mergeCell ref="L267:N267"/>
    <mergeCell ref="O267:P267"/>
    <mergeCell ref="J268:K268"/>
    <mergeCell ref="L271:N271"/>
    <mergeCell ref="O271:P271"/>
    <mergeCell ref="J269:K269"/>
    <mergeCell ref="L269:N269"/>
    <mergeCell ref="O269:P269"/>
    <mergeCell ref="J270:K270"/>
    <mergeCell ref="L270:N270"/>
    <mergeCell ref="O270:P270"/>
    <mergeCell ref="J271:K271"/>
    <mergeCell ref="L274:N274"/>
    <mergeCell ref="O274:P274"/>
    <mergeCell ref="J272:K272"/>
    <mergeCell ref="L272:N272"/>
    <mergeCell ref="O272:P272"/>
    <mergeCell ref="J273:K273"/>
    <mergeCell ref="L273:N273"/>
    <mergeCell ref="O273:P273"/>
    <mergeCell ref="J274:K274"/>
    <mergeCell ref="L277:N277"/>
    <mergeCell ref="O277:P277"/>
    <mergeCell ref="J275:K275"/>
    <mergeCell ref="L275:N275"/>
    <mergeCell ref="O275:P275"/>
    <mergeCell ref="J276:K276"/>
    <mergeCell ref="L276:N276"/>
    <mergeCell ref="O276:P276"/>
    <mergeCell ref="J277:K277"/>
    <mergeCell ref="L280:N280"/>
    <mergeCell ref="O280:P280"/>
    <mergeCell ref="J278:K278"/>
    <mergeCell ref="L278:N278"/>
    <mergeCell ref="O278:P278"/>
    <mergeCell ref="J279:K279"/>
    <mergeCell ref="L279:N279"/>
    <mergeCell ref="O279:P279"/>
    <mergeCell ref="J280:K280"/>
    <mergeCell ref="L283:N283"/>
    <mergeCell ref="O283:P283"/>
    <mergeCell ref="J281:K281"/>
    <mergeCell ref="L281:N281"/>
    <mergeCell ref="O281:P281"/>
    <mergeCell ref="J282:K282"/>
    <mergeCell ref="L282:N282"/>
    <mergeCell ref="O282:P282"/>
    <mergeCell ref="J283:K283"/>
    <mergeCell ref="L286:N286"/>
    <mergeCell ref="O286:P286"/>
    <mergeCell ref="J284:K284"/>
    <mergeCell ref="L284:N284"/>
    <mergeCell ref="O284:P284"/>
    <mergeCell ref="J285:K285"/>
    <mergeCell ref="L285:N285"/>
    <mergeCell ref="O285:P285"/>
    <mergeCell ref="J286:K286"/>
    <mergeCell ref="L289:N289"/>
    <mergeCell ref="O289:P289"/>
    <mergeCell ref="J287:K287"/>
    <mergeCell ref="L287:N287"/>
    <mergeCell ref="O287:P287"/>
    <mergeCell ref="J288:K288"/>
    <mergeCell ref="L288:N288"/>
    <mergeCell ref="O288:P288"/>
    <mergeCell ref="J289:K289"/>
    <mergeCell ref="L292:N292"/>
    <mergeCell ref="O292:P292"/>
    <mergeCell ref="J290:K290"/>
    <mergeCell ref="L290:N290"/>
    <mergeCell ref="O290:P290"/>
    <mergeCell ref="J291:K291"/>
    <mergeCell ref="L291:N291"/>
    <mergeCell ref="O291:P291"/>
    <mergeCell ref="J292:K292"/>
    <mergeCell ref="L295:N295"/>
    <mergeCell ref="O295:P295"/>
    <mergeCell ref="J293:K293"/>
    <mergeCell ref="L293:N293"/>
    <mergeCell ref="O293:P293"/>
    <mergeCell ref="J294:K294"/>
    <mergeCell ref="L294:N294"/>
    <mergeCell ref="O294:P294"/>
    <mergeCell ref="J295:K295"/>
    <mergeCell ref="L298:N298"/>
    <mergeCell ref="O298:P298"/>
    <mergeCell ref="J296:K296"/>
    <mergeCell ref="L296:N296"/>
    <mergeCell ref="O296:P296"/>
    <mergeCell ref="J297:K297"/>
    <mergeCell ref="L297:N297"/>
    <mergeCell ref="O297:P297"/>
    <mergeCell ref="J298:K298"/>
    <mergeCell ref="L301:N301"/>
    <mergeCell ref="O301:P301"/>
    <mergeCell ref="J299:K299"/>
    <mergeCell ref="L299:N299"/>
    <mergeCell ref="O299:P299"/>
    <mergeCell ref="J300:K300"/>
    <mergeCell ref="L300:N300"/>
    <mergeCell ref="O300:P300"/>
    <mergeCell ref="J301:K301"/>
    <mergeCell ref="L304:N304"/>
    <mergeCell ref="O304:P304"/>
    <mergeCell ref="J302:K302"/>
    <mergeCell ref="L302:N302"/>
    <mergeCell ref="O302:P302"/>
    <mergeCell ref="J303:K303"/>
    <mergeCell ref="L303:N303"/>
    <mergeCell ref="O303:P303"/>
    <mergeCell ref="J304:K304"/>
    <mergeCell ref="L307:N307"/>
    <mergeCell ref="O307:P307"/>
    <mergeCell ref="J305:K305"/>
    <mergeCell ref="L305:N305"/>
    <mergeCell ref="O305:P305"/>
    <mergeCell ref="J306:K306"/>
    <mergeCell ref="L306:N306"/>
    <mergeCell ref="O306:P306"/>
    <mergeCell ref="J307:K307"/>
    <mergeCell ref="L310:N310"/>
    <mergeCell ref="O310:P310"/>
    <mergeCell ref="J308:K308"/>
    <mergeCell ref="L308:N308"/>
    <mergeCell ref="O308:P308"/>
    <mergeCell ref="J309:K309"/>
    <mergeCell ref="L309:N309"/>
    <mergeCell ref="O309:P309"/>
    <mergeCell ref="J310:K310"/>
    <mergeCell ref="L313:N313"/>
    <mergeCell ref="O313:P313"/>
    <mergeCell ref="J311:K311"/>
    <mergeCell ref="L311:N311"/>
    <mergeCell ref="O311:P311"/>
    <mergeCell ref="J312:K312"/>
    <mergeCell ref="L312:N312"/>
    <mergeCell ref="O312:P312"/>
    <mergeCell ref="J313:K313"/>
    <mergeCell ref="L316:N316"/>
    <mergeCell ref="O316:P316"/>
    <mergeCell ref="J314:K314"/>
    <mergeCell ref="L314:N314"/>
    <mergeCell ref="O314:P314"/>
    <mergeCell ref="J315:K315"/>
    <mergeCell ref="L315:N315"/>
    <mergeCell ref="O315:P315"/>
    <mergeCell ref="J316:K316"/>
    <mergeCell ref="L319:N319"/>
    <mergeCell ref="O319:P319"/>
    <mergeCell ref="J317:K317"/>
    <mergeCell ref="L317:N317"/>
    <mergeCell ref="O317:P317"/>
    <mergeCell ref="J318:K318"/>
    <mergeCell ref="L318:N318"/>
    <mergeCell ref="O318:P318"/>
    <mergeCell ref="J319:K319"/>
    <mergeCell ref="L322:N322"/>
    <mergeCell ref="O322:P322"/>
    <mergeCell ref="J320:K320"/>
    <mergeCell ref="L320:N320"/>
    <mergeCell ref="O320:P320"/>
    <mergeCell ref="J321:K321"/>
    <mergeCell ref="L321:N321"/>
    <mergeCell ref="O321:P321"/>
    <mergeCell ref="J322:K322"/>
    <mergeCell ref="L325:N325"/>
    <mergeCell ref="O325:P325"/>
    <mergeCell ref="J323:K323"/>
    <mergeCell ref="L323:N323"/>
    <mergeCell ref="O323:P323"/>
    <mergeCell ref="J324:K324"/>
    <mergeCell ref="L324:N324"/>
    <mergeCell ref="O324:P324"/>
    <mergeCell ref="J325:K325"/>
    <mergeCell ref="L328:N328"/>
    <mergeCell ref="O328:P328"/>
    <mergeCell ref="J326:K326"/>
    <mergeCell ref="L326:N326"/>
    <mergeCell ref="O326:P326"/>
    <mergeCell ref="J327:K327"/>
    <mergeCell ref="L327:N327"/>
    <mergeCell ref="O327:P327"/>
    <mergeCell ref="J328:K328"/>
    <mergeCell ref="L331:N331"/>
    <mergeCell ref="O331:P331"/>
    <mergeCell ref="J329:K329"/>
    <mergeCell ref="L329:N329"/>
    <mergeCell ref="O329:P329"/>
    <mergeCell ref="J330:K330"/>
    <mergeCell ref="L330:N330"/>
    <mergeCell ref="O330:P330"/>
    <mergeCell ref="J331:K331"/>
    <mergeCell ref="L334:N334"/>
    <mergeCell ref="O334:P334"/>
    <mergeCell ref="J332:K332"/>
    <mergeCell ref="L332:N332"/>
    <mergeCell ref="O332:P332"/>
    <mergeCell ref="J333:K333"/>
    <mergeCell ref="L333:N333"/>
    <mergeCell ref="O333:P333"/>
    <mergeCell ref="J334:K334"/>
    <mergeCell ref="L337:N337"/>
    <mergeCell ref="O337:P337"/>
    <mergeCell ref="J335:K335"/>
    <mergeCell ref="L335:N335"/>
    <mergeCell ref="O335:P335"/>
    <mergeCell ref="J336:K336"/>
    <mergeCell ref="L336:N336"/>
    <mergeCell ref="O336:P336"/>
    <mergeCell ref="J337:K337"/>
    <mergeCell ref="L340:N340"/>
    <mergeCell ref="O340:P340"/>
    <mergeCell ref="J338:K338"/>
    <mergeCell ref="L338:N338"/>
    <mergeCell ref="O338:P338"/>
    <mergeCell ref="J339:K339"/>
    <mergeCell ref="L339:N339"/>
    <mergeCell ref="O339:P339"/>
    <mergeCell ref="J340:K340"/>
    <mergeCell ref="L343:N343"/>
    <mergeCell ref="O343:P343"/>
    <mergeCell ref="J341:K341"/>
    <mergeCell ref="L341:N341"/>
    <mergeCell ref="O341:P341"/>
    <mergeCell ref="J342:K342"/>
    <mergeCell ref="L342:N342"/>
    <mergeCell ref="O342:P342"/>
    <mergeCell ref="J343:K343"/>
    <mergeCell ref="L346:N346"/>
    <mergeCell ref="O346:P346"/>
    <mergeCell ref="J344:K344"/>
    <mergeCell ref="L344:N344"/>
    <mergeCell ref="O344:P344"/>
    <mergeCell ref="J345:K345"/>
    <mergeCell ref="L345:N345"/>
    <mergeCell ref="O345:P345"/>
    <mergeCell ref="J346:K346"/>
    <mergeCell ref="L349:N349"/>
    <mergeCell ref="O349:P349"/>
    <mergeCell ref="J347:K347"/>
    <mergeCell ref="L347:N347"/>
    <mergeCell ref="O347:P347"/>
    <mergeCell ref="J348:K348"/>
    <mergeCell ref="L348:N348"/>
    <mergeCell ref="O348:P348"/>
    <mergeCell ref="J349:K349"/>
    <mergeCell ref="L352:N352"/>
    <mergeCell ref="O352:P352"/>
    <mergeCell ref="J350:K350"/>
    <mergeCell ref="L350:N350"/>
    <mergeCell ref="O350:P350"/>
    <mergeCell ref="J351:K351"/>
    <mergeCell ref="L351:N351"/>
    <mergeCell ref="O351:P351"/>
    <mergeCell ref="J352:K352"/>
    <mergeCell ref="L355:N355"/>
    <mergeCell ref="O355:P355"/>
    <mergeCell ref="J353:K353"/>
    <mergeCell ref="L353:N353"/>
    <mergeCell ref="O353:P353"/>
    <mergeCell ref="J354:K354"/>
    <mergeCell ref="L354:N354"/>
    <mergeCell ref="O354:P354"/>
    <mergeCell ref="J355:K355"/>
    <mergeCell ref="L358:N358"/>
    <mergeCell ref="O358:P358"/>
    <mergeCell ref="J356:K356"/>
    <mergeCell ref="L356:N356"/>
    <mergeCell ref="O356:P356"/>
    <mergeCell ref="J357:K357"/>
    <mergeCell ref="L357:N357"/>
    <mergeCell ref="O357:P357"/>
    <mergeCell ref="J358:K358"/>
    <mergeCell ref="L361:N361"/>
    <mergeCell ref="O361:P361"/>
    <mergeCell ref="J359:K359"/>
    <mergeCell ref="L359:N359"/>
    <mergeCell ref="O359:P359"/>
    <mergeCell ref="J360:K360"/>
    <mergeCell ref="L360:N360"/>
    <mergeCell ref="O360:P360"/>
    <mergeCell ref="J361:K361"/>
    <mergeCell ref="L364:N364"/>
    <mergeCell ref="O364:P364"/>
    <mergeCell ref="J362:K362"/>
    <mergeCell ref="L362:N362"/>
    <mergeCell ref="O362:P362"/>
    <mergeCell ref="J363:K363"/>
    <mergeCell ref="L363:N363"/>
    <mergeCell ref="O363:P363"/>
    <mergeCell ref="J364:K364"/>
    <mergeCell ref="L367:N367"/>
    <mergeCell ref="O367:P367"/>
    <mergeCell ref="J365:K365"/>
    <mergeCell ref="L365:N365"/>
    <mergeCell ref="O365:P365"/>
    <mergeCell ref="J366:K366"/>
    <mergeCell ref="L366:N366"/>
    <mergeCell ref="O366:P366"/>
    <mergeCell ref="J367:K367"/>
    <mergeCell ref="L370:N370"/>
    <mergeCell ref="O370:P370"/>
    <mergeCell ref="J368:K368"/>
    <mergeCell ref="L368:N368"/>
    <mergeCell ref="O368:P368"/>
    <mergeCell ref="J369:K369"/>
    <mergeCell ref="L369:N369"/>
    <mergeCell ref="O369:P369"/>
    <mergeCell ref="J370:K370"/>
    <mergeCell ref="L373:N373"/>
    <mergeCell ref="O373:P373"/>
    <mergeCell ref="J371:K371"/>
    <mergeCell ref="L371:N371"/>
    <mergeCell ref="O371:P371"/>
    <mergeCell ref="J372:K372"/>
    <mergeCell ref="L372:N372"/>
    <mergeCell ref="O372:P372"/>
    <mergeCell ref="J373:K373"/>
    <mergeCell ref="L376:N376"/>
    <mergeCell ref="O376:P376"/>
    <mergeCell ref="J374:K374"/>
    <mergeCell ref="L374:N374"/>
    <mergeCell ref="O374:P374"/>
    <mergeCell ref="J375:K375"/>
    <mergeCell ref="L375:N375"/>
    <mergeCell ref="O375:P375"/>
    <mergeCell ref="J376:K376"/>
    <mergeCell ref="L379:N379"/>
    <mergeCell ref="O379:P379"/>
    <mergeCell ref="J377:K377"/>
    <mergeCell ref="L377:N377"/>
    <mergeCell ref="O377:P377"/>
    <mergeCell ref="J378:K378"/>
    <mergeCell ref="L378:N378"/>
    <mergeCell ref="O378:P378"/>
    <mergeCell ref="J379:K379"/>
    <mergeCell ref="L382:N382"/>
    <mergeCell ref="O382:P382"/>
    <mergeCell ref="J380:K380"/>
    <mergeCell ref="L380:N380"/>
    <mergeCell ref="O380:P380"/>
    <mergeCell ref="J381:K381"/>
    <mergeCell ref="L381:N381"/>
    <mergeCell ref="O381:P381"/>
    <mergeCell ref="J382:K382"/>
    <mergeCell ref="L385:N385"/>
    <mergeCell ref="O385:P385"/>
    <mergeCell ref="J383:K383"/>
    <mergeCell ref="L383:N383"/>
    <mergeCell ref="O383:P383"/>
    <mergeCell ref="J384:K384"/>
    <mergeCell ref="L384:N384"/>
    <mergeCell ref="O384:P384"/>
    <mergeCell ref="J385:K385"/>
    <mergeCell ref="L388:N388"/>
    <mergeCell ref="O388:P388"/>
    <mergeCell ref="J386:K386"/>
    <mergeCell ref="L386:N386"/>
    <mergeCell ref="O386:P386"/>
    <mergeCell ref="J387:K387"/>
    <mergeCell ref="L387:N387"/>
    <mergeCell ref="O387:P387"/>
    <mergeCell ref="J388:K388"/>
    <mergeCell ref="L391:N391"/>
    <mergeCell ref="O391:P391"/>
    <mergeCell ref="J389:K389"/>
    <mergeCell ref="L389:N389"/>
    <mergeCell ref="O389:P389"/>
    <mergeCell ref="J390:K390"/>
    <mergeCell ref="L390:N390"/>
    <mergeCell ref="O390:P390"/>
    <mergeCell ref="J391:K391"/>
    <mergeCell ref="L394:N394"/>
    <mergeCell ref="O394:P394"/>
    <mergeCell ref="J392:K392"/>
    <mergeCell ref="L392:N392"/>
    <mergeCell ref="O392:P392"/>
    <mergeCell ref="J393:K393"/>
    <mergeCell ref="L393:N393"/>
    <mergeCell ref="O393:P393"/>
    <mergeCell ref="J394:K394"/>
    <mergeCell ref="L397:N397"/>
    <mergeCell ref="O397:P397"/>
    <mergeCell ref="J395:K395"/>
    <mergeCell ref="L395:N395"/>
    <mergeCell ref="O395:P395"/>
    <mergeCell ref="J396:K396"/>
    <mergeCell ref="L396:N396"/>
    <mergeCell ref="O396:P396"/>
    <mergeCell ref="J397:K397"/>
    <mergeCell ref="L400:N400"/>
    <mergeCell ref="O400:P400"/>
    <mergeCell ref="J398:K398"/>
    <mergeCell ref="L398:N398"/>
    <mergeCell ref="O398:P398"/>
    <mergeCell ref="J399:K399"/>
    <mergeCell ref="L399:N399"/>
    <mergeCell ref="O399:P399"/>
    <mergeCell ref="J400:K400"/>
    <mergeCell ref="L403:N403"/>
    <mergeCell ref="O403:P403"/>
    <mergeCell ref="J401:K401"/>
    <mergeCell ref="L401:N401"/>
    <mergeCell ref="O401:P401"/>
    <mergeCell ref="J402:K402"/>
    <mergeCell ref="L402:N402"/>
    <mergeCell ref="O402:P402"/>
    <mergeCell ref="J403:K403"/>
    <mergeCell ref="L406:N406"/>
    <mergeCell ref="O406:P406"/>
    <mergeCell ref="J404:K404"/>
    <mergeCell ref="L404:N404"/>
    <mergeCell ref="O404:P404"/>
    <mergeCell ref="J405:K405"/>
    <mergeCell ref="L405:N405"/>
    <mergeCell ref="O405:P405"/>
    <mergeCell ref="J406:K406"/>
    <mergeCell ref="L409:N409"/>
    <mergeCell ref="O409:P409"/>
    <mergeCell ref="J407:K407"/>
    <mergeCell ref="L407:N407"/>
    <mergeCell ref="O407:P407"/>
    <mergeCell ref="J408:K408"/>
    <mergeCell ref="L408:N408"/>
    <mergeCell ref="O408:P408"/>
    <mergeCell ref="J409:K409"/>
    <mergeCell ref="L412:N412"/>
    <mergeCell ref="O412:P412"/>
    <mergeCell ref="J410:K410"/>
    <mergeCell ref="L410:N410"/>
    <mergeCell ref="O410:P410"/>
    <mergeCell ref="J411:K411"/>
    <mergeCell ref="L411:N411"/>
    <mergeCell ref="O411:P411"/>
    <mergeCell ref="J412:K412"/>
    <mergeCell ref="L415:N415"/>
    <mergeCell ref="O415:P415"/>
    <mergeCell ref="J413:K413"/>
    <mergeCell ref="L413:N413"/>
    <mergeCell ref="O413:P413"/>
    <mergeCell ref="J414:K414"/>
    <mergeCell ref="L414:N414"/>
    <mergeCell ref="O414:P414"/>
    <mergeCell ref="J415:K415"/>
    <mergeCell ref="L418:N418"/>
    <mergeCell ref="O418:P418"/>
    <mergeCell ref="J416:K416"/>
    <mergeCell ref="L416:N416"/>
    <mergeCell ref="O416:P416"/>
    <mergeCell ref="J417:K417"/>
    <mergeCell ref="L417:N417"/>
    <mergeCell ref="O417:P417"/>
    <mergeCell ref="J418:K418"/>
    <mergeCell ref="L421:N421"/>
    <mergeCell ref="O421:P421"/>
    <mergeCell ref="J419:K419"/>
    <mergeCell ref="L419:N419"/>
    <mergeCell ref="O419:P419"/>
    <mergeCell ref="J420:K420"/>
    <mergeCell ref="L420:N420"/>
    <mergeCell ref="O420:P420"/>
    <mergeCell ref="J421:K421"/>
    <mergeCell ref="L424:N424"/>
    <mergeCell ref="O424:P424"/>
    <mergeCell ref="J422:K422"/>
    <mergeCell ref="L422:N422"/>
    <mergeCell ref="O422:P422"/>
    <mergeCell ref="J423:K423"/>
    <mergeCell ref="L423:N423"/>
    <mergeCell ref="O423:P423"/>
    <mergeCell ref="J424:K424"/>
    <mergeCell ref="L427:N427"/>
    <mergeCell ref="O427:P427"/>
    <mergeCell ref="J425:K425"/>
    <mergeCell ref="L425:N425"/>
    <mergeCell ref="O425:P425"/>
    <mergeCell ref="J426:K426"/>
    <mergeCell ref="L426:N426"/>
    <mergeCell ref="O426:P426"/>
    <mergeCell ref="J427:K427"/>
    <mergeCell ref="L430:N430"/>
    <mergeCell ref="O430:P430"/>
    <mergeCell ref="J428:K428"/>
    <mergeCell ref="L428:N428"/>
    <mergeCell ref="O428:P428"/>
    <mergeCell ref="J429:K429"/>
    <mergeCell ref="L429:N429"/>
    <mergeCell ref="O429:P429"/>
    <mergeCell ref="J430:K430"/>
    <mergeCell ref="L433:N433"/>
    <mergeCell ref="O433:P433"/>
    <mergeCell ref="J431:K431"/>
    <mergeCell ref="L431:N431"/>
    <mergeCell ref="O431:P431"/>
    <mergeCell ref="J432:K432"/>
    <mergeCell ref="L432:N432"/>
    <mergeCell ref="O432:P432"/>
    <mergeCell ref="J433:K433"/>
    <mergeCell ref="L436:N436"/>
    <mergeCell ref="O436:P436"/>
    <mergeCell ref="J434:K434"/>
    <mergeCell ref="L434:N434"/>
    <mergeCell ref="O434:P434"/>
    <mergeCell ref="J435:K435"/>
    <mergeCell ref="L435:N435"/>
    <mergeCell ref="O435:P435"/>
    <mergeCell ref="J436:K436"/>
    <mergeCell ref="L439:N439"/>
    <mergeCell ref="O439:P439"/>
    <mergeCell ref="J437:K437"/>
    <mergeCell ref="L437:N437"/>
    <mergeCell ref="O437:P437"/>
    <mergeCell ref="J438:K438"/>
    <mergeCell ref="L438:N438"/>
    <mergeCell ref="O438:P438"/>
    <mergeCell ref="J439:K439"/>
    <mergeCell ref="L442:N442"/>
    <mergeCell ref="O442:P442"/>
    <mergeCell ref="J440:K440"/>
    <mergeCell ref="L440:N440"/>
    <mergeCell ref="O440:P440"/>
    <mergeCell ref="J441:K441"/>
    <mergeCell ref="L441:N441"/>
    <mergeCell ref="O441:P441"/>
    <mergeCell ref="J442:K442"/>
    <mergeCell ref="L445:N445"/>
    <mergeCell ref="O445:P445"/>
    <mergeCell ref="J443:K443"/>
    <mergeCell ref="L443:N443"/>
    <mergeCell ref="O443:P443"/>
    <mergeCell ref="J444:K444"/>
    <mergeCell ref="L444:N444"/>
    <mergeCell ref="O444:P444"/>
    <mergeCell ref="J445:K445"/>
    <mergeCell ref="L448:N448"/>
    <mergeCell ref="O448:P448"/>
    <mergeCell ref="J446:K446"/>
    <mergeCell ref="L446:N446"/>
    <mergeCell ref="O446:P446"/>
    <mergeCell ref="J447:K447"/>
    <mergeCell ref="L447:N447"/>
    <mergeCell ref="O447:P447"/>
    <mergeCell ref="J448:K448"/>
    <mergeCell ref="L451:N451"/>
    <mergeCell ref="O451:P451"/>
    <mergeCell ref="J449:K449"/>
    <mergeCell ref="L449:N449"/>
    <mergeCell ref="O449:P449"/>
    <mergeCell ref="J450:K450"/>
    <mergeCell ref="L450:N450"/>
    <mergeCell ref="O450:P450"/>
    <mergeCell ref="J451:K451"/>
    <mergeCell ref="L454:N454"/>
    <mergeCell ref="O454:P454"/>
    <mergeCell ref="J452:K452"/>
    <mergeCell ref="L452:N452"/>
    <mergeCell ref="O452:P452"/>
    <mergeCell ref="J453:K453"/>
    <mergeCell ref="L453:N453"/>
    <mergeCell ref="O453:P453"/>
    <mergeCell ref="J454:K454"/>
    <mergeCell ref="L457:N457"/>
    <mergeCell ref="O457:P457"/>
    <mergeCell ref="J455:K455"/>
    <mergeCell ref="L455:N455"/>
    <mergeCell ref="O455:P455"/>
    <mergeCell ref="J456:K456"/>
    <mergeCell ref="L456:N456"/>
    <mergeCell ref="O456:P456"/>
    <mergeCell ref="J457:K457"/>
    <mergeCell ref="L460:N460"/>
    <mergeCell ref="O460:P460"/>
    <mergeCell ref="J458:K458"/>
    <mergeCell ref="L458:N458"/>
    <mergeCell ref="O458:P458"/>
    <mergeCell ref="J459:K459"/>
    <mergeCell ref="L459:N459"/>
    <mergeCell ref="O459:P459"/>
    <mergeCell ref="J460:K460"/>
    <mergeCell ref="L463:N463"/>
    <mergeCell ref="O463:P463"/>
    <mergeCell ref="J461:K461"/>
    <mergeCell ref="L461:N461"/>
    <mergeCell ref="O461:P461"/>
    <mergeCell ref="J462:K462"/>
    <mergeCell ref="L462:N462"/>
    <mergeCell ref="O462:P462"/>
    <mergeCell ref="J463:K463"/>
    <mergeCell ref="L466:N466"/>
    <mergeCell ref="O466:P466"/>
    <mergeCell ref="J464:K464"/>
    <mergeCell ref="L464:N464"/>
    <mergeCell ref="O464:P464"/>
    <mergeCell ref="J465:K465"/>
    <mergeCell ref="L465:N465"/>
    <mergeCell ref="O465:P465"/>
    <mergeCell ref="J466:K466"/>
    <mergeCell ref="L469:N469"/>
    <mergeCell ref="O469:P469"/>
    <mergeCell ref="J467:K467"/>
    <mergeCell ref="L467:N467"/>
    <mergeCell ref="O467:P467"/>
    <mergeCell ref="J468:K468"/>
    <mergeCell ref="L468:N468"/>
    <mergeCell ref="O468:P468"/>
    <mergeCell ref="J469:K469"/>
    <mergeCell ref="L472:N472"/>
    <mergeCell ref="O472:P472"/>
    <mergeCell ref="J470:K470"/>
    <mergeCell ref="L470:N470"/>
    <mergeCell ref="O470:P470"/>
    <mergeCell ref="J471:K471"/>
    <mergeCell ref="L471:N471"/>
    <mergeCell ref="O471:P471"/>
    <mergeCell ref="J472:K472"/>
    <mergeCell ref="L475:N475"/>
    <mergeCell ref="O475:P475"/>
    <mergeCell ref="J473:K473"/>
    <mergeCell ref="L473:N473"/>
    <mergeCell ref="O473:P473"/>
    <mergeCell ref="J474:K474"/>
    <mergeCell ref="L474:N474"/>
    <mergeCell ref="O474:P474"/>
    <mergeCell ref="J475:K475"/>
    <mergeCell ref="L478:N478"/>
    <mergeCell ref="O478:P478"/>
    <mergeCell ref="J476:K476"/>
    <mergeCell ref="L476:N476"/>
    <mergeCell ref="O476:P476"/>
    <mergeCell ref="J477:K477"/>
    <mergeCell ref="L477:N477"/>
    <mergeCell ref="O477:P477"/>
    <mergeCell ref="J478:K478"/>
    <mergeCell ref="L481:N481"/>
    <mergeCell ref="O481:P481"/>
    <mergeCell ref="J479:K479"/>
    <mergeCell ref="L479:N479"/>
    <mergeCell ref="O479:P479"/>
    <mergeCell ref="J480:K480"/>
    <mergeCell ref="L480:N480"/>
    <mergeCell ref="O480:P480"/>
    <mergeCell ref="J481:K481"/>
    <mergeCell ref="L484:N484"/>
    <mergeCell ref="O484:P484"/>
    <mergeCell ref="J482:K482"/>
    <mergeCell ref="L482:N482"/>
    <mergeCell ref="O482:P482"/>
    <mergeCell ref="J483:K483"/>
    <mergeCell ref="L483:N483"/>
    <mergeCell ref="O483:P483"/>
    <mergeCell ref="J484:K484"/>
    <mergeCell ref="L487:N487"/>
    <mergeCell ref="O487:P487"/>
    <mergeCell ref="J485:K485"/>
    <mergeCell ref="L485:N485"/>
    <mergeCell ref="O485:P485"/>
    <mergeCell ref="J486:K486"/>
    <mergeCell ref="L486:N486"/>
    <mergeCell ref="O486:P486"/>
    <mergeCell ref="J487:K487"/>
    <mergeCell ref="B135:C135"/>
    <mergeCell ref="B136:C136"/>
    <mergeCell ref="D136:F136"/>
    <mergeCell ref="B137:C137"/>
    <mergeCell ref="D137:F137"/>
    <mergeCell ref="B138:C138"/>
    <mergeCell ref="D138:F138"/>
    <mergeCell ref="B139:C139"/>
    <mergeCell ref="D139:F139"/>
    <mergeCell ref="B140:C140"/>
    <mergeCell ref="D140:F140"/>
    <mergeCell ref="B141:C141"/>
    <mergeCell ref="D141:F141"/>
    <mergeCell ref="D142:F142"/>
    <mergeCell ref="B142:C142"/>
    <mergeCell ref="B143:C143"/>
    <mergeCell ref="D143:F143"/>
    <mergeCell ref="B144:C144"/>
    <mergeCell ref="D144:F144"/>
    <mergeCell ref="B145:C145"/>
    <mergeCell ref="D145:F145"/>
    <mergeCell ref="B146:C146"/>
    <mergeCell ref="D146:F146"/>
    <mergeCell ref="B147:C147"/>
    <mergeCell ref="D147:F147"/>
    <mergeCell ref="B148:C148"/>
    <mergeCell ref="D148:F148"/>
    <mergeCell ref="D149:F149"/>
    <mergeCell ref="B149:C149"/>
    <mergeCell ref="B150:C150"/>
    <mergeCell ref="D150:F150"/>
    <mergeCell ref="B151:C151"/>
    <mergeCell ref="D151:F151"/>
    <mergeCell ref="B152:C152"/>
    <mergeCell ref="D152:F152"/>
    <mergeCell ref="B153:C153"/>
    <mergeCell ref="D153:F153"/>
    <mergeCell ref="B154:C154"/>
    <mergeCell ref="D154:F154"/>
    <mergeCell ref="B155:C155"/>
    <mergeCell ref="D155:F155"/>
    <mergeCell ref="D156:F156"/>
    <mergeCell ref="B156:C156"/>
    <mergeCell ref="B157:C157"/>
    <mergeCell ref="D157:F157"/>
    <mergeCell ref="B158:C158"/>
    <mergeCell ref="D158:F158"/>
    <mergeCell ref="B159:C159"/>
    <mergeCell ref="D159:F159"/>
    <mergeCell ref="B160:C160"/>
    <mergeCell ref="D160:F160"/>
    <mergeCell ref="B161:C161"/>
    <mergeCell ref="D161:F161"/>
    <mergeCell ref="B162:C162"/>
    <mergeCell ref="D162:F162"/>
    <mergeCell ref="D163:F163"/>
    <mergeCell ref="B163:C163"/>
    <mergeCell ref="B164:C164"/>
    <mergeCell ref="D164:F164"/>
    <mergeCell ref="B165:C165"/>
    <mergeCell ref="D165:F165"/>
    <mergeCell ref="B166:C166"/>
    <mergeCell ref="D166:F166"/>
    <mergeCell ref="B167:C167"/>
    <mergeCell ref="D167:F167"/>
    <mergeCell ref="B168:C168"/>
    <mergeCell ref="D168:F168"/>
    <mergeCell ref="B169:C169"/>
    <mergeCell ref="D169:F169"/>
    <mergeCell ref="D170:F170"/>
    <mergeCell ref="B170:C170"/>
    <mergeCell ref="B171:C171"/>
    <mergeCell ref="D171:F171"/>
    <mergeCell ref="B172:C172"/>
    <mergeCell ref="D172:F172"/>
    <mergeCell ref="B173:C173"/>
    <mergeCell ref="D173:F173"/>
    <mergeCell ref="B174:C174"/>
    <mergeCell ref="D174:F174"/>
    <mergeCell ref="B175:C175"/>
    <mergeCell ref="D175:F175"/>
    <mergeCell ref="B176:C176"/>
    <mergeCell ref="D176:F176"/>
    <mergeCell ref="D177:F177"/>
    <mergeCell ref="B177:C177"/>
    <mergeCell ref="B178:C178"/>
    <mergeCell ref="D178:F178"/>
    <mergeCell ref="B179:C179"/>
    <mergeCell ref="D179:F179"/>
    <mergeCell ref="B180:C180"/>
    <mergeCell ref="D180:F180"/>
    <mergeCell ref="B181:C181"/>
    <mergeCell ref="D181:F181"/>
    <mergeCell ref="B182:C182"/>
    <mergeCell ref="D182:F182"/>
    <mergeCell ref="B183:C183"/>
    <mergeCell ref="D183:F183"/>
    <mergeCell ref="D184:F184"/>
    <mergeCell ref="B184:C184"/>
    <mergeCell ref="B185:C185"/>
    <mergeCell ref="D185:F185"/>
    <mergeCell ref="B186:C186"/>
    <mergeCell ref="D186:F186"/>
    <mergeCell ref="B187:C187"/>
    <mergeCell ref="D187:F187"/>
    <mergeCell ref="B188:C188"/>
    <mergeCell ref="D188:F188"/>
    <mergeCell ref="B189:C189"/>
    <mergeCell ref="D189:F189"/>
    <mergeCell ref="B190:C190"/>
    <mergeCell ref="D190:F190"/>
    <mergeCell ref="D191:F191"/>
    <mergeCell ref="B191:C191"/>
    <mergeCell ref="B192:C192"/>
    <mergeCell ref="D192:F192"/>
    <mergeCell ref="B193:C193"/>
    <mergeCell ref="D193:F193"/>
    <mergeCell ref="B194:C194"/>
    <mergeCell ref="D194:F194"/>
    <mergeCell ref="B195:C195"/>
    <mergeCell ref="D195:F195"/>
    <mergeCell ref="B196:C196"/>
    <mergeCell ref="D196:F196"/>
    <mergeCell ref="B197:C197"/>
    <mergeCell ref="D197:F197"/>
    <mergeCell ref="D198:F198"/>
    <mergeCell ref="B198:C198"/>
    <mergeCell ref="B199:C199"/>
    <mergeCell ref="D199:F199"/>
    <mergeCell ref="B200:C200"/>
    <mergeCell ref="D200:F200"/>
    <mergeCell ref="B201:C201"/>
    <mergeCell ref="D201:F201"/>
    <mergeCell ref="B202:C202"/>
    <mergeCell ref="D202:F202"/>
    <mergeCell ref="B203:C203"/>
    <mergeCell ref="D203:F203"/>
    <mergeCell ref="B204:C204"/>
    <mergeCell ref="D204:F204"/>
    <mergeCell ref="D205:F205"/>
    <mergeCell ref="B205:C205"/>
    <mergeCell ref="B206:C206"/>
    <mergeCell ref="D206:F206"/>
    <mergeCell ref="B207:C207"/>
    <mergeCell ref="D207:F207"/>
    <mergeCell ref="B208:C208"/>
    <mergeCell ref="D208:F208"/>
    <mergeCell ref="B209:C209"/>
    <mergeCell ref="D209:F209"/>
    <mergeCell ref="B210:C210"/>
    <mergeCell ref="D210:F210"/>
    <mergeCell ref="B211:C211"/>
    <mergeCell ref="D211:F211"/>
    <mergeCell ref="D212:F212"/>
    <mergeCell ref="B212:C212"/>
    <mergeCell ref="B213:C213"/>
    <mergeCell ref="D213:F213"/>
    <mergeCell ref="B214:C214"/>
    <mergeCell ref="D214:F214"/>
    <mergeCell ref="B215:C215"/>
    <mergeCell ref="D215:F215"/>
    <mergeCell ref="B216:C216"/>
    <mergeCell ref="D216:F216"/>
    <mergeCell ref="B217:C217"/>
    <mergeCell ref="D217:F217"/>
    <mergeCell ref="B218:C218"/>
    <mergeCell ref="D218:F218"/>
    <mergeCell ref="D219:F219"/>
    <mergeCell ref="B219:C219"/>
    <mergeCell ref="B220:C220"/>
    <mergeCell ref="D220:F220"/>
    <mergeCell ref="B221:C221"/>
    <mergeCell ref="D221:F221"/>
    <mergeCell ref="B222:C222"/>
    <mergeCell ref="D222:F222"/>
    <mergeCell ref="B223:C223"/>
    <mergeCell ref="D223:F223"/>
    <mergeCell ref="B224:C224"/>
    <mergeCell ref="D224:F224"/>
    <mergeCell ref="B225:C225"/>
    <mergeCell ref="D225:F225"/>
    <mergeCell ref="D226:F226"/>
    <mergeCell ref="B226:C226"/>
    <mergeCell ref="B227:C227"/>
    <mergeCell ref="D227:F227"/>
    <mergeCell ref="B228:C228"/>
    <mergeCell ref="D228:F228"/>
    <mergeCell ref="B229:C229"/>
    <mergeCell ref="D229:F229"/>
    <mergeCell ref="B230:C230"/>
    <mergeCell ref="D230:F230"/>
    <mergeCell ref="B231:C231"/>
    <mergeCell ref="D231:F231"/>
    <mergeCell ref="B232:C232"/>
    <mergeCell ref="D232:F232"/>
    <mergeCell ref="D233:F233"/>
    <mergeCell ref="B233:C233"/>
    <mergeCell ref="B234:C234"/>
    <mergeCell ref="D234:F234"/>
    <mergeCell ref="B235:C235"/>
    <mergeCell ref="D235:F235"/>
    <mergeCell ref="B236:C236"/>
    <mergeCell ref="D236:F236"/>
    <mergeCell ref="B237:C237"/>
    <mergeCell ref="D237:F237"/>
    <mergeCell ref="B238:C238"/>
    <mergeCell ref="D238:F238"/>
    <mergeCell ref="B239:C239"/>
    <mergeCell ref="D239:F239"/>
    <mergeCell ref="D240:F240"/>
    <mergeCell ref="B240:C240"/>
    <mergeCell ref="B241:C241"/>
    <mergeCell ref="D241:F241"/>
    <mergeCell ref="B242:C242"/>
    <mergeCell ref="D242:F242"/>
    <mergeCell ref="B243:C243"/>
    <mergeCell ref="D243:F243"/>
    <mergeCell ref="B244:C244"/>
    <mergeCell ref="D244:F244"/>
    <mergeCell ref="B245:C245"/>
    <mergeCell ref="D245:F245"/>
    <mergeCell ref="B246:C246"/>
    <mergeCell ref="D246:F246"/>
    <mergeCell ref="D247:F247"/>
    <mergeCell ref="B247:C247"/>
    <mergeCell ref="B248:C248"/>
    <mergeCell ref="D248:F248"/>
    <mergeCell ref="B249:C249"/>
    <mergeCell ref="D249:F249"/>
    <mergeCell ref="B250:C250"/>
    <mergeCell ref="D250:F250"/>
    <mergeCell ref="B251:C251"/>
    <mergeCell ref="D251:F251"/>
    <mergeCell ref="B252:C252"/>
    <mergeCell ref="D252:F252"/>
    <mergeCell ref="B253:C253"/>
    <mergeCell ref="D253:F253"/>
    <mergeCell ref="D254:F254"/>
    <mergeCell ref="B254:C254"/>
    <mergeCell ref="B255:C255"/>
    <mergeCell ref="D255:F255"/>
    <mergeCell ref="B256:C256"/>
    <mergeCell ref="D256:F256"/>
    <mergeCell ref="B257:C257"/>
    <mergeCell ref="D257:F257"/>
    <mergeCell ref="B258:C258"/>
    <mergeCell ref="D258:F258"/>
    <mergeCell ref="B259:C259"/>
    <mergeCell ref="D259:F259"/>
    <mergeCell ref="B260:C260"/>
    <mergeCell ref="D260:F260"/>
    <mergeCell ref="D261:F261"/>
    <mergeCell ref="B261:C261"/>
    <mergeCell ref="B262:C262"/>
    <mergeCell ref="D262:F262"/>
    <mergeCell ref="B263:C263"/>
    <mergeCell ref="D263:F263"/>
    <mergeCell ref="B264:C264"/>
    <mergeCell ref="D264:F264"/>
    <mergeCell ref="B265:C265"/>
    <mergeCell ref="D265:F265"/>
    <mergeCell ref="B266:C266"/>
    <mergeCell ref="D266:F266"/>
    <mergeCell ref="B267:C267"/>
    <mergeCell ref="D267:F267"/>
    <mergeCell ref="D268:F268"/>
    <mergeCell ref="B268:C268"/>
    <mergeCell ref="B269:C269"/>
    <mergeCell ref="D269:F269"/>
    <mergeCell ref="B270:C270"/>
    <mergeCell ref="D270:F270"/>
    <mergeCell ref="B271:C271"/>
    <mergeCell ref="D271:F271"/>
    <mergeCell ref="B272:C272"/>
    <mergeCell ref="D272:F272"/>
    <mergeCell ref="B273:C273"/>
    <mergeCell ref="D273:F273"/>
    <mergeCell ref="B274:C274"/>
    <mergeCell ref="D274:F274"/>
    <mergeCell ref="D275:F275"/>
    <mergeCell ref="B275:C275"/>
    <mergeCell ref="B276:C276"/>
    <mergeCell ref="D276:F276"/>
    <mergeCell ref="B277:C277"/>
    <mergeCell ref="D277:F277"/>
    <mergeCell ref="B278:C278"/>
    <mergeCell ref="D278:F278"/>
    <mergeCell ref="B279:C279"/>
    <mergeCell ref="D279:F279"/>
    <mergeCell ref="B280:C280"/>
    <mergeCell ref="D280:F280"/>
    <mergeCell ref="B281:C281"/>
    <mergeCell ref="D281:F281"/>
    <mergeCell ref="D282:F282"/>
    <mergeCell ref="B282:C282"/>
    <mergeCell ref="B283:C283"/>
    <mergeCell ref="D283:F283"/>
    <mergeCell ref="B284:C284"/>
    <mergeCell ref="D284:F284"/>
    <mergeCell ref="B285:C285"/>
    <mergeCell ref="D285:F285"/>
    <mergeCell ref="B286:C286"/>
    <mergeCell ref="D286:F286"/>
    <mergeCell ref="B287:C287"/>
    <mergeCell ref="D287:F287"/>
    <mergeCell ref="B288:C288"/>
    <mergeCell ref="D288:F288"/>
    <mergeCell ref="D289:F289"/>
    <mergeCell ref="B289:C289"/>
    <mergeCell ref="B290:C290"/>
    <mergeCell ref="D290:F290"/>
    <mergeCell ref="B291:C291"/>
    <mergeCell ref="D291:F291"/>
    <mergeCell ref="B292:C292"/>
    <mergeCell ref="D292:F292"/>
    <mergeCell ref="B293:C293"/>
    <mergeCell ref="D293:F293"/>
    <mergeCell ref="B294:C294"/>
    <mergeCell ref="D294:F294"/>
    <mergeCell ref="B295:C295"/>
    <mergeCell ref="D295:F295"/>
    <mergeCell ref="D296:F296"/>
    <mergeCell ref="B296:C296"/>
    <mergeCell ref="B297:C297"/>
    <mergeCell ref="D297:F297"/>
    <mergeCell ref="B298:C298"/>
    <mergeCell ref="D298:F298"/>
    <mergeCell ref="B299:C299"/>
    <mergeCell ref="D299:F299"/>
    <mergeCell ref="B300:C300"/>
    <mergeCell ref="D300:F300"/>
    <mergeCell ref="B301:C301"/>
    <mergeCell ref="D301:F301"/>
    <mergeCell ref="B302:C302"/>
    <mergeCell ref="D302:F302"/>
    <mergeCell ref="D303:F303"/>
    <mergeCell ref="B303:C303"/>
    <mergeCell ref="B304:C304"/>
    <mergeCell ref="D304:F304"/>
    <mergeCell ref="B305:C305"/>
    <mergeCell ref="D305:F305"/>
    <mergeCell ref="B306:C306"/>
    <mergeCell ref="D306:F306"/>
    <mergeCell ref="B307:C307"/>
    <mergeCell ref="D307:F307"/>
    <mergeCell ref="B308:C308"/>
    <mergeCell ref="D308:F308"/>
    <mergeCell ref="B309:C309"/>
    <mergeCell ref="D309:F309"/>
    <mergeCell ref="D310:F310"/>
    <mergeCell ref="B310:C310"/>
    <mergeCell ref="B311:C311"/>
    <mergeCell ref="D311:F311"/>
    <mergeCell ref="B312:C312"/>
    <mergeCell ref="D312:F312"/>
    <mergeCell ref="B313:C313"/>
    <mergeCell ref="D313:F313"/>
    <mergeCell ref="B314:C314"/>
    <mergeCell ref="D314:F314"/>
    <mergeCell ref="B315:C315"/>
    <mergeCell ref="D315:F315"/>
    <mergeCell ref="B316:C316"/>
    <mergeCell ref="D316:F316"/>
    <mergeCell ref="D317:F317"/>
    <mergeCell ref="B317:C317"/>
    <mergeCell ref="B318:C318"/>
    <mergeCell ref="D318:F318"/>
    <mergeCell ref="B319:C319"/>
    <mergeCell ref="D319:F319"/>
    <mergeCell ref="B320:C320"/>
    <mergeCell ref="D320:F320"/>
    <mergeCell ref="B321:C321"/>
    <mergeCell ref="D321:F321"/>
    <mergeCell ref="B322:C322"/>
    <mergeCell ref="D322:F322"/>
    <mergeCell ref="B323:C323"/>
    <mergeCell ref="D323:F323"/>
    <mergeCell ref="D324:F324"/>
    <mergeCell ref="B324:C324"/>
    <mergeCell ref="B325:C325"/>
    <mergeCell ref="D325:F325"/>
    <mergeCell ref="B326:C326"/>
    <mergeCell ref="D326:F326"/>
    <mergeCell ref="B327:C327"/>
    <mergeCell ref="D327:F327"/>
    <mergeCell ref="B328:C328"/>
    <mergeCell ref="D328:F328"/>
    <mergeCell ref="B329:C329"/>
    <mergeCell ref="D329:F329"/>
    <mergeCell ref="B330:C330"/>
    <mergeCell ref="D330:F330"/>
    <mergeCell ref="D331:F331"/>
    <mergeCell ref="B331:C331"/>
    <mergeCell ref="B332:C332"/>
    <mergeCell ref="D332:F332"/>
    <mergeCell ref="B333:C333"/>
    <mergeCell ref="D333:F333"/>
    <mergeCell ref="B334:C334"/>
    <mergeCell ref="D334:F334"/>
    <mergeCell ref="B335:C335"/>
    <mergeCell ref="D335:F335"/>
    <mergeCell ref="B336:C336"/>
    <mergeCell ref="D336:F336"/>
    <mergeCell ref="B337:C337"/>
    <mergeCell ref="D337:F337"/>
    <mergeCell ref="D338:F338"/>
    <mergeCell ref="B338:C338"/>
    <mergeCell ref="B339:C339"/>
    <mergeCell ref="D339:F339"/>
    <mergeCell ref="B340:C340"/>
    <mergeCell ref="D340:F340"/>
    <mergeCell ref="B341:C341"/>
    <mergeCell ref="D341:F341"/>
    <mergeCell ref="B342:C342"/>
    <mergeCell ref="D342:F342"/>
    <mergeCell ref="B343:C343"/>
    <mergeCell ref="D343:F343"/>
    <mergeCell ref="B344:C344"/>
    <mergeCell ref="D344:F344"/>
    <mergeCell ref="D345:F345"/>
    <mergeCell ref="B345:C345"/>
    <mergeCell ref="B346:C346"/>
    <mergeCell ref="D346:F346"/>
    <mergeCell ref="B347:C347"/>
    <mergeCell ref="D347:F347"/>
    <mergeCell ref="B348:C348"/>
    <mergeCell ref="D348:F348"/>
    <mergeCell ref="B349:C349"/>
    <mergeCell ref="D349:F349"/>
    <mergeCell ref="B350:C350"/>
    <mergeCell ref="D350:F350"/>
    <mergeCell ref="B351:C351"/>
    <mergeCell ref="D351:F351"/>
    <mergeCell ref="D352:F352"/>
    <mergeCell ref="B352:C352"/>
    <mergeCell ref="B353:C353"/>
    <mergeCell ref="D353:F353"/>
    <mergeCell ref="B354:C354"/>
    <mergeCell ref="D354:F354"/>
    <mergeCell ref="B355:C355"/>
    <mergeCell ref="D355:F355"/>
    <mergeCell ref="B356:C356"/>
    <mergeCell ref="D356:F356"/>
    <mergeCell ref="B357:C357"/>
    <mergeCell ref="D357:F357"/>
    <mergeCell ref="B358:C358"/>
    <mergeCell ref="D358:F358"/>
    <mergeCell ref="D359:F359"/>
    <mergeCell ref="B359:C359"/>
    <mergeCell ref="B360:C360"/>
    <mergeCell ref="D360:F360"/>
    <mergeCell ref="B361:C361"/>
    <mergeCell ref="D361:F361"/>
    <mergeCell ref="B362:C362"/>
    <mergeCell ref="D362:F362"/>
    <mergeCell ref="B363:C363"/>
    <mergeCell ref="D363:F363"/>
    <mergeCell ref="B364:C364"/>
    <mergeCell ref="D364:F364"/>
    <mergeCell ref="B365:C365"/>
    <mergeCell ref="D365:F365"/>
    <mergeCell ref="D366:F366"/>
    <mergeCell ref="B366:C366"/>
    <mergeCell ref="B367:C367"/>
    <mergeCell ref="D367:F367"/>
    <mergeCell ref="B368:C368"/>
    <mergeCell ref="D368:F368"/>
    <mergeCell ref="B369:C369"/>
    <mergeCell ref="D369:F369"/>
    <mergeCell ref="B370:C370"/>
    <mergeCell ref="D370:F370"/>
    <mergeCell ref="B371:C371"/>
    <mergeCell ref="D371:F371"/>
    <mergeCell ref="B372:C372"/>
    <mergeCell ref="D372:F372"/>
    <mergeCell ref="D373:F373"/>
    <mergeCell ref="B373:C373"/>
    <mergeCell ref="B374:C374"/>
    <mergeCell ref="D374:F374"/>
    <mergeCell ref="B375:C375"/>
    <mergeCell ref="D375:F375"/>
    <mergeCell ref="B376:C376"/>
    <mergeCell ref="D376:F376"/>
    <mergeCell ref="B377:C377"/>
    <mergeCell ref="D377:F377"/>
    <mergeCell ref="B378:C378"/>
    <mergeCell ref="D378:F378"/>
    <mergeCell ref="B379:C379"/>
    <mergeCell ref="D379:F379"/>
    <mergeCell ref="D380:F380"/>
    <mergeCell ref="B380:C380"/>
    <mergeCell ref="B381:C381"/>
    <mergeCell ref="D381:F381"/>
    <mergeCell ref="B382:C382"/>
    <mergeCell ref="D382:F382"/>
    <mergeCell ref="B383:C383"/>
    <mergeCell ref="D383:F383"/>
    <mergeCell ref="B384:C384"/>
    <mergeCell ref="D384:F384"/>
    <mergeCell ref="B385:C385"/>
    <mergeCell ref="D385:F385"/>
    <mergeCell ref="B386:C386"/>
    <mergeCell ref="D386:F386"/>
    <mergeCell ref="D387:F387"/>
    <mergeCell ref="B387:C387"/>
    <mergeCell ref="B388:C388"/>
    <mergeCell ref="D388:F388"/>
    <mergeCell ref="B389:C389"/>
    <mergeCell ref="D389:F389"/>
    <mergeCell ref="B390:C390"/>
    <mergeCell ref="D390:F390"/>
    <mergeCell ref="B391:C391"/>
    <mergeCell ref="D391:F391"/>
    <mergeCell ref="B392:C392"/>
    <mergeCell ref="D392:F392"/>
    <mergeCell ref="B393:C393"/>
    <mergeCell ref="D393:F393"/>
    <mergeCell ref="D394:F394"/>
    <mergeCell ref="B394:C394"/>
    <mergeCell ref="B395:C395"/>
    <mergeCell ref="D395:F395"/>
    <mergeCell ref="B396:C396"/>
    <mergeCell ref="D396:F396"/>
    <mergeCell ref="B397:C397"/>
    <mergeCell ref="D397:F397"/>
    <mergeCell ref="B398:C398"/>
    <mergeCell ref="D398:F398"/>
    <mergeCell ref="B399:C399"/>
    <mergeCell ref="D399:F399"/>
    <mergeCell ref="B400:C400"/>
    <mergeCell ref="D400:F400"/>
    <mergeCell ref="D401:F401"/>
    <mergeCell ref="B401:C401"/>
    <mergeCell ref="B402:C402"/>
    <mergeCell ref="D402:F402"/>
    <mergeCell ref="B403:C403"/>
    <mergeCell ref="D403:F403"/>
    <mergeCell ref="B404:C404"/>
    <mergeCell ref="D404:F404"/>
    <mergeCell ref="B405:C405"/>
    <mergeCell ref="D405:F405"/>
    <mergeCell ref="B406:C406"/>
    <mergeCell ref="D406:F406"/>
    <mergeCell ref="B407:C407"/>
    <mergeCell ref="D407:F407"/>
    <mergeCell ref="D408:F408"/>
    <mergeCell ref="B408:C408"/>
    <mergeCell ref="B409:C409"/>
    <mergeCell ref="D409:F409"/>
    <mergeCell ref="B410:C410"/>
    <mergeCell ref="D410:F410"/>
    <mergeCell ref="B411:C411"/>
    <mergeCell ref="D411:F411"/>
    <mergeCell ref="B412:C412"/>
    <mergeCell ref="D412:F412"/>
    <mergeCell ref="B413:C413"/>
    <mergeCell ref="D413:F413"/>
    <mergeCell ref="B414:C414"/>
    <mergeCell ref="D414:F414"/>
    <mergeCell ref="D415:F415"/>
    <mergeCell ref="B415:C415"/>
    <mergeCell ref="B416:C416"/>
    <mergeCell ref="D416:F416"/>
    <mergeCell ref="B417:C417"/>
    <mergeCell ref="D417:F417"/>
    <mergeCell ref="B418:C418"/>
    <mergeCell ref="D418:F418"/>
    <mergeCell ref="B419:C419"/>
    <mergeCell ref="D419:F419"/>
    <mergeCell ref="B420:C420"/>
    <mergeCell ref="D420:F420"/>
    <mergeCell ref="B421:C421"/>
    <mergeCell ref="D421:F421"/>
    <mergeCell ref="D422:F422"/>
    <mergeCell ref="B422:C422"/>
    <mergeCell ref="B423:C423"/>
    <mergeCell ref="D423:F423"/>
    <mergeCell ref="B424:C424"/>
    <mergeCell ref="D424:F424"/>
    <mergeCell ref="B425:C425"/>
    <mergeCell ref="D425:F425"/>
    <mergeCell ref="B426:C426"/>
    <mergeCell ref="D426:F426"/>
    <mergeCell ref="B427:C427"/>
    <mergeCell ref="D427:F427"/>
    <mergeCell ref="B428:C428"/>
    <mergeCell ref="D428:F428"/>
    <mergeCell ref="D429:F429"/>
    <mergeCell ref="B429:C429"/>
    <mergeCell ref="B430:C430"/>
    <mergeCell ref="D430:F430"/>
    <mergeCell ref="B431:C431"/>
    <mergeCell ref="D431:F431"/>
    <mergeCell ref="B432:C432"/>
    <mergeCell ref="D432:F432"/>
    <mergeCell ref="B433:C433"/>
    <mergeCell ref="D433:F433"/>
    <mergeCell ref="B434:C434"/>
    <mergeCell ref="D434:F434"/>
    <mergeCell ref="B435:C435"/>
    <mergeCell ref="D435:F435"/>
    <mergeCell ref="D436:F436"/>
    <mergeCell ref="B436:C436"/>
    <mergeCell ref="B437:C437"/>
    <mergeCell ref="D437:F437"/>
    <mergeCell ref="B438:C438"/>
    <mergeCell ref="D438:F438"/>
    <mergeCell ref="B439:C439"/>
    <mergeCell ref="D439:F439"/>
    <mergeCell ref="B440:C440"/>
    <mergeCell ref="D440:F440"/>
    <mergeCell ref="B441:C441"/>
    <mergeCell ref="D441:F441"/>
    <mergeCell ref="B442:C442"/>
    <mergeCell ref="D442:F442"/>
    <mergeCell ref="D443:F443"/>
    <mergeCell ref="B443:C443"/>
    <mergeCell ref="B444:C444"/>
    <mergeCell ref="D444:F444"/>
    <mergeCell ref="B445:C445"/>
    <mergeCell ref="D445:F445"/>
    <mergeCell ref="B446:C446"/>
    <mergeCell ref="D446:F446"/>
    <mergeCell ref="B447:C447"/>
    <mergeCell ref="D447:F447"/>
    <mergeCell ref="B448:C448"/>
    <mergeCell ref="D448:F448"/>
    <mergeCell ref="B449:C449"/>
    <mergeCell ref="D449:F449"/>
    <mergeCell ref="D450:F450"/>
    <mergeCell ref="B450:C450"/>
    <mergeCell ref="B451:C451"/>
    <mergeCell ref="D451:F451"/>
    <mergeCell ref="B452:C452"/>
    <mergeCell ref="D452:F452"/>
    <mergeCell ref="B453:C453"/>
    <mergeCell ref="D453:F453"/>
    <mergeCell ref="B454:C454"/>
    <mergeCell ref="D454:F454"/>
    <mergeCell ref="B455:C455"/>
    <mergeCell ref="D455:F455"/>
    <mergeCell ref="B456:C456"/>
    <mergeCell ref="D456:F456"/>
    <mergeCell ref="D457:F457"/>
    <mergeCell ref="B457:C457"/>
    <mergeCell ref="B458:C458"/>
    <mergeCell ref="D458:F458"/>
    <mergeCell ref="B459:C459"/>
    <mergeCell ref="D459:F459"/>
    <mergeCell ref="B460:C460"/>
    <mergeCell ref="D460:F460"/>
    <mergeCell ref="B461:C461"/>
    <mergeCell ref="D461:F461"/>
    <mergeCell ref="B462:C462"/>
    <mergeCell ref="D462:F462"/>
    <mergeCell ref="B463:C463"/>
    <mergeCell ref="D463:F463"/>
    <mergeCell ref="D464:F464"/>
    <mergeCell ref="B464:C464"/>
    <mergeCell ref="B465:C465"/>
    <mergeCell ref="D465:F465"/>
    <mergeCell ref="B466:C466"/>
    <mergeCell ref="D466:F466"/>
    <mergeCell ref="B467:C467"/>
    <mergeCell ref="D467:F467"/>
    <mergeCell ref="B468:C468"/>
    <mergeCell ref="D468:F468"/>
    <mergeCell ref="B469:C469"/>
    <mergeCell ref="D469:F469"/>
    <mergeCell ref="B470:C470"/>
    <mergeCell ref="D470:F470"/>
    <mergeCell ref="D471:F471"/>
    <mergeCell ref="B471:C471"/>
    <mergeCell ref="B472:C472"/>
    <mergeCell ref="D472:F472"/>
    <mergeCell ref="B473:C473"/>
    <mergeCell ref="D473:F473"/>
    <mergeCell ref="B474:C474"/>
    <mergeCell ref="D474:F474"/>
    <mergeCell ref="B475:C475"/>
    <mergeCell ref="D475:F475"/>
    <mergeCell ref="B476:C476"/>
    <mergeCell ref="D476:F476"/>
    <mergeCell ref="B477:C477"/>
    <mergeCell ref="D477:F477"/>
    <mergeCell ref="D478:F478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U245"/>
    <mergeCell ref="T246:U246"/>
    <mergeCell ref="T247:U247"/>
    <mergeCell ref="T248:U248"/>
    <mergeCell ref="T249:U249"/>
    <mergeCell ref="T250:U250"/>
    <mergeCell ref="T251:U251"/>
    <mergeCell ref="T252:U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T306:U306"/>
    <mergeCell ref="T307:U307"/>
    <mergeCell ref="T308:U308"/>
    <mergeCell ref="T309:U309"/>
    <mergeCell ref="T310:U310"/>
    <mergeCell ref="T311:U311"/>
    <mergeCell ref="T312:U312"/>
    <mergeCell ref="T313:U313"/>
    <mergeCell ref="T314:U314"/>
    <mergeCell ref="T315:U315"/>
    <mergeCell ref="T316:U316"/>
    <mergeCell ref="T317:U317"/>
    <mergeCell ref="T318:U318"/>
    <mergeCell ref="T319:U319"/>
    <mergeCell ref="T320:U320"/>
    <mergeCell ref="T321:U321"/>
    <mergeCell ref="T322:U322"/>
    <mergeCell ref="T323:U323"/>
    <mergeCell ref="T324:U324"/>
    <mergeCell ref="T325:U325"/>
    <mergeCell ref="T326:U326"/>
    <mergeCell ref="T327:U327"/>
    <mergeCell ref="T328:U328"/>
    <mergeCell ref="T329:U329"/>
    <mergeCell ref="T330:U330"/>
    <mergeCell ref="T331:U331"/>
    <mergeCell ref="T332:U332"/>
    <mergeCell ref="T333:U333"/>
    <mergeCell ref="T334:U334"/>
    <mergeCell ref="T335:U335"/>
    <mergeCell ref="T336:U336"/>
    <mergeCell ref="T337:U337"/>
    <mergeCell ref="T338:U338"/>
    <mergeCell ref="T339:U339"/>
    <mergeCell ref="T340:U340"/>
    <mergeCell ref="T341:U341"/>
    <mergeCell ref="T342:U342"/>
    <mergeCell ref="T343:U343"/>
    <mergeCell ref="T344:U344"/>
    <mergeCell ref="T345:U345"/>
    <mergeCell ref="T346:U346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T383:U383"/>
    <mergeCell ref="T384:U384"/>
    <mergeCell ref="T385:U385"/>
    <mergeCell ref="T386:U386"/>
    <mergeCell ref="T387:U387"/>
    <mergeCell ref="T388:U388"/>
    <mergeCell ref="T389:U389"/>
    <mergeCell ref="T390:U390"/>
    <mergeCell ref="T391:U391"/>
    <mergeCell ref="T392:U392"/>
    <mergeCell ref="T393:U393"/>
    <mergeCell ref="T394:U394"/>
    <mergeCell ref="T395:U395"/>
    <mergeCell ref="T396:U396"/>
    <mergeCell ref="T397:U397"/>
    <mergeCell ref="T398:U398"/>
    <mergeCell ref="T399:U399"/>
    <mergeCell ref="T400:U400"/>
    <mergeCell ref="T401:U401"/>
    <mergeCell ref="T402:U402"/>
    <mergeCell ref="T403:U403"/>
    <mergeCell ref="T404:U404"/>
    <mergeCell ref="T405:U405"/>
    <mergeCell ref="T406:U406"/>
    <mergeCell ref="T407:U407"/>
    <mergeCell ref="T408:U408"/>
    <mergeCell ref="T409:U409"/>
    <mergeCell ref="T410:U410"/>
    <mergeCell ref="T411:U411"/>
    <mergeCell ref="T412:U412"/>
    <mergeCell ref="T413:U413"/>
    <mergeCell ref="T414:U414"/>
    <mergeCell ref="T415:U415"/>
    <mergeCell ref="T416:U416"/>
    <mergeCell ref="T417:U417"/>
    <mergeCell ref="T418:U418"/>
    <mergeCell ref="T419:U419"/>
    <mergeCell ref="T420:U420"/>
    <mergeCell ref="T421:U421"/>
    <mergeCell ref="T422:U422"/>
    <mergeCell ref="T423:U423"/>
    <mergeCell ref="T424:U424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T459:U459"/>
    <mergeCell ref="T460:U460"/>
    <mergeCell ref="T461:U461"/>
    <mergeCell ref="T462:U462"/>
    <mergeCell ref="T463:U463"/>
    <mergeCell ref="T464:U464"/>
    <mergeCell ref="T465:U465"/>
    <mergeCell ref="T466:U466"/>
    <mergeCell ref="T467:U467"/>
    <mergeCell ref="T468:U468"/>
    <mergeCell ref="T469:U469"/>
    <mergeCell ref="T470:U470"/>
    <mergeCell ref="T471:U471"/>
    <mergeCell ref="T472:U472"/>
    <mergeCell ref="T473:U473"/>
    <mergeCell ref="T474:U474"/>
    <mergeCell ref="T475:U475"/>
    <mergeCell ref="T476:U476"/>
    <mergeCell ref="T477:U477"/>
    <mergeCell ref="T478:U478"/>
    <mergeCell ref="T479:U479"/>
    <mergeCell ref="T480:U480"/>
    <mergeCell ref="T481:U481"/>
    <mergeCell ref="T482:U482"/>
    <mergeCell ref="T483:U483"/>
    <mergeCell ref="T484:U484"/>
    <mergeCell ref="T485:U485"/>
    <mergeCell ref="T486:U486"/>
    <mergeCell ref="T487:U487"/>
    <mergeCell ref="T488:U488"/>
    <mergeCell ref="T489:U489"/>
    <mergeCell ref="T490:U490"/>
    <mergeCell ref="T491:U491"/>
    <mergeCell ref="T492:U492"/>
    <mergeCell ref="T493:U493"/>
    <mergeCell ref="T494:U494"/>
    <mergeCell ref="T495:U495"/>
    <mergeCell ref="T496:U496"/>
    <mergeCell ref="T497:U497"/>
    <mergeCell ref="T498:U498"/>
    <mergeCell ref="T499:U499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77:U977"/>
    <mergeCell ref="T978:U978"/>
    <mergeCell ref="T979:U979"/>
    <mergeCell ref="T980:U980"/>
    <mergeCell ref="T981:U981"/>
    <mergeCell ref="T982:U982"/>
    <mergeCell ref="T983:U983"/>
    <mergeCell ref="T984:U984"/>
    <mergeCell ref="T985:U985"/>
    <mergeCell ref="T986:U986"/>
    <mergeCell ref="T987:U987"/>
    <mergeCell ref="T988:U988"/>
    <mergeCell ref="T989:U989"/>
    <mergeCell ref="T990:U990"/>
    <mergeCell ref="T998:U998"/>
    <mergeCell ref="T999:U999"/>
    <mergeCell ref="T1000:U1000"/>
    <mergeCell ref="T991:U991"/>
    <mergeCell ref="T992:U992"/>
    <mergeCell ref="T993:U993"/>
    <mergeCell ref="T994:U994"/>
    <mergeCell ref="T995:U995"/>
    <mergeCell ref="T996:U996"/>
    <mergeCell ref="T997:U997"/>
    <mergeCell ref="T928:U928"/>
    <mergeCell ref="T929:U929"/>
    <mergeCell ref="T930:U930"/>
    <mergeCell ref="T931:U931"/>
    <mergeCell ref="T932:U932"/>
    <mergeCell ref="T933:U933"/>
    <mergeCell ref="T934:U934"/>
    <mergeCell ref="T935:U935"/>
    <mergeCell ref="T936:U936"/>
    <mergeCell ref="T937:U937"/>
    <mergeCell ref="T938:U938"/>
    <mergeCell ref="T939:U939"/>
    <mergeCell ref="T940:U940"/>
    <mergeCell ref="T941:U941"/>
    <mergeCell ref="T942:U942"/>
    <mergeCell ref="T943:U943"/>
    <mergeCell ref="T944:U944"/>
    <mergeCell ref="T945:U945"/>
    <mergeCell ref="T946:U946"/>
    <mergeCell ref="T947:U947"/>
    <mergeCell ref="T948:U948"/>
    <mergeCell ref="T949:U949"/>
    <mergeCell ref="T950:U950"/>
    <mergeCell ref="T951:U951"/>
    <mergeCell ref="T952:U952"/>
    <mergeCell ref="T953:U953"/>
    <mergeCell ref="T954:U954"/>
    <mergeCell ref="T955:U955"/>
    <mergeCell ref="T956:U956"/>
    <mergeCell ref="T957:U957"/>
    <mergeCell ref="T958:U958"/>
    <mergeCell ref="T959:U959"/>
    <mergeCell ref="T960:U960"/>
    <mergeCell ref="T961:U961"/>
    <mergeCell ref="T962:U962"/>
    <mergeCell ref="T963:U963"/>
    <mergeCell ref="T964:U964"/>
    <mergeCell ref="T965:U965"/>
    <mergeCell ref="T966:U966"/>
    <mergeCell ref="T967:U967"/>
    <mergeCell ref="T968:U968"/>
    <mergeCell ref="T969:U969"/>
    <mergeCell ref="T970:U970"/>
    <mergeCell ref="T971:U971"/>
    <mergeCell ref="T972:U972"/>
    <mergeCell ref="T973:U973"/>
    <mergeCell ref="T974:U974"/>
    <mergeCell ref="T975:U975"/>
    <mergeCell ref="T976:U976"/>
    <mergeCell ref="T536:U536"/>
    <mergeCell ref="T537:U537"/>
    <mergeCell ref="T538:U538"/>
    <mergeCell ref="T539:U539"/>
    <mergeCell ref="T540:U540"/>
    <mergeCell ref="T541:U541"/>
    <mergeCell ref="T542:U542"/>
    <mergeCell ref="T543:U543"/>
    <mergeCell ref="T544:U544"/>
    <mergeCell ref="T545:U545"/>
    <mergeCell ref="T546:U546"/>
    <mergeCell ref="T547:U547"/>
    <mergeCell ref="T548:U548"/>
    <mergeCell ref="T549:U549"/>
    <mergeCell ref="T550:U550"/>
    <mergeCell ref="T551:U551"/>
    <mergeCell ref="T552:U552"/>
    <mergeCell ref="T553:U553"/>
    <mergeCell ref="T554:U554"/>
    <mergeCell ref="T555:U555"/>
    <mergeCell ref="T556:U556"/>
    <mergeCell ref="T557:U557"/>
    <mergeCell ref="T558:U558"/>
    <mergeCell ref="T559:U559"/>
    <mergeCell ref="T560:U560"/>
    <mergeCell ref="T561:U561"/>
    <mergeCell ref="T562:U562"/>
    <mergeCell ref="T563:U563"/>
    <mergeCell ref="T564:U564"/>
    <mergeCell ref="T565:U565"/>
    <mergeCell ref="T566:U566"/>
    <mergeCell ref="T567:U567"/>
    <mergeCell ref="T568:U568"/>
    <mergeCell ref="T569:U569"/>
    <mergeCell ref="T570:U570"/>
    <mergeCell ref="T571:U571"/>
    <mergeCell ref="T572:U572"/>
    <mergeCell ref="T573:U573"/>
    <mergeCell ref="T574:U574"/>
    <mergeCell ref="T575:U575"/>
    <mergeCell ref="T576:U576"/>
    <mergeCell ref="T577:U577"/>
    <mergeCell ref="T578:U578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T612:U612"/>
    <mergeCell ref="T613:U613"/>
    <mergeCell ref="T614:U614"/>
    <mergeCell ref="T615:U615"/>
    <mergeCell ref="T616:U616"/>
    <mergeCell ref="T617:U617"/>
    <mergeCell ref="T618:U618"/>
    <mergeCell ref="T619:U619"/>
    <mergeCell ref="T620:U620"/>
    <mergeCell ref="T621:U621"/>
    <mergeCell ref="T622:U622"/>
    <mergeCell ref="T623:U623"/>
    <mergeCell ref="T624:U624"/>
    <mergeCell ref="T625:U625"/>
    <mergeCell ref="T626:U626"/>
    <mergeCell ref="T627:U627"/>
    <mergeCell ref="T628:U628"/>
    <mergeCell ref="T629:U629"/>
    <mergeCell ref="T630:U630"/>
    <mergeCell ref="T631:U631"/>
    <mergeCell ref="T632:U632"/>
    <mergeCell ref="T633:U633"/>
    <mergeCell ref="T634:U634"/>
    <mergeCell ref="T635:U635"/>
    <mergeCell ref="T636:U636"/>
    <mergeCell ref="T637:U637"/>
    <mergeCell ref="T638:U638"/>
    <mergeCell ref="T639:U639"/>
    <mergeCell ref="T640:U640"/>
    <mergeCell ref="T641:U641"/>
    <mergeCell ref="T642:U642"/>
    <mergeCell ref="T643:U643"/>
    <mergeCell ref="T644:U644"/>
    <mergeCell ref="T645:U645"/>
    <mergeCell ref="T646:U646"/>
    <mergeCell ref="T647:U647"/>
    <mergeCell ref="T648:U648"/>
    <mergeCell ref="T649:U649"/>
    <mergeCell ref="T650:U650"/>
    <mergeCell ref="T651:U651"/>
    <mergeCell ref="T652:U652"/>
    <mergeCell ref="T653:U653"/>
    <mergeCell ref="T654:U654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T689:U689"/>
    <mergeCell ref="T690:U690"/>
    <mergeCell ref="T691:U691"/>
    <mergeCell ref="T692:U692"/>
    <mergeCell ref="T693:U693"/>
    <mergeCell ref="T694:U694"/>
    <mergeCell ref="T695:U695"/>
    <mergeCell ref="T696:U696"/>
    <mergeCell ref="T697:U697"/>
    <mergeCell ref="T698:U698"/>
    <mergeCell ref="T699:U699"/>
    <mergeCell ref="T700:U700"/>
    <mergeCell ref="T701:U701"/>
    <mergeCell ref="T702:U702"/>
    <mergeCell ref="T703:U703"/>
    <mergeCell ref="T704:U704"/>
    <mergeCell ref="T705:U705"/>
    <mergeCell ref="T706:U706"/>
    <mergeCell ref="T707:U707"/>
    <mergeCell ref="T708:U708"/>
    <mergeCell ref="T709:U709"/>
    <mergeCell ref="T710:U710"/>
    <mergeCell ref="T711:U711"/>
    <mergeCell ref="T712:U712"/>
    <mergeCell ref="T713:U713"/>
    <mergeCell ref="T714:U714"/>
    <mergeCell ref="T715:U715"/>
    <mergeCell ref="T716:U716"/>
    <mergeCell ref="T717:U717"/>
    <mergeCell ref="T718:U718"/>
    <mergeCell ref="T719:U719"/>
    <mergeCell ref="T720:U720"/>
    <mergeCell ref="T721:U721"/>
    <mergeCell ref="T722:U722"/>
    <mergeCell ref="T723:U723"/>
    <mergeCell ref="T724:U724"/>
    <mergeCell ref="T725:U725"/>
    <mergeCell ref="T726:U726"/>
    <mergeCell ref="T727:U727"/>
    <mergeCell ref="T728:U728"/>
    <mergeCell ref="T729:U729"/>
    <mergeCell ref="T730:U730"/>
    <mergeCell ref="T731:U731"/>
    <mergeCell ref="T732:U732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T771:U771"/>
    <mergeCell ref="T772:U772"/>
    <mergeCell ref="T773:U773"/>
    <mergeCell ref="T774:U774"/>
    <mergeCell ref="T775:U775"/>
    <mergeCell ref="T776:U776"/>
    <mergeCell ref="T777:U777"/>
    <mergeCell ref="T778:U778"/>
    <mergeCell ref="T779:U779"/>
    <mergeCell ref="T780:U780"/>
    <mergeCell ref="T781:U781"/>
    <mergeCell ref="T782:U782"/>
    <mergeCell ref="T783:U783"/>
    <mergeCell ref="T784:U784"/>
    <mergeCell ref="T785:U785"/>
    <mergeCell ref="T786:U786"/>
    <mergeCell ref="T787:U787"/>
    <mergeCell ref="T788:U788"/>
    <mergeCell ref="T789:U789"/>
    <mergeCell ref="T790:U790"/>
    <mergeCell ref="T791:U791"/>
    <mergeCell ref="T792:U792"/>
    <mergeCell ref="T793:U793"/>
    <mergeCell ref="T794:U794"/>
    <mergeCell ref="T795:U795"/>
    <mergeCell ref="T796:U796"/>
    <mergeCell ref="T797:U797"/>
    <mergeCell ref="T798:U798"/>
    <mergeCell ref="T799:U799"/>
    <mergeCell ref="T800:U800"/>
    <mergeCell ref="T801:U801"/>
    <mergeCell ref="T802:U802"/>
    <mergeCell ref="T803:U803"/>
    <mergeCell ref="T804:U804"/>
    <mergeCell ref="T805:U805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T841:U841"/>
    <mergeCell ref="T842:U842"/>
    <mergeCell ref="T843:U843"/>
    <mergeCell ref="T844:U844"/>
    <mergeCell ref="T845:U845"/>
    <mergeCell ref="T846:U846"/>
    <mergeCell ref="T847:U847"/>
    <mergeCell ref="T848:U848"/>
    <mergeCell ref="T849:U849"/>
    <mergeCell ref="T850:U850"/>
    <mergeCell ref="T851:U851"/>
    <mergeCell ref="T852:U852"/>
    <mergeCell ref="T853:U853"/>
    <mergeCell ref="T854:U854"/>
    <mergeCell ref="T855:U855"/>
    <mergeCell ref="T856:U856"/>
    <mergeCell ref="T857:U857"/>
    <mergeCell ref="T858:U858"/>
    <mergeCell ref="T859:U859"/>
    <mergeCell ref="T860:U860"/>
    <mergeCell ref="T861:U861"/>
    <mergeCell ref="T862:U862"/>
    <mergeCell ref="T863:U863"/>
    <mergeCell ref="T864:U864"/>
    <mergeCell ref="T865:U865"/>
    <mergeCell ref="T866:U866"/>
    <mergeCell ref="T867:U867"/>
    <mergeCell ref="T868:U868"/>
    <mergeCell ref="T869:U869"/>
    <mergeCell ref="T870:U870"/>
    <mergeCell ref="T871:U871"/>
    <mergeCell ref="T872:U872"/>
    <mergeCell ref="T873:U873"/>
    <mergeCell ref="T874:U874"/>
    <mergeCell ref="T875:U875"/>
    <mergeCell ref="T876:U876"/>
    <mergeCell ref="T877:U877"/>
    <mergeCell ref="T878:U878"/>
    <mergeCell ref="L490:N490"/>
    <mergeCell ref="O490:P490"/>
    <mergeCell ref="J488:K488"/>
    <mergeCell ref="L488:N488"/>
    <mergeCell ref="O488:P488"/>
    <mergeCell ref="J489:K489"/>
    <mergeCell ref="L489:N489"/>
    <mergeCell ref="O489:P489"/>
    <mergeCell ref="J490:K490"/>
    <mergeCell ref="L493:N493"/>
    <mergeCell ref="O493:P493"/>
    <mergeCell ref="J491:K491"/>
    <mergeCell ref="L491:N491"/>
    <mergeCell ref="O491:P491"/>
    <mergeCell ref="J492:K492"/>
    <mergeCell ref="L492:N492"/>
    <mergeCell ref="O492:P492"/>
    <mergeCell ref="J493:K493"/>
    <mergeCell ref="L496:N496"/>
    <mergeCell ref="O496:P496"/>
    <mergeCell ref="J494:K494"/>
    <mergeCell ref="L494:N494"/>
    <mergeCell ref="O494:P494"/>
    <mergeCell ref="J495:K495"/>
    <mergeCell ref="L495:N495"/>
    <mergeCell ref="O495:P495"/>
    <mergeCell ref="J496:K496"/>
    <mergeCell ref="L499:N499"/>
    <mergeCell ref="O499:P499"/>
    <mergeCell ref="J497:K497"/>
    <mergeCell ref="L497:N497"/>
    <mergeCell ref="O497:P497"/>
    <mergeCell ref="J498:K498"/>
    <mergeCell ref="L498:N498"/>
    <mergeCell ref="O498:P498"/>
    <mergeCell ref="J499:K499"/>
    <mergeCell ref="L502:N502"/>
    <mergeCell ref="O502:P502"/>
    <mergeCell ref="J500:K500"/>
    <mergeCell ref="L500:N500"/>
    <mergeCell ref="O500:P500"/>
    <mergeCell ref="J501:K501"/>
    <mergeCell ref="L501:N501"/>
    <mergeCell ref="O501:P501"/>
    <mergeCell ref="J502:K502"/>
    <mergeCell ref="L505:N505"/>
    <mergeCell ref="O505:P505"/>
    <mergeCell ref="J503:K503"/>
    <mergeCell ref="L503:N503"/>
    <mergeCell ref="O503:P503"/>
    <mergeCell ref="J504:K504"/>
    <mergeCell ref="L504:N504"/>
    <mergeCell ref="O504:P504"/>
    <mergeCell ref="J505:K505"/>
    <mergeCell ref="L508:N508"/>
    <mergeCell ref="O508:P508"/>
    <mergeCell ref="J506:K506"/>
    <mergeCell ref="L506:N506"/>
    <mergeCell ref="O506:P506"/>
    <mergeCell ref="J507:K507"/>
    <mergeCell ref="L507:N507"/>
    <mergeCell ref="O507:P507"/>
    <mergeCell ref="J508:K508"/>
    <mergeCell ref="L511:N511"/>
    <mergeCell ref="O511:P511"/>
    <mergeCell ref="J509:K509"/>
    <mergeCell ref="L509:N509"/>
    <mergeCell ref="O509:P509"/>
    <mergeCell ref="J510:K510"/>
    <mergeCell ref="L510:N510"/>
    <mergeCell ref="O510:P510"/>
    <mergeCell ref="J511:K511"/>
    <mergeCell ref="L514:N514"/>
    <mergeCell ref="O514:P514"/>
    <mergeCell ref="J512:K512"/>
    <mergeCell ref="L512:N512"/>
    <mergeCell ref="O512:P512"/>
    <mergeCell ref="J513:K513"/>
    <mergeCell ref="L513:N513"/>
    <mergeCell ref="O513:P513"/>
    <mergeCell ref="J514:K514"/>
    <mergeCell ref="L517:N517"/>
    <mergeCell ref="O517:P517"/>
    <mergeCell ref="J515:K515"/>
    <mergeCell ref="L515:N515"/>
    <mergeCell ref="O515:P515"/>
    <mergeCell ref="J516:K516"/>
    <mergeCell ref="L516:N516"/>
    <mergeCell ref="O516:P516"/>
    <mergeCell ref="J517:K517"/>
    <mergeCell ref="L520:N520"/>
    <mergeCell ref="O520:P520"/>
    <mergeCell ref="J518:K518"/>
    <mergeCell ref="L518:N518"/>
    <mergeCell ref="O518:P518"/>
    <mergeCell ref="J519:K519"/>
    <mergeCell ref="L519:N519"/>
    <mergeCell ref="O519:P519"/>
    <mergeCell ref="J520:K520"/>
    <mergeCell ref="L523:N523"/>
    <mergeCell ref="O523:P523"/>
    <mergeCell ref="J521:K521"/>
    <mergeCell ref="L521:N521"/>
    <mergeCell ref="O521:P521"/>
    <mergeCell ref="J522:K522"/>
    <mergeCell ref="L522:N522"/>
    <mergeCell ref="O522:P522"/>
    <mergeCell ref="J523:K523"/>
    <mergeCell ref="L526:N526"/>
    <mergeCell ref="O526:P526"/>
    <mergeCell ref="J524:K524"/>
    <mergeCell ref="L524:N524"/>
    <mergeCell ref="O524:P524"/>
    <mergeCell ref="J525:K525"/>
    <mergeCell ref="L525:N525"/>
    <mergeCell ref="O525:P525"/>
    <mergeCell ref="J526:K526"/>
    <mergeCell ref="L529:N529"/>
    <mergeCell ref="O529:P529"/>
    <mergeCell ref="J527:K527"/>
    <mergeCell ref="L527:N527"/>
    <mergeCell ref="O527:P527"/>
    <mergeCell ref="J528:K528"/>
    <mergeCell ref="L528:N528"/>
    <mergeCell ref="O528:P528"/>
    <mergeCell ref="J529:K529"/>
    <mergeCell ref="L532:N532"/>
    <mergeCell ref="O532:P532"/>
    <mergeCell ref="J530:K530"/>
    <mergeCell ref="L530:N530"/>
    <mergeCell ref="O530:P530"/>
    <mergeCell ref="J531:K531"/>
    <mergeCell ref="L531:N531"/>
    <mergeCell ref="O531:P531"/>
    <mergeCell ref="J532:K532"/>
    <mergeCell ref="L535:N535"/>
    <mergeCell ref="O535:P535"/>
    <mergeCell ref="J533:K533"/>
    <mergeCell ref="L533:N533"/>
    <mergeCell ref="O533:P533"/>
    <mergeCell ref="J534:K534"/>
    <mergeCell ref="L534:N534"/>
    <mergeCell ref="O534:P534"/>
    <mergeCell ref="J535:K535"/>
    <mergeCell ref="L538:N538"/>
    <mergeCell ref="O538:P538"/>
    <mergeCell ref="J536:K536"/>
    <mergeCell ref="L536:N536"/>
    <mergeCell ref="O536:P536"/>
    <mergeCell ref="J537:K537"/>
    <mergeCell ref="L537:N537"/>
    <mergeCell ref="O537:P537"/>
    <mergeCell ref="J538:K538"/>
    <mergeCell ref="L541:N541"/>
    <mergeCell ref="O541:P541"/>
    <mergeCell ref="J539:K539"/>
    <mergeCell ref="L539:N539"/>
    <mergeCell ref="O539:P539"/>
    <mergeCell ref="J540:K540"/>
    <mergeCell ref="L540:N540"/>
    <mergeCell ref="O540:P540"/>
    <mergeCell ref="J541:K541"/>
    <mergeCell ref="L544:N544"/>
    <mergeCell ref="O544:P544"/>
    <mergeCell ref="J542:K542"/>
    <mergeCell ref="L542:N542"/>
    <mergeCell ref="O542:P542"/>
    <mergeCell ref="J543:K543"/>
    <mergeCell ref="L543:N543"/>
    <mergeCell ref="O543:P543"/>
    <mergeCell ref="J544:K544"/>
    <mergeCell ref="L547:N547"/>
    <mergeCell ref="O547:P547"/>
    <mergeCell ref="J545:K545"/>
    <mergeCell ref="L545:N545"/>
    <mergeCell ref="O545:P545"/>
    <mergeCell ref="J546:K546"/>
    <mergeCell ref="L546:N546"/>
    <mergeCell ref="O546:P546"/>
    <mergeCell ref="J547:K547"/>
    <mergeCell ref="L550:N550"/>
    <mergeCell ref="O550:P550"/>
    <mergeCell ref="J548:K548"/>
    <mergeCell ref="L548:N548"/>
    <mergeCell ref="O548:P548"/>
    <mergeCell ref="J549:K549"/>
    <mergeCell ref="L549:N549"/>
    <mergeCell ref="O549:P549"/>
    <mergeCell ref="J550:K550"/>
    <mergeCell ref="L553:N553"/>
    <mergeCell ref="O553:P553"/>
    <mergeCell ref="J551:K551"/>
    <mergeCell ref="L551:N551"/>
    <mergeCell ref="O551:P551"/>
    <mergeCell ref="J552:K552"/>
    <mergeCell ref="L552:N552"/>
    <mergeCell ref="O552:P552"/>
    <mergeCell ref="J553:K553"/>
    <mergeCell ref="L556:N556"/>
    <mergeCell ref="O556:P556"/>
    <mergeCell ref="J554:K554"/>
    <mergeCell ref="L554:N554"/>
    <mergeCell ref="O554:P554"/>
    <mergeCell ref="J555:K555"/>
    <mergeCell ref="L555:N555"/>
    <mergeCell ref="O555:P555"/>
    <mergeCell ref="J556:K556"/>
    <mergeCell ref="L559:N559"/>
    <mergeCell ref="O559:P559"/>
    <mergeCell ref="J557:K557"/>
    <mergeCell ref="L557:N557"/>
    <mergeCell ref="O557:P557"/>
    <mergeCell ref="J558:K558"/>
    <mergeCell ref="L558:N558"/>
    <mergeCell ref="O558:P558"/>
    <mergeCell ref="J559:K559"/>
    <mergeCell ref="L562:N562"/>
    <mergeCell ref="O562:P562"/>
    <mergeCell ref="J560:K560"/>
    <mergeCell ref="L560:N560"/>
    <mergeCell ref="O560:P560"/>
    <mergeCell ref="J561:K561"/>
    <mergeCell ref="L561:N561"/>
    <mergeCell ref="O561:P561"/>
    <mergeCell ref="J562:K562"/>
    <mergeCell ref="L565:N565"/>
    <mergeCell ref="O565:P565"/>
    <mergeCell ref="J563:K563"/>
    <mergeCell ref="L563:N563"/>
    <mergeCell ref="O563:P563"/>
    <mergeCell ref="J564:K564"/>
    <mergeCell ref="L564:N564"/>
    <mergeCell ref="O564:P564"/>
    <mergeCell ref="J565:K565"/>
    <mergeCell ref="L568:N568"/>
    <mergeCell ref="O568:P568"/>
    <mergeCell ref="J566:K566"/>
    <mergeCell ref="L566:N566"/>
    <mergeCell ref="O566:P566"/>
    <mergeCell ref="J567:K567"/>
    <mergeCell ref="L567:N567"/>
    <mergeCell ref="O567:P567"/>
    <mergeCell ref="J568:K568"/>
    <mergeCell ref="L571:N571"/>
    <mergeCell ref="O571:P571"/>
    <mergeCell ref="J569:K569"/>
    <mergeCell ref="L569:N569"/>
    <mergeCell ref="O569:P569"/>
    <mergeCell ref="J570:K570"/>
    <mergeCell ref="L570:N570"/>
    <mergeCell ref="O570:P570"/>
    <mergeCell ref="J571:K571"/>
    <mergeCell ref="L574:N574"/>
    <mergeCell ref="O574:P574"/>
    <mergeCell ref="J572:K572"/>
    <mergeCell ref="L572:N572"/>
    <mergeCell ref="O572:P572"/>
    <mergeCell ref="J573:K573"/>
    <mergeCell ref="L573:N573"/>
    <mergeCell ref="O573:P573"/>
    <mergeCell ref="J574:K574"/>
    <mergeCell ref="L577:N577"/>
    <mergeCell ref="O577:P577"/>
    <mergeCell ref="J575:K575"/>
    <mergeCell ref="L575:N575"/>
    <mergeCell ref="O575:P575"/>
    <mergeCell ref="J576:K576"/>
    <mergeCell ref="L576:N576"/>
    <mergeCell ref="O576:P576"/>
    <mergeCell ref="J577:K577"/>
    <mergeCell ref="L580:N580"/>
    <mergeCell ref="O580:P580"/>
    <mergeCell ref="J578:K578"/>
    <mergeCell ref="L578:N578"/>
    <mergeCell ref="O578:P578"/>
    <mergeCell ref="J579:K579"/>
    <mergeCell ref="L579:N579"/>
    <mergeCell ref="O579:P579"/>
    <mergeCell ref="J580:K580"/>
    <mergeCell ref="L583:N583"/>
    <mergeCell ref="O583:P583"/>
    <mergeCell ref="J581:K581"/>
    <mergeCell ref="L581:N581"/>
    <mergeCell ref="O581:P581"/>
    <mergeCell ref="J582:K582"/>
    <mergeCell ref="L582:N582"/>
    <mergeCell ref="O582:P582"/>
    <mergeCell ref="J583:K583"/>
    <mergeCell ref="L586:N586"/>
    <mergeCell ref="O586:P586"/>
    <mergeCell ref="J584:K584"/>
    <mergeCell ref="L584:N584"/>
    <mergeCell ref="O584:P584"/>
    <mergeCell ref="J585:K585"/>
    <mergeCell ref="L585:N585"/>
    <mergeCell ref="O585:P585"/>
    <mergeCell ref="J586:K586"/>
    <mergeCell ref="L589:N589"/>
    <mergeCell ref="O589:P589"/>
    <mergeCell ref="J587:K587"/>
    <mergeCell ref="L587:N587"/>
    <mergeCell ref="O587:P587"/>
    <mergeCell ref="J588:K588"/>
    <mergeCell ref="L588:N588"/>
    <mergeCell ref="O588:P588"/>
    <mergeCell ref="J589:K589"/>
    <mergeCell ref="L592:N592"/>
    <mergeCell ref="O592:P592"/>
    <mergeCell ref="J590:K590"/>
    <mergeCell ref="L590:N590"/>
    <mergeCell ref="O590:P590"/>
    <mergeCell ref="J591:K591"/>
    <mergeCell ref="L591:N591"/>
    <mergeCell ref="O591:P591"/>
    <mergeCell ref="J592:K592"/>
    <mergeCell ref="L595:N595"/>
    <mergeCell ref="O595:P595"/>
    <mergeCell ref="J593:K593"/>
    <mergeCell ref="L593:N593"/>
    <mergeCell ref="O593:P593"/>
    <mergeCell ref="J594:K594"/>
    <mergeCell ref="L594:N594"/>
    <mergeCell ref="O594:P594"/>
    <mergeCell ref="J595:K595"/>
    <mergeCell ref="L598:N598"/>
    <mergeCell ref="O598:P598"/>
    <mergeCell ref="J596:K596"/>
    <mergeCell ref="L596:N596"/>
    <mergeCell ref="O596:P596"/>
    <mergeCell ref="J597:K597"/>
    <mergeCell ref="L597:N597"/>
    <mergeCell ref="O597:P597"/>
    <mergeCell ref="J598:K598"/>
    <mergeCell ref="L601:N601"/>
    <mergeCell ref="O601:P601"/>
    <mergeCell ref="J599:K599"/>
    <mergeCell ref="L599:N599"/>
    <mergeCell ref="O599:P599"/>
    <mergeCell ref="J600:K600"/>
    <mergeCell ref="L600:N600"/>
    <mergeCell ref="O600:P600"/>
    <mergeCell ref="J601:K601"/>
    <mergeCell ref="L604:N604"/>
    <mergeCell ref="O604:P604"/>
    <mergeCell ref="J602:K602"/>
    <mergeCell ref="L602:N602"/>
    <mergeCell ref="O602:P602"/>
    <mergeCell ref="J603:K603"/>
    <mergeCell ref="L603:N603"/>
    <mergeCell ref="O603:P603"/>
    <mergeCell ref="J604:K604"/>
    <mergeCell ref="L607:N607"/>
    <mergeCell ref="O607:P607"/>
    <mergeCell ref="J605:K605"/>
    <mergeCell ref="L605:N605"/>
    <mergeCell ref="O605:P605"/>
    <mergeCell ref="J606:K606"/>
    <mergeCell ref="L606:N606"/>
    <mergeCell ref="O606:P606"/>
    <mergeCell ref="J607:K607"/>
    <mergeCell ref="L610:N610"/>
    <mergeCell ref="O610:P610"/>
    <mergeCell ref="J608:K608"/>
    <mergeCell ref="L608:N608"/>
    <mergeCell ref="O608:P608"/>
    <mergeCell ref="J609:K609"/>
    <mergeCell ref="L609:N609"/>
    <mergeCell ref="O609:P609"/>
    <mergeCell ref="J610:K610"/>
    <mergeCell ref="L613:N613"/>
    <mergeCell ref="O613:P613"/>
    <mergeCell ref="J611:K611"/>
    <mergeCell ref="L611:N611"/>
    <mergeCell ref="O611:P611"/>
    <mergeCell ref="J612:K612"/>
    <mergeCell ref="L612:N612"/>
    <mergeCell ref="O612:P612"/>
    <mergeCell ref="J613:K613"/>
    <mergeCell ref="L616:N616"/>
    <mergeCell ref="O616:P616"/>
    <mergeCell ref="J614:K614"/>
    <mergeCell ref="L614:N614"/>
    <mergeCell ref="O614:P614"/>
    <mergeCell ref="J615:K615"/>
    <mergeCell ref="L615:N615"/>
    <mergeCell ref="O615:P615"/>
    <mergeCell ref="J616:K616"/>
    <mergeCell ref="L619:N619"/>
    <mergeCell ref="O619:P619"/>
    <mergeCell ref="J617:K617"/>
    <mergeCell ref="L617:N617"/>
    <mergeCell ref="O617:P617"/>
    <mergeCell ref="J618:K618"/>
    <mergeCell ref="L618:N618"/>
    <mergeCell ref="O618:P618"/>
    <mergeCell ref="J619:K619"/>
    <mergeCell ref="L622:N622"/>
    <mergeCell ref="O622:P622"/>
    <mergeCell ref="J620:K620"/>
    <mergeCell ref="L620:N620"/>
    <mergeCell ref="O620:P620"/>
    <mergeCell ref="J621:K621"/>
    <mergeCell ref="L621:N621"/>
    <mergeCell ref="O621:P621"/>
    <mergeCell ref="J622:K622"/>
    <mergeCell ref="L625:N625"/>
    <mergeCell ref="O625:P625"/>
    <mergeCell ref="J623:K623"/>
    <mergeCell ref="L623:N623"/>
    <mergeCell ref="O623:P623"/>
    <mergeCell ref="J624:K624"/>
    <mergeCell ref="L624:N624"/>
    <mergeCell ref="O624:P624"/>
    <mergeCell ref="J625:K625"/>
    <mergeCell ref="L628:N628"/>
    <mergeCell ref="O628:P628"/>
    <mergeCell ref="J626:K626"/>
    <mergeCell ref="L626:N626"/>
    <mergeCell ref="O626:P626"/>
    <mergeCell ref="J627:K627"/>
    <mergeCell ref="L627:N627"/>
    <mergeCell ref="O627:P627"/>
    <mergeCell ref="J628:K628"/>
    <mergeCell ref="L631:N631"/>
    <mergeCell ref="O631:P631"/>
    <mergeCell ref="J629:K629"/>
    <mergeCell ref="L629:N629"/>
    <mergeCell ref="O629:P629"/>
    <mergeCell ref="J630:K630"/>
    <mergeCell ref="L630:N630"/>
    <mergeCell ref="O630:P630"/>
    <mergeCell ref="J631:K631"/>
    <mergeCell ref="L815:N815"/>
    <mergeCell ref="O815:P815"/>
    <mergeCell ref="J813:K813"/>
    <mergeCell ref="L813:N813"/>
    <mergeCell ref="O813:P813"/>
    <mergeCell ref="J814:K814"/>
    <mergeCell ref="L814:N814"/>
    <mergeCell ref="O814:P814"/>
    <mergeCell ref="J815:K815"/>
    <mergeCell ref="L986:N986"/>
    <mergeCell ref="O986:P986"/>
    <mergeCell ref="J984:K984"/>
    <mergeCell ref="L984:N984"/>
    <mergeCell ref="O984:P984"/>
    <mergeCell ref="J985:K985"/>
    <mergeCell ref="L985:N985"/>
    <mergeCell ref="O985:P985"/>
    <mergeCell ref="J986:K986"/>
    <mergeCell ref="L989:N989"/>
    <mergeCell ref="O989:P989"/>
    <mergeCell ref="J987:K987"/>
    <mergeCell ref="L987:N987"/>
    <mergeCell ref="O987:P987"/>
    <mergeCell ref="J988:K988"/>
    <mergeCell ref="L988:N988"/>
    <mergeCell ref="O988:P988"/>
    <mergeCell ref="J989:K989"/>
    <mergeCell ref="L992:N992"/>
    <mergeCell ref="O992:P992"/>
    <mergeCell ref="J990:K990"/>
    <mergeCell ref="L990:N990"/>
    <mergeCell ref="O990:P990"/>
    <mergeCell ref="J991:K991"/>
    <mergeCell ref="L991:N991"/>
    <mergeCell ref="O991:P991"/>
    <mergeCell ref="J992:K992"/>
    <mergeCell ref="L995:N995"/>
    <mergeCell ref="O995:P995"/>
    <mergeCell ref="J993:K993"/>
    <mergeCell ref="L993:N993"/>
    <mergeCell ref="O993:P993"/>
    <mergeCell ref="J994:K994"/>
    <mergeCell ref="L994:N994"/>
    <mergeCell ref="O994:P994"/>
    <mergeCell ref="J995:K995"/>
    <mergeCell ref="L998:N998"/>
    <mergeCell ref="O998:P998"/>
    <mergeCell ref="J996:K996"/>
    <mergeCell ref="L996:N996"/>
    <mergeCell ref="O996:P996"/>
    <mergeCell ref="J997:K997"/>
    <mergeCell ref="L997:N997"/>
    <mergeCell ref="O997:P997"/>
    <mergeCell ref="J998:K998"/>
    <mergeCell ref="L634:N634"/>
    <mergeCell ref="O634:P634"/>
    <mergeCell ref="J632:K632"/>
    <mergeCell ref="L632:N632"/>
    <mergeCell ref="O632:P632"/>
    <mergeCell ref="J633:K633"/>
    <mergeCell ref="L633:N633"/>
    <mergeCell ref="O633:P633"/>
    <mergeCell ref="J634:K634"/>
    <mergeCell ref="L809:N809"/>
    <mergeCell ref="O809:P809"/>
    <mergeCell ref="J807:K807"/>
    <mergeCell ref="L807:N807"/>
    <mergeCell ref="O807:P807"/>
    <mergeCell ref="J808:K808"/>
    <mergeCell ref="L808:N808"/>
    <mergeCell ref="O808:P808"/>
    <mergeCell ref="J809:K809"/>
    <mergeCell ref="L812:N812"/>
    <mergeCell ref="O812:P812"/>
    <mergeCell ref="J810:K810"/>
    <mergeCell ref="L810:N810"/>
    <mergeCell ref="O810:P810"/>
    <mergeCell ref="J811:K811"/>
    <mergeCell ref="L811:N811"/>
    <mergeCell ref="O811:P811"/>
    <mergeCell ref="J812:K812"/>
    <mergeCell ref="J999:K999"/>
    <mergeCell ref="L999:N999"/>
    <mergeCell ref="O999:P999"/>
    <mergeCell ref="J1000:K1000"/>
    <mergeCell ref="L1000:N1000"/>
    <mergeCell ref="O1000:P1000"/>
    <mergeCell ref="L965:N965"/>
    <mergeCell ref="O965:P965"/>
    <mergeCell ref="J963:K963"/>
    <mergeCell ref="L963:N963"/>
    <mergeCell ref="O963:P963"/>
    <mergeCell ref="J964:K964"/>
    <mergeCell ref="L964:N964"/>
    <mergeCell ref="O964:P964"/>
    <mergeCell ref="J965:K965"/>
    <mergeCell ref="L968:N968"/>
    <mergeCell ref="O968:P968"/>
    <mergeCell ref="J966:K966"/>
    <mergeCell ref="L966:N966"/>
    <mergeCell ref="O966:P966"/>
    <mergeCell ref="J967:K967"/>
    <mergeCell ref="L967:N967"/>
    <mergeCell ref="O967:P967"/>
    <mergeCell ref="J968:K968"/>
    <mergeCell ref="L971:N971"/>
    <mergeCell ref="O971:P971"/>
    <mergeCell ref="J969:K969"/>
    <mergeCell ref="L969:N969"/>
    <mergeCell ref="O969:P969"/>
    <mergeCell ref="J970:K970"/>
    <mergeCell ref="L970:N970"/>
    <mergeCell ref="O970:P970"/>
    <mergeCell ref="J971:K971"/>
    <mergeCell ref="L974:N974"/>
    <mergeCell ref="O974:P974"/>
    <mergeCell ref="J972:K972"/>
    <mergeCell ref="L972:N972"/>
    <mergeCell ref="O972:P972"/>
    <mergeCell ref="J973:K973"/>
    <mergeCell ref="L973:N973"/>
    <mergeCell ref="O973:P973"/>
    <mergeCell ref="J974:K974"/>
    <mergeCell ref="L977:N977"/>
    <mergeCell ref="O977:P977"/>
    <mergeCell ref="J975:K975"/>
    <mergeCell ref="L975:N975"/>
    <mergeCell ref="O975:P975"/>
    <mergeCell ref="J976:K976"/>
    <mergeCell ref="L976:N976"/>
    <mergeCell ref="O976:P976"/>
    <mergeCell ref="J977:K977"/>
    <mergeCell ref="L980:N980"/>
    <mergeCell ref="O980:P980"/>
    <mergeCell ref="J978:K978"/>
    <mergeCell ref="L978:N978"/>
    <mergeCell ref="O978:P978"/>
    <mergeCell ref="J979:K979"/>
    <mergeCell ref="L979:N979"/>
    <mergeCell ref="O979:P979"/>
    <mergeCell ref="J980:K980"/>
    <mergeCell ref="L983:N983"/>
    <mergeCell ref="O983:P983"/>
    <mergeCell ref="J981:K981"/>
    <mergeCell ref="L981:N981"/>
    <mergeCell ref="O981:P981"/>
    <mergeCell ref="J982:K982"/>
    <mergeCell ref="L982:N982"/>
    <mergeCell ref="O982:P982"/>
    <mergeCell ref="J983:K983"/>
    <mergeCell ref="L818:N818"/>
    <mergeCell ref="O818:P818"/>
    <mergeCell ref="J816:K816"/>
    <mergeCell ref="L816:N816"/>
    <mergeCell ref="O816:P816"/>
    <mergeCell ref="J817:K817"/>
    <mergeCell ref="L817:N817"/>
    <mergeCell ref="O817:P817"/>
    <mergeCell ref="J818:K818"/>
    <mergeCell ref="L821:N821"/>
    <mergeCell ref="O821:P821"/>
    <mergeCell ref="J819:K819"/>
    <mergeCell ref="L819:N819"/>
    <mergeCell ref="O819:P819"/>
    <mergeCell ref="J820:K820"/>
    <mergeCell ref="L820:N820"/>
    <mergeCell ref="O820:P820"/>
    <mergeCell ref="J821:K821"/>
    <mergeCell ref="L824:N824"/>
    <mergeCell ref="O824:P824"/>
    <mergeCell ref="J822:K822"/>
    <mergeCell ref="L822:N822"/>
    <mergeCell ref="O822:P822"/>
    <mergeCell ref="J823:K823"/>
    <mergeCell ref="L823:N823"/>
    <mergeCell ref="O823:P823"/>
    <mergeCell ref="J824:K824"/>
    <mergeCell ref="L827:N827"/>
    <mergeCell ref="O827:P827"/>
    <mergeCell ref="J825:K825"/>
    <mergeCell ref="L825:N825"/>
    <mergeCell ref="O825:P825"/>
    <mergeCell ref="J826:K826"/>
    <mergeCell ref="L826:N826"/>
    <mergeCell ref="O826:P826"/>
    <mergeCell ref="J827:K827"/>
    <mergeCell ref="L830:N830"/>
    <mergeCell ref="O830:P830"/>
    <mergeCell ref="J828:K828"/>
    <mergeCell ref="L828:N828"/>
    <mergeCell ref="O828:P828"/>
    <mergeCell ref="J829:K829"/>
    <mergeCell ref="L829:N829"/>
    <mergeCell ref="O829:P829"/>
    <mergeCell ref="J830:K830"/>
    <mergeCell ref="L833:N833"/>
    <mergeCell ref="O833:P833"/>
    <mergeCell ref="J831:K831"/>
    <mergeCell ref="L831:N831"/>
    <mergeCell ref="O831:P831"/>
    <mergeCell ref="J832:K832"/>
    <mergeCell ref="L832:N832"/>
    <mergeCell ref="O832:P832"/>
    <mergeCell ref="J833:K833"/>
    <mergeCell ref="L836:N836"/>
    <mergeCell ref="O836:P836"/>
    <mergeCell ref="J834:K834"/>
    <mergeCell ref="L834:N834"/>
    <mergeCell ref="O834:P834"/>
    <mergeCell ref="J835:K835"/>
    <mergeCell ref="L835:N835"/>
    <mergeCell ref="O835:P835"/>
    <mergeCell ref="J836:K836"/>
    <mergeCell ref="L839:N839"/>
    <mergeCell ref="O839:P839"/>
    <mergeCell ref="J837:K837"/>
    <mergeCell ref="L837:N837"/>
    <mergeCell ref="O837:P837"/>
    <mergeCell ref="J838:K838"/>
    <mergeCell ref="L838:N838"/>
    <mergeCell ref="O838:P838"/>
    <mergeCell ref="J839:K839"/>
    <mergeCell ref="L842:N842"/>
    <mergeCell ref="O842:P842"/>
    <mergeCell ref="J840:K840"/>
    <mergeCell ref="L840:N840"/>
    <mergeCell ref="O840:P840"/>
    <mergeCell ref="J841:K841"/>
    <mergeCell ref="L841:N841"/>
    <mergeCell ref="O841:P841"/>
    <mergeCell ref="J842:K842"/>
    <mergeCell ref="L845:N845"/>
    <mergeCell ref="O845:P845"/>
    <mergeCell ref="J843:K843"/>
    <mergeCell ref="L843:N843"/>
    <mergeCell ref="O843:P843"/>
    <mergeCell ref="J844:K844"/>
    <mergeCell ref="L844:N844"/>
    <mergeCell ref="O844:P844"/>
    <mergeCell ref="J845:K845"/>
    <mergeCell ref="L848:N848"/>
    <mergeCell ref="O848:P848"/>
    <mergeCell ref="J846:K846"/>
    <mergeCell ref="L846:N846"/>
    <mergeCell ref="O846:P846"/>
    <mergeCell ref="J847:K847"/>
    <mergeCell ref="L847:N847"/>
    <mergeCell ref="O847:P847"/>
    <mergeCell ref="J848:K848"/>
    <mergeCell ref="L851:N851"/>
    <mergeCell ref="O851:P851"/>
    <mergeCell ref="J849:K849"/>
    <mergeCell ref="L849:N849"/>
    <mergeCell ref="O849:P849"/>
    <mergeCell ref="J850:K850"/>
    <mergeCell ref="L850:N850"/>
    <mergeCell ref="O850:P850"/>
    <mergeCell ref="J851:K851"/>
    <mergeCell ref="L854:N854"/>
    <mergeCell ref="O854:P854"/>
    <mergeCell ref="J852:K852"/>
    <mergeCell ref="L852:N852"/>
    <mergeCell ref="O852:P852"/>
    <mergeCell ref="J853:K853"/>
    <mergeCell ref="L853:N853"/>
    <mergeCell ref="O853:P853"/>
    <mergeCell ref="J854:K854"/>
    <mergeCell ref="L857:N857"/>
    <mergeCell ref="O857:P857"/>
    <mergeCell ref="J855:K855"/>
    <mergeCell ref="L855:N855"/>
    <mergeCell ref="O855:P855"/>
    <mergeCell ref="J856:K856"/>
    <mergeCell ref="L856:N856"/>
    <mergeCell ref="O856:P856"/>
    <mergeCell ref="J857:K857"/>
    <mergeCell ref="L860:N860"/>
    <mergeCell ref="O860:P860"/>
    <mergeCell ref="J858:K858"/>
    <mergeCell ref="L858:N858"/>
    <mergeCell ref="O858:P858"/>
    <mergeCell ref="J859:K859"/>
    <mergeCell ref="L859:N859"/>
    <mergeCell ref="O859:P859"/>
    <mergeCell ref="J860:K860"/>
    <mergeCell ref="L863:N863"/>
    <mergeCell ref="O863:P863"/>
    <mergeCell ref="J861:K861"/>
    <mergeCell ref="L861:N861"/>
    <mergeCell ref="O861:P861"/>
    <mergeCell ref="J862:K862"/>
    <mergeCell ref="L862:N862"/>
    <mergeCell ref="O862:P862"/>
    <mergeCell ref="J863:K863"/>
    <mergeCell ref="L866:N866"/>
    <mergeCell ref="O866:P866"/>
    <mergeCell ref="J864:K864"/>
    <mergeCell ref="L864:N864"/>
    <mergeCell ref="O864:P864"/>
    <mergeCell ref="J865:K865"/>
    <mergeCell ref="L865:N865"/>
    <mergeCell ref="O865:P865"/>
    <mergeCell ref="J866:K866"/>
    <mergeCell ref="L869:N869"/>
    <mergeCell ref="O869:P869"/>
    <mergeCell ref="J867:K867"/>
    <mergeCell ref="L867:N867"/>
    <mergeCell ref="O867:P867"/>
    <mergeCell ref="J868:K868"/>
    <mergeCell ref="L868:N868"/>
    <mergeCell ref="O868:P868"/>
    <mergeCell ref="J869:K869"/>
    <mergeCell ref="L872:N872"/>
    <mergeCell ref="O872:P872"/>
    <mergeCell ref="J870:K870"/>
    <mergeCell ref="L870:N870"/>
    <mergeCell ref="O870:P870"/>
    <mergeCell ref="J871:K871"/>
    <mergeCell ref="L871:N871"/>
    <mergeCell ref="O871:P871"/>
    <mergeCell ref="J872:K872"/>
    <mergeCell ref="L875:N875"/>
    <mergeCell ref="O875:P875"/>
    <mergeCell ref="J873:K873"/>
    <mergeCell ref="L873:N873"/>
    <mergeCell ref="O873:P873"/>
    <mergeCell ref="J874:K874"/>
    <mergeCell ref="L874:N874"/>
    <mergeCell ref="O874:P874"/>
    <mergeCell ref="J875:K875"/>
    <mergeCell ref="L878:N878"/>
    <mergeCell ref="O878:P878"/>
    <mergeCell ref="J876:K876"/>
    <mergeCell ref="L876:N876"/>
    <mergeCell ref="O876:P876"/>
    <mergeCell ref="J877:K877"/>
    <mergeCell ref="L877:N877"/>
    <mergeCell ref="O877:P877"/>
    <mergeCell ref="J878:K878"/>
    <mergeCell ref="L881:N881"/>
    <mergeCell ref="O881:P881"/>
    <mergeCell ref="J879:K879"/>
    <mergeCell ref="L879:N879"/>
    <mergeCell ref="O879:P879"/>
    <mergeCell ref="J880:K880"/>
    <mergeCell ref="L880:N880"/>
    <mergeCell ref="O880:P880"/>
    <mergeCell ref="J881:K881"/>
    <mergeCell ref="L884:N884"/>
    <mergeCell ref="O884:P884"/>
    <mergeCell ref="J882:K882"/>
    <mergeCell ref="L882:N882"/>
    <mergeCell ref="O882:P882"/>
    <mergeCell ref="J883:K883"/>
    <mergeCell ref="L883:N883"/>
    <mergeCell ref="O883:P883"/>
    <mergeCell ref="J884:K884"/>
    <mergeCell ref="L887:N887"/>
    <mergeCell ref="O887:P887"/>
    <mergeCell ref="J885:K885"/>
    <mergeCell ref="L885:N885"/>
    <mergeCell ref="O885:P885"/>
    <mergeCell ref="J886:K886"/>
    <mergeCell ref="L886:N886"/>
    <mergeCell ref="O886:P886"/>
    <mergeCell ref="J887:K887"/>
    <mergeCell ref="L890:N890"/>
    <mergeCell ref="O890:P890"/>
    <mergeCell ref="J888:K888"/>
    <mergeCell ref="L888:N888"/>
    <mergeCell ref="O888:P888"/>
    <mergeCell ref="J889:K889"/>
    <mergeCell ref="L889:N889"/>
    <mergeCell ref="O889:P889"/>
    <mergeCell ref="J890:K890"/>
    <mergeCell ref="L893:N893"/>
    <mergeCell ref="O893:P893"/>
    <mergeCell ref="J891:K891"/>
    <mergeCell ref="L891:N891"/>
    <mergeCell ref="O891:P891"/>
    <mergeCell ref="J892:K892"/>
    <mergeCell ref="L892:N892"/>
    <mergeCell ref="O892:P892"/>
    <mergeCell ref="J893:K893"/>
    <mergeCell ref="L896:N896"/>
    <mergeCell ref="O896:P896"/>
    <mergeCell ref="J894:K894"/>
    <mergeCell ref="L894:N894"/>
    <mergeCell ref="O894:P894"/>
    <mergeCell ref="J895:K895"/>
    <mergeCell ref="L895:N895"/>
    <mergeCell ref="O895:P895"/>
    <mergeCell ref="J896:K896"/>
    <mergeCell ref="L899:N899"/>
    <mergeCell ref="O899:P899"/>
    <mergeCell ref="J897:K897"/>
    <mergeCell ref="L897:N897"/>
    <mergeCell ref="O897:P897"/>
    <mergeCell ref="J898:K898"/>
    <mergeCell ref="L898:N898"/>
    <mergeCell ref="O898:P898"/>
    <mergeCell ref="J899:K899"/>
    <mergeCell ref="L902:N902"/>
    <mergeCell ref="O902:P902"/>
    <mergeCell ref="J900:K900"/>
    <mergeCell ref="L900:N900"/>
    <mergeCell ref="O900:P900"/>
    <mergeCell ref="J901:K901"/>
    <mergeCell ref="L901:N901"/>
    <mergeCell ref="O901:P901"/>
    <mergeCell ref="J902:K902"/>
    <mergeCell ref="L905:N905"/>
    <mergeCell ref="O905:P905"/>
    <mergeCell ref="J903:K903"/>
    <mergeCell ref="L903:N903"/>
    <mergeCell ref="O903:P903"/>
    <mergeCell ref="J904:K904"/>
    <mergeCell ref="L904:N904"/>
    <mergeCell ref="O904:P904"/>
    <mergeCell ref="J905:K905"/>
    <mergeCell ref="L908:N908"/>
    <mergeCell ref="O908:P908"/>
    <mergeCell ref="J906:K906"/>
    <mergeCell ref="L906:N906"/>
    <mergeCell ref="O906:P906"/>
    <mergeCell ref="J907:K907"/>
    <mergeCell ref="L907:N907"/>
    <mergeCell ref="O907:P907"/>
    <mergeCell ref="J908:K908"/>
    <mergeCell ref="L911:N911"/>
    <mergeCell ref="O911:P911"/>
    <mergeCell ref="J909:K909"/>
    <mergeCell ref="L909:N909"/>
    <mergeCell ref="O909:P909"/>
    <mergeCell ref="J910:K910"/>
    <mergeCell ref="L910:N910"/>
    <mergeCell ref="O910:P910"/>
    <mergeCell ref="J911:K911"/>
    <mergeCell ref="L914:N914"/>
    <mergeCell ref="O914:P914"/>
    <mergeCell ref="J912:K912"/>
    <mergeCell ref="L912:N912"/>
    <mergeCell ref="O912:P912"/>
    <mergeCell ref="J913:K913"/>
    <mergeCell ref="L913:N913"/>
    <mergeCell ref="O913:P913"/>
    <mergeCell ref="J914:K914"/>
    <mergeCell ref="L917:N917"/>
    <mergeCell ref="O917:P917"/>
    <mergeCell ref="J915:K915"/>
    <mergeCell ref="L915:N915"/>
    <mergeCell ref="O915:P915"/>
    <mergeCell ref="J916:K916"/>
    <mergeCell ref="L916:N916"/>
    <mergeCell ref="O916:P916"/>
    <mergeCell ref="J917:K917"/>
    <mergeCell ref="L920:N920"/>
    <mergeCell ref="O920:P920"/>
    <mergeCell ref="J918:K918"/>
    <mergeCell ref="L918:N918"/>
    <mergeCell ref="O918:P918"/>
    <mergeCell ref="J919:K919"/>
    <mergeCell ref="L919:N919"/>
    <mergeCell ref="O919:P919"/>
    <mergeCell ref="J920:K920"/>
    <mergeCell ref="L923:N923"/>
    <mergeCell ref="O923:P923"/>
    <mergeCell ref="J921:K921"/>
    <mergeCell ref="L921:N921"/>
    <mergeCell ref="O921:P921"/>
    <mergeCell ref="J922:K922"/>
    <mergeCell ref="L922:N922"/>
    <mergeCell ref="O922:P922"/>
    <mergeCell ref="J923:K923"/>
    <mergeCell ref="L926:N926"/>
    <mergeCell ref="O926:P926"/>
    <mergeCell ref="J924:K924"/>
    <mergeCell ref="L924:N924"/>
    <mergeCell ref="O924:P924"/>
    <mergeCell ref="J925:K925"/>
    <mergeCell ref="L925:N925"/>
    <mergeCell ref="O925:P925"/>
    <mergeCell ref="J926:K926"/>
    <mergeCell ref="L929:N929"/>
    <mergeCell ref="O929:P929"/>
    <mergeCell ref="J927:K927"/>
    <mergeCell ref="L927:N927"/>
    <mergeCell ref="O927:P927"/>
    <mergeCell ref="J928:K928"/>
    <mergeCell ref="L928:N928"/>
    <mergeCell ref="O928:P928"/>
    <mergeCell ref="J929:K929"/>
    <mergeCell ref="L932:N932"/>
    <mergeCell ref="O932:P932"/>
    <mergeCell ref="J930:K930"/>
    <mergeCell ref="L930:N930"/>
    <mergeCell ref="O930:P930"/>
    <mergeCell ref="J931:K931"/>
    <mergeCell ref="L931:N931"/>
    <mergeCell ref="O931:P931"/>
    <mergeCell ref="J932:K932"/>
    <mergeCell ref="L935:N935"/>
    <mergeCell ref="O935:P935"/>
    <mergeCell ref="J933:K933"/>
    <mergeCell ref="L933:N933"/>
    <mergeCell ref="O933:P933"/>
    <mergeCell ref="J934:K934"/>
    <mergeCell ref="L934:N934"/>
    <mergeCell ref="O934:P934"/>
    <mergeCell ref="J935:K935"/>
    <mergeCell ref="L938:N938"/>
    <mergeCell ref="O938:P938"/>
    <mergeCell ref="J936:K936"/>
    <mergeCell ref="L936:N936"/>
    <mergeCell ref="O936:P936"/>
    <mergeCell ref="J937:K937"/>
    <mergeCell ref="L937:N937"/>
    <mergeCell ref="O937:P937"/>
    <mergeCell ref="J938:K938"/>
    <mergeCell ref="L941:N941"/>
    <mergeCell ref="O941:P941"/>
    <mergeCell ref="J939:K939"/>
    <mergeCell ref="L939:N939"/>
    <mergeCell ref="O939:P939"/>
    <mergeCell ref="J940:K940"/>
    <mergeCell ref="L940:N940"/>
    <mergeCell ref="O940:P940"/>
    <mergeCell ref="J941:K941"/>
    <mergeCell ref="L944:N944"/>
    <mergeCell ref="O944:P944"/>
    <mergeCell ref="J942:K942"/>
    <mergeCell ref="L942:N942"/>
    <mergeCell ref="O942:P942"/>
    <mergeCell ref="J943:K943"/>
    <mergeCell ref="L943:N943"/>
    <mergeCell ref="O943:P943"/>
    <mergeCell ref="J944:K944"/>
    <mergeCell ref="L947:N947"/>
    <mergeCell ref="O947:P947"/>
    <mergeCell ref="J945:K945"/>
    <mergeCell ref="L945:N945"/>
    <mergeCell ref="O945:P945"/>
    <mergeCell ref="J946:K946"/>
    <mergeCell ref="L946:N946"/>
    <mergeCell ref="O946:P946"/>
    <mergeCell ref="J947:K947"/>
    <mergeCell ref="L950:N950"/>
    <mergeCell ref="O950:P950"/>
    <mergeCell ref="J948:K948"/>
    <mergeCell ref="L948:N948"/>
    <mergeCell ref="O948:P948"/>
    <mergeCell ref="J949:K949"/>
    <mergeCell ref="L949:N949"/>
    <mergeCell ref="O949:P949"/>
    <mergeCell ref="J950:K950"/>
    <mergeCell ref="L953:N953"/>
    <mergeCell ref="O953:P953"/>
    <mergeCell ref="J951:K951"/>
    <mergeCell ref="L951:N951"/>
    <mergeCell ref="O951:P951"/>
    <mergeCell ref="J952:K952"/>
    <mergeCell ref="L952:N952"/>
    <mergeCell ref="O952:P952"/>
    <mergeCell ref="J953:K953"/>
    <mergeCell ref="L956:N956"/>
    <mergeCell ref="O956:P956"/>
    <mergeCell ref="J954:K954"/>
    <mergeCell ref="L954:N954"/>
    <mergeCell ref="O954:P954"/>
    <mergeCell ref="J955:K955"/>
    <mergeCell ref="L955:N955"/>
    <mergeCell ref="O955:P955"/>
    <mergeCell ref="J956:K956"/>
    <mergeCell ref="L959:N959"/>
    <mergeCell ref="O959:P959"/>
    <mergeCell ref="J957:K957"/>
    <mergeCell ref="L957:N957"/>
    <mergeCell ref="O957:P957"/>
    <mergeCell ref="J958:K958"/>
    <mergeCell ref="L958:N958"/>
    <mergeCell ref="O958:P958"/>
    <mergeCell ref="J959:K959"/>
    <mergeCell ref="L962:N962"/>
    <mergeCell ref="O962:P962"/>
    <mergeCell ref="J960:K960"/>
    <mergeCell ref="L960:N960"/>
    <mergeCell ref="O960:P960"/>
    <mergeCell ref="J961:K961"/>
    <mergeCell ref="L961:N961"/>
    <mergeCell ref="O961:P961"/>
    <mergeCell ref="J962:K962"/>
  </mergeCells>
  <conditionalFormatting sqref="A2:A1000">
    <cfRule type="cellIs" dxfId="0" priority="1" operator="equal">
      <formula>"Mane"</formula>
    </cfRule>
  </conditionalFormatting>
  <conditionalFormatting sqref="A2:A1000">
    <cfRule type="cellIs" dxfId="1" priority="2" operator="equal">
      <formula>"Niki"</formula>
    </cfRule>
  </conditionalFormatting>
  <conditionalFormatting sqref="A2:A1000">
    <cfRule type="cellIs" dxfId="2" priority="3" operator="equal">
      <formula>"Pepe"</formula>
    </cfRule>
  </conditionalFormatting>
  <conditionalFormatting sqref="I2:I1000">
    <cfRule type="cellIs" dxfId="0" priority="4" operator="equal">
      <formula>"Mane"</formula>
    </cfRule>
  </conditionalFormatting>
  <conditionalFormatting sqref="I2:I1000">
    <cfRule type="cellIs" dxfId="1" priority="5" operator="equal">
      <formula>"Niki"</formula>
    </cfRule>
  </conditionalFormatting>
  <conditionalFormatting sqref="I2:I1000">
    <cfRule type="cellIs" dxfId="2" priority="6" operator="equal">
      <formula>"Pepe"</formula>
    </cfRule>
  </conditionalFormatting>
  <conditionalFormatting sqref="Q2:R1000">
    <cfRule type="cellIs" dxfId="3" priority="7" operator="equal">
      <formula>"Y"</formula>
    </cfRule>
  </conditionalFormatting>
  <conditionalFormatting sqref="Q2:R1000">
    <cfRule type="cellIs" dxfId="4" priority="8" operator="equal">
      <formula>"N"</formula>
    </cfRule>
  </conditionalFormatting>
  <conditionalFormatting sqref="Q2:R1000">
    <cfRule type="cellIs" dxfId="5" priority="9" operator="equal">
      <formula>"P"</formula>
    </cfRule>
  </conditionalFormatting>
  <conditionalFormatting sqref="G2:G1000">
    <cfRule type="cellIs" dxfId="6" priority="10" operator="equal">
      <formula>"Hi"</formula>
    </cfRule>
  </conditionalFormatting>
  <conditionalFormatting sqref="G2:G1000">
    <cfRule type="cellIs" dxfId="7" priority="11" operator="equal">
      <formula>"Med"</formula>
    </cfRule>
  </conditionalFormatting>
  <conditionalFormatting sqref="G2:G1000">
    <cfRule type="cellIs" dxfId="8" priority="12" operator="equal">
      <formula>"Lo"</formula>
    </cfRule>
  </conditionalFormatting>
  <conditionalFormatting sqref="S2:S1000">
    <cfRule type="cellIs" dxfId="9" priority="13" operator="equal">
      <formula>"Bug"</formula>
    </cfRule>
  </conditionalFormatting>
  <conditionalFormatting sqref="S2:S1000">
    <cfRule type="cellIs" dxfId="10" priority="14" operator="equal">
      <formula>"Fixed"</formula>
    </cfRule>
  </conditionalFormatting>
  <dataValidations>
    <dataValidation type="list" allowBlank="1" sqref="H2:H1000">
      <formula1>"Recording,Editing,Bounced"</formula1>
    </dataValidation>
    <dataValidation type="list" allowBlank="1" showErrorMessage="1" sqref="Q2:R1000">
      <formula1>"Y,N,P"</formula1>
    </dataValidation>
    <dataValidation type="list" allowBlank="1" showErrorMessage="1" sqref="A2:A1000 I2:I1000">
      <formula1>"Mane,Niki,Pepe"</formula1>
    </dataValidation>
    <dataValidation type="list" allowBlank="1" showErrorMessage="1" sqref="G2:G1000">
      <formula1>"Hi,Med,Lo"</formula1>
    </dataValidation>
    <dataValidation type="list" allowBlank="1" showErrorMessage="1" sqref="S2:S1000">
      <formula1>"Bug,Fixed"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15" t="s">
        <v>176</v>
      </c>
      <c r="B1" s="15" t="s">
        <v>177</v>
      </c>
      <c r="D1" s="15" t="s">
        <v>178</v>
      </c>
      <c r="J1" s="15" t="s">
        <v>179</v>
      </c>
      <c r="L1" s="16" t="s">
        <v>180</v>
      </c>
      <c r="N1" s="16" t="s">
        <v>181</v>
      </c>
    </row>
    <row r="2">
      <c r="A2" s="17" t="s">
        <v>182</v>
      </c>
    </row>
    <row r="3">
      <c r="A3" s="18" t="s">
        <v>168</v>
      </c>
      <c r="B3" s="19">
        <v>1.0</v>
      </c>
      <c r="D3" s="20" t="s">
        <v>183</v>
      </c>
      <c r="E3" s="21"/>
      <c r="F3" s="21"/>
      <c r="G3" s="21"/>
      <c r="H3" s="21"/>
      <c r="I3" s="21"/>
      <c r="J3" s="18" t="s">
        <v>184</v>
      </c>
    </row>
    <row r="4">
      <c r="A4" s="18" t="s">
        <v>168</v>
      </c>
      <c r="B4" s="19">
        <v>2.0</v>
      </c>
      <c r="D4" s="22" t="s">
        <v>185</v>
      </c>
      <c r="E4" s="23"/>
      <c r="F4" s="23"/>
      <c r="G4" s="23"/>
      <c r="H4" s="23"/>
      <c r="I4" s="23"/>
      <c r="J4" s="18" t="s">
        <v>186</v>
      </c>
    </row>
    <row r="5">
      <c r="A5" s="24"/>
      <c r="B5" s="25"/>
      <c r="D5" s="21"/>
    </row>
    <row r="6">
      <c r="A6" s="24"/>
      <c r="B6" s="25"/>
      <c r="D6" s="21"/>
    </row>
    <row r="7">
      <c r="A7" s="24"/>
      <c r="B7" s="25"/>
      <c r="D7" s="21"/>
    </row>
    <row r="8">
      <c r="A8" s="24"/>
      <c r="B8" s="25"/>
      <c r="D8" s="21"/>
    </row>
    <row r="9">
      <c r="A9" s="24"/>
      <c r="B9" s="25"/>
      <c r="D9" s="21"/>
    </row>
    <row r="10">
      <c r="A10" s="24"/>
      <c r="B10" s="25"/>
      <c r="D10" s="21"/>
    </row>
    <row r="11">
      <c r="A11" s="24"/>
      <c r="B11" s="25"/>
      <c r="D11" s="21"/>
    </row>
    <row r="12">
      <c r="A12" s="24"/>
      <c r="B12" s="25"/>
      <c r="D12" s="21"/>
    </row>
    <row r="13">
      <c r="A13" s="24"/>
      <c r="B13" s="25"/>
      <c r="D13" s="21"/>
    </row>
    <row r="14">
      <c r="A14" s="24"/>
      <c r="B14" s="25"/>
      <c r="D14" s="21"/>
    </row>
    <row r="15">
      <c r="A15" s="24"/>
      <c r="B15" s="25"/>
      <c r="D15" s="21"/>
    </row>
    <row r="16">
      <c r="A16" s="24"/>
      <c r="B16" s="25"/>
      <c r="D16" s="21"/>
    </row>
    <row r="17">
      <c r="A17" s="24"/>
      <c r="B17" s="25"/>
      <c r="D17" s="21"/>
    </row>
    <row r="18">
      <c r="A18" s="24"/>
      <c r="B18" s="25"/>
      <c r="D18" s="21"/>
    </row>
    <row r="19">
      <c r="A19" s="24"/>
      <c r="B19" s="25"/>
      <c r="D19" s="21"/>
    </row>
    <row r="20">
      <c r="A20" s="24"/>
      <c r="B20" s="25"/>
      <c r="D20" s="21"/>
    </row>
    <row r="21">
      <c r="A21" s="24"/>
      <c r="B21" s="25"/>
      <c r="D21" s="21"/>
    </row>
    <row r="22">
      <c r="A22" s="24"/>
      <c r="B22" s="25"/>
      <c r="D22" s="21"/>
    </row>
    <row r="23">
      <c r="A23" s="17" t="s">
        <v>187</v>
      </c>
    </row>
    <row r="24">
      <c r="A24" s="18" t="s">
        <v>168</v>
      </c>
      <c r="B24" s="19">
        <v>1.0</v>
      </c>
      <c r="D24" s="22" t="s">
        <v>188</v>
      </c>
      <c r="J24" s="18" t="s">
        <v>189</v>
      </c>
    </row>
    <row r="25">
      <c r="A25" s="24"/>
      <c r="B25" s="19"/>
    </row>
    <row r="26">
      <c r="A26" s="24"/>
      <c r="B26" s="25"/>
      <c r="D26" s="21"/>
    </row>
    <row r="27">
      <c r="A27" s="24"/>
      <c r="B27" s="25"/>
      <c r="D27" s="21"/>
    </row>
    <row r="28">
      <c r="A28" s="24"/>
      <c r="B28" s="25"/>
      <c r="D28" s="21"/>
    </row>
    <row r="29">
      <c r="A29" s="24"/>
      <c r="B29" s="25"/>
      <c r="D29" s="21"/>
    </row>
    <row r="30">
      <c r="A30" s="24"/>
      <c r="B30" s="25"/>
      <c r="D30" s="21"/>
    </row>
    <row r="31">
      <c r="A31" s="24"/>
      <c r="B31" s="25"/>
      <c r="D31" s="21"/>
    </row>
    <row r="32">
      <c r="A32" s="24"/>
      <c r="B32" s="25"/>
      <c r="D32" s="21"/>
    </row>
    <row r="33">
      <c r="A33" s="24"/>
      <c r="B33" s="25"/>
      <c r="D33" s="21"/>
    </row>
    <row r="34">
      <c r="A34" s="24"/>
      <c r="B34" s="25"/>
      <c r="D34" s="21"/>
    </row>
    <row r="35">
      <c r="A35" s="24"/>
      <c r="B35" s="25"/>
      <c r="D35" s="21"/>
    </row>
    <row r="36">
      <c r="A36" s="24"/>
      <c r="B36" s="25"/>
      <c r="D36" s="21"/>
    </row>
    <row r="37">
      <c r="A37" s="24"/>
      <c r="B37" s="25"/>
      <c r="D37" s="21"/>
    </row>
    <row r="38">
      <c r="A38" s="24"/>
      <c r="B38" s="25"/>
      <c r="D38" s="21"/>
    </row>
    <row r="39">
      <c r="A39" s="24"/>
      <c r="B39" s="25"/>
      <c r="D39" s="21"/>
    </row>
    <row r="40">
      <c r="A40" s="24"/>
      <c r="B40" s="25"/>
      <c r="D40" s="21"/>
    </row>
    <row r="41">
      <c r="A41" s="24"/>
      <c r="B41" s="25"/>
      <c r="D41" s="21"/>
    </row>
    <row r="42">
      <c r="A42" s="24"/>
      <c r="B42" s="25"/>
      <c r="D42" s="21"/>
    </row>
    <row r="43">
      <c r="A43" s="17" t="s">
        <v>190</v>
      </c>
    </row>
    <row r="44">
      <c r="A44" s="18" t="s">
        <v>168</v>
      </c>
      <c r="B44" s="19">
        <v>1.0</v>
      </c>
      <c r="D44" s="22" t="s">
        <v>191</v>
      </c>
      <c r="J44" s="18" t="s">
        <v>192</v>
      </c>
    </row>
    <row r="45">
      <c r="A45" s="24"/>
      <c r="B45" s="25"/>
      <c r="D45" s="21"/>
    </row>
    <row r="46">
      <c r="A46" s="24"/>
      <c r="B46" s="25"/>
      <c r="D46" s="21"/>
    </row>
    <row r="47">
      <c r="A47" s="24"/>
      <c r="B47" s="25"/>
      <c r="D47" s="21"/>
    </row>
    <row r="48">
      <c r="A48" s="24"/>
      <c r="B48" s="25"/>
      <c r="D48" s="21"/>
    </row>
    <row r="49">
      <c r="A49" s="24"/>
      <c r="B49" s="25"/>
      <c r="D49" s="21"/>
    </row>
    <row r="50">
      <c r="A50" s="24"/>
      <c r="B50" s="25"/>
      <c r="D50" s="21"/>
    </row>
    <row r="51">
      <c r="A51" s="24"/>
      <c r="B51" s="25"/>
      <c r="D51" s="21"/>
    </row>
    <row r="52">
      <c r="A52" s="24"/>
      <c r="B52" s="25"/>
      <c r="D52" s="21"/>
    </row>
    <row r="53">
      <c r="A53" s="24"/>
      <c r="B53" s="25"/>
      <c r="D53" s="21"/>
    </row>
    <row r="54">
      <c r="A54" s="24"/>
      <c r="B54" s="25"/>
      <c r="D54" s="21"/>
    </row>
    <row r="55">
      <c r="A55" s="24"/>
      <c r="B55" s="25"/>
      <c r="D55" s="21"/>
    </row>
    <row r="56">
      <c r="A56" s="24"/>
      <c r="B56" s="25"/>
      <c r="D56" s="21"/>
    </row>
    <row r="57">
      <c r="A57" s="24"/>
      <c r="B57" s="25"/>
      <c r="D57" s="21"/>
    </row>
    <row r="58">
      <c r="A58" s="24"/>
      <c r="B58" s="25"/>
      <c r="D58" s="21"/>
    </row>
    <row r="59">
      <c r="A59" s="24"/>
      <c r="B59" s="25"/>
      <c r="D59" s="21"/>
    </row>
    <row r="60">
      <c r="A60" s="24"/>
      <c r="B60" s="25"/>
      <c r="D60" s="21"/>
    </row>
    <row r="61">
      <c r="A61" s="24"/>
      <c r="B61" s="25"/>
      <c r="D61" s="21"/>
    </row>
    <row r="62">
      <c r="A62" s="24"/>
      <c r="B62" s="25"/>
      <c r="D62" s="21"/>
    </row>
    <row r="63">
      <c r="A63" s="17" t="s">
        <v>193</v>
      </c>
    </row>
    <row r="64">
      <c r="A64" s="18" t="s">
        <v>168</v>
      </c>
      <c r="B64" s="19">
        <v>1.0</v>
      </c>
      <c r="D64" s="22" t="s">
        <v>194</v>
      </c>
      <c r="J64" s="18" t="s">
        <v>195</v>
      </c>
    </row>
    <row r="65">
      <c r="A65" s="24"/>
      <c r="B65" s="25"/>
      <c r="D65" s="21"/>
    </row>
    <row r="66">
      <c r="A66" s="24"/>
      <c r="B66" s="25"/>
      <c r="D66" s="21"/>
    </row>
    <row r="67">
      <c r="A67" s="24"/>
      <c r="B67" s="25"/>
      <c r="D67" s="21"/>
    </row>
    <row r="68">
      <c r="A68" s="24"/>
      <c r="B68" s="25"/>
      <c r="D68" s="21"/>
    </row>
    <row r="69">
      <c r="A69" s="24"/>
      <c r="B69" s="25"/>
      <c r="D69" s="21"/>
    </row>
    <row r="70">
      <c r="A70" s="24"/>
      <c r="B70" s="25"/>
      <c r="D70" s="21"/>
    </row>
    <row r="71">
      <c r="A71" s="24"/>
      <c r="B71" s="25"/>
      <c r="D71" s="21"/>
    </row>
    <row r="72">
      <c r="A72" s="24"/>
      <c r="B72" s="25"/>
      <c r="D72" s="21"/>
    </row>
    <row r="73">
      <c r="A73" s="24"/>
      <c r="B73" s="25"/>
      <c r="D73" s="21"/>
    </row>
    <row r="74">
      <c r="A74" s="24"/>
      <c r="B74" s="25"/>
      <c r="D74" s="21"/>
    </row>
    <row r="75">
      <c r="A75" s="24"/>
      <c r="B75" s="25"/>
      <c r="D75" s="21"/>
    </row>
    <row r="76">
      <c r="A76" s="24"/>
      <c r="B76" s="25"/>
      <c r="D76" s="21"/>
    </row>
    <row r="77">
      <c r="A77" s="24"/>
      <c r="B77" s="25"/>
      <c r="D77" s="21"/>
    </row>
    <row r="78">
      <c r="A78" s="24"/>
      <c r="B78" s="25"/>
      <c r="D78" s="21"/>
    </row>
    <row r="79">
      <c r="A79" s="24"/>
      <c r="B79" s="25"/>
      <c r="D79" s="21"/>
    </row>
    <row r="80">
      <c r="A80" s="24"/>
      <c r="B80" s="25"/>
      <c r="D80" s="21"/>
    </row>
    <row r="81">
      <c r="A81" s="24"/>
      <c r="B81" s="25"/>
      <c r="D81" s="21"/>
    </row>
    <row r="82">
      <c r="A82" s="24"/>
      <c r="B82" s="25"/>
      <c r="D82" s="21"/>
    </row>
    <row r="83">
      <c r="A83" s="17" t="s">
        <v>196</v>
      </c>
    </row>
    <row r="84">
      <c r="A84" s="24"/>
      <c r="B84" s="25"/>
      <c r="D84" s="21"/>
    </row>
    <row r="85">
      <c r="A85" s="24"/>
      <c r="B85" s="25"/>
      <c r="D85" s="21"/>
    </row>
    <row r="86">
      <c r="A86" s="24"/>
      <c r="B86" s="25"/>
      <c r="D86" s="21"/>
    </row>
    <row r="87">
      <c r="A87" s="24"/>
      <c r="B87" s="25"/>
      <c r="D87" s="21"/>
    </row>
    <row r="88">
      <c r="A88" s="24"/>
      <c r="B88" s="25"/>
      <c r="D88" s="21"/>
    </row>
    <row r="89">
      <c r="A89" s="24"/>
      <c r="B89" s="25"/>
      <c r="D89" s="21"/>
    </row>
    <row r="90">
      <c r="A90" s="24"/>
      <c r="B90" s="25"/>
      <c r="D90" s="21"/>
    </row>
    <row r="91">
      <c r="A91" s="24"/>
      <c r="B91" s="25"/>
      <c r="D91" s="21"/>
    </row>
    <row r="92">
      <c r="A92" s="24"/>
      <c r="B92" s="25"/>
      <c r="D92" s="21"/>
    </row>
    <row r="93">
      <c r="A93" s="24"/>
      <c r="B93" s="25"/>
      <c r="D93" s="21"/>
    </row>
    <row r="94">
      <c r="A94" s="24"/>
      <c r="B94" s="25"/>
      <c r="D94" s="21"/>
    </row>
    <row r="95">
      <c r="A95" s="24"/>
      <c r="B95" s="25"/>
      <c r="D95" s="21"/>
    </row>
    <row r="96">
      <c r="A96" s="24"/>
      <c r="B96" s="25"/>
      <c r="D96" s="21"/>
    </row>
    <row r="97">
      <c r="A97" s="24"/>
      <c r="B97" s="25"/>
      <c r="D97" s="21"/>
    </row>
    <row r="98">
      <c r="A98" s="24"/>
      <c r="B98" s="25"/>
      <c r="D98" s="21"/>
    </row>
    <row r="99">
      <c r="A99" s="24"/>
      <c r="B99" s="25"/>
      <c r="D99" s="21"/>
    </row>
    <row r="100">
      <c r="A100" s="24"/>
      <c r="B100" s="25"/>
      <c r="D100" s="21"/>
    </row>
    <row r="101">
      <c r="A101" s="24"/>
      <c r="B101" s="25"/>
      <c r="D101" s="21"/>
    </row>
    <row r="102">
      <c r="A102" s="24"/>
      <c r="B102" s="25"/>
      <c r="D102" s="21"/>
    </row>
    <row r="103">
      <c r="A103" s="17" t="s">
        <v>197</v>
      </c>
    </row>
    <row r="104">
      <c r="A104" s="18" t="s">
        <v>168</v>
      </c>
      <c r="B104" s="19">
        <v>1.0</v>
      </c>
      <c r="D104" s="26" t="s">
        <v>198</v>
      </c>
      <c r="J104" s="18" t="s">
        <v>199</v>
      </c>
    </row>
    <row r="105">
      <c r="A105" s="24"/>
      <c r="B105" s="25"/>
      <c r="D105" s="21"/>
    </row>
    <row r="106">
      <c r="A106" s="24"/>
      <c r="B106" s="25"/>
      <c r="D106" s="21"/>
    </row>
    <row r="107">
      <c r="A107" s="24"/>
      <c r="B107" s="25"/>
      <c r="D107" s="21"/>
    </row>
    <row r="108">
      <c r="A108" s="24"/>
      <c r="B108" s="25"/>
      <c r="D108" s="21"/>
    </row>
    <row r="109">
      <c r="A109" s="24"/>
      <c r="B109" s="25"/>
      <c r="D109" s="21"/>
    </row>
    <row r="110">
      <c r="A110" s="24"/>
      <c r="B110" s="25"/>
      <c r="D110" s="21"/>
    </row>
    <row r="111">
      <c r="A111" s="24"/>
      <c r="B111" s="25"/>
      <c r="D111" s="21"/>
    </row>
    <row r="112">
      <c r="A112" s="24"/>
      <c r="B112" s="25"/>
      <c r="D112" s="21"/>
    </row>
    <row r="113">
      <c r="A113" s="24"/>
      <c r="B113" s="25"/>
      <c r="D113" s="21"/>
    </row>
    <row r="114">
      <c r="A114" s="24"/>
      <c r="B114" s="25"/>
      <c r="D114" s="21"/>
    </row>
    <row r="115">
      <c r="A115" s="24"/>
      <c r="B115" s="25"/>
      <c r="D115" s="21"/>
    </row>
    <row r="116">
      <c r="A116" s="24"/>
      <c r="B116" s="25"/>
      <c r="D116" s="21"/>
    </row>
    <row r="117">
      <c r="A117" s="24"/>
      <c r="B117" s="25"/>
      <c r="D117" s="21"/>
    </row>
    <row r="118">
      <c r="A118" s="24"/>
      <c r="B118" s="25"/>
      <c r="D118" s="21"/>
    </row>
    <row r="119">
      <c r="A119" s="24"/>
      <c r="B119" s="25"/>
      <c r="D119" s="21"/>
    </row>
    <row r="120">
      <c r="A120" s="24"/>
      <c r="B120" s="25"/>
      <c r="D120" s="21"/>
    </row>
    <row r="121">
      <c r="A121" s="24"/>
      <c r="B121" s="25"/>
      <c r="D121" s="21"/>
    </row>
    <row r="122">
      <c r="A122" s="24"/>
      <c r="B122" s="25"/>
      <c r="D122" s="21"/>
    </row>
    <row r="123">
      <c r="A123" s="17" t="s">
        <v>200</v>
      </c>
    </row>
    <row r="124">
      <c r="A124" s="24"/>
      <c r="B124" s="25"/>
      <c r="D124" s="21"/>
    </row>
    <row r="125">
      <c r="A125" s="24"/>
      <c r="B125" s="25"/>
      <c r="D125" s="21"/>
    </row>
    <row r="126">
      <c r="A126" s="24"/>
      <c r="B126" s="25"/>
      <c r="D126" s="21"/>
    </row>
    <row r="127">
      <c r="A127" s="24"/>
      <c r="B127" s="25"/>
      <c r="D127" s="21"/>
    </row>
    <row r="128">
      <c r="A128" s="24"/>
      <c r="B128" s="25"/>
      <c r="D128" s="21"/>
    </row>
    <row r="129">
      <c r="A129" s="24"/>
      <c r="B129" s="25"/>
      <c r="D129" s="21"/>
    </row>
    <row r="130">
      <c r="A130" s="24"/>
      <c r="B130" s="25"/>
      <c r="D130" s="21"/>
    </row>
    <row r="131">
      <c r="A131" s="24"/>
      <c r="B131" s="25"/>
      <c r="D131" s="21"/>
    </row>
    <row r="132">
      <c r="A132" s="24"/>
      <c r="B132" s="25"/>
      <c r="D132" s="21"/>
    </row>
    <row r="133">
      <c r="A133" s="24"/>
      <c r="B133" s="25"/>
      <c r="D133" s="21"/>
    </row>
    <row r="134">
      <c r="A134" s="24"/>
      <c r="B134" s="25"/>
      <c r="D134" s="21"/>
    </row>
    <row r="135">
      <c r="A135" s="24"/>
      <c r="B135" s="25"/>
      <c r="D135" s="21"/>
    </row>
    <row r="136">
      <c r="A136" s="24"/>
      <c r="B136" s="25"/>
      <c r="D136" s="21"/>
    </row>
    <row r="137">
      <c r="A137" s="24"/>
      <c r="B137" s="25"/>
      <c r="D137" s="21"/>
    </row>
    <row r="138">
      <c r="A138" s="24"/>
      <c r="B138" s="25"/>
      <c r="D138" s="21"/>
    </row>
    <row r="139">
      <c r="A139" s="24"/>
      <c r="B139" s="25"/>
      <c r="D139" s="21"/>
    </row>
    <row r="140">
      <c r="A140" s="24"/>
      <c r="B140" s="25"/>
      <c r="D140" s="21"/>
    </row>
    <row r="141">
      <c r="A141" s="24"/>
      <c r="B141" s="25"/>
      <c r="D141" s="21"/>
    </row>
    <row r="142">
      <c r="A142" s="24"/>
      <c r="B142" s="25"/>
      <c r="D142" s="21"/>
    </row>
    <row r="143">
      <c r="A143" s="17" t="s">
        <v>201</v>
      </c>
    </row>
    <row r="144">
      <c r="A144" s="18" t="s">
        <v>168</v>
      </c>
      <c r="B144" s="19">
        <v>1.0</v>
      </c>
      <c r="D144" s="26" t="s">
        <v>202</v>
      </c>
      <c r="J144" s="18" t="s">
        <v>203</v>
      </c>
    </row>
    <row r="145">
      <c r="A145" s="24"/>
      <c r="B145" s="25"/>
      <c r="D145" s="21"/>
    </row>
    <row r="146">
      <c r="A146" s="24"/>
      <c r="B146" s="25"/>
      <c r="D146" s="21"/>
    </row>
    <row r="147">
      <c r="A147" s="24"/>
      <c r="B147" s="25"/>
      <c r="D147" s="21"/>
    </row>
    <row r="148">
      <c r="A148" s="24"/>
      <c r="B148" s="25"/>
      <c r="D148" s="21"/>
    </row>
    <row r="149">
      <c r="A149" s="24"/>
      <c r="B149" s="25"/>
      <c r="D149" s="21"/>
    </row>
    <row r="150">
      <c r="A150" s="24"/>
      <c r="B150" s="25"/>
      <c r="D150" s="21"/>
    </row>
    <row r="151">
      <c r="A151" s="24"/>
      <c r="B151" s="25"/>
      <c r="D151" s="21"/>
    </row>
    <row r="152">
      <c r="A152" s="24"/>
      <c r="B152" s="25"/>
      <c r="D152" s="21"/>
    </row>
    <row r="153">
      <c r="A153" s="24"/>
      <c r="B153" s="25"/>
      <c r="D153" s="21"/>
    </row>
    <row r="154">
      <c r="A154" s="24"/>
      <c r="B154" s="25"/>
      <c r="D154" s="21"/>
    </row>
    <row r="155">
      <c r="A155" s="24"/>
      <c r="B155" s="25"/>
      <c r="D155" s="21"/>
    </row>
    <row r="156">
      <c r="A156" s="24"/>
      <c r="B156" s="25"/>
      <c r="D156" s="21"/>
    </row>
    <row r="157">
      <c r="A157" s="24"/>
      <c r="B157" s="25"/>
      <c r="D157" s="21"/>
    </row>
    <row r="158">
      <c r="A158" s="24"/>
      <c r="B158" s="25"/>
      <c r="D158" s="21"/>
    </row>
    <row r="159">
      <c r="A159" s="24"/>
      <c r="B159" s="25"/>
      <c r="D159" s="21"/>
    </row>
    <row r="160">
      <c r="A160" s="24"/>
      <c r="B160" s="25"/>
      <c r="D160" s="21"/>
    </row>
    <row r="161">
      <c r="A161" s="24"/>
      <c r="B161" s="25"/>
      <c r="D161" s="21"/>
    </row>
    <row r="162">
      <c r="A162" s="24"/>
      <c r="B162" s="25"/>
      <c r="D162" s="21"/>
    </row>
    <row r="163">
      <c r="A163" s="17" t="s">
        <v>204</v>
      </c>
    </row>
    <row r="164">
      <c r="A164" s="24"/>
      <c r="B164" s="25"/>
      <c r="D164" s="21"/>
    </row>
    <row r="165">
      <c r="A165" s="24"/>
      <c r="B165" s="25"/>
      <c r="D165" s="21"/>
    </row>
    <row r="166">
      <c r="A166" s="24"/>
      <c r="B166" s="25"/>
      <c r="D166" s="21"/>
    </row>
    <row r="167">
      <c r="A167" s="24"/>
      <c r="B167" s="25"/>
      <c r="D167" s="21"/>
    </row>
    <row r="168">
      <c r="A168" s="24"/>
      <c r="B168" s="25"/>
      <c r="D168" s="21"/>
    </row>
    <row r="169">
      <c r="A169" s="24"/>
      <c r="B169" s="25"/>
      <c r="D169" s="21"/>
    </row>
    <row r="170">
      <c r="A170" s="24"/>
      <c r="B170" s="25"/>
      <c r="D170" s="21"/>
    </row>
    <row r="171">
      <c r="A171" s="24"/>
      <c r="B171" s="25"/>
      <c r="D171" s="21"/>
    </row>
    <row r="172">
      <c r="A172" s="24"/>
      <c r="B172" s="25"/>
      <c r="D172" s="21"/>
    </row>
    <row r="173">
      <c r="A173" s="24"/>
      <c r="B173" s="25"/>
      <c r="D173" s="21"/>
    </row>
    <row r="174">
      <c r="A174" s="24"/>
      <c r="B174" s="25"/>
      <c r="D174" s="21"/>
    </row>
    <row r="175">
      <c r="A175" s="24"/>
      <c r="B175" s="25"/>
      <c r="D175" s="21"/>
    </row>
    <row r="176">
      <c r="A176" s="24"/>
      <c r="B176" s="25"/>
      <c r="D176" s="21"/>
    </row>
    <row r="177">
      <c r="A177" s="24"/>
      <c r="B177" s="25"/>
      <c r="D177" s="21"/>
    </row>
    <row r="178">
      <c r="A178" s="24"/>
      <c r="B178" s="25"/>
      <c r="D178" s="21"/>
    </row>
    <row r="179">
      <c r="A179" s="24"/>
      <c r="B179" s="25"/>
      <c r="D179" s="21"/>
    </row>
    <row r="180">
      <c r="A180" s="24"/>
      <c r="B180" s="25"/>
      <c r="D180" s="21"/>
    </row>
    <row r="181">
      <c r="A181" s="24"/>
      <c r="B181" s="25"/>
      <c r="D181" s="21"/>
    </row>
    <row r="182">
      <c r="A182" s="24"/>
      <c r="B182" s="25"/>
      <c r="D182" s="21"/>
    </row>
    <row r="183">
      <c r="A183" s="24"/>
      <c r="B183" s="25"/>
      <c r="D183" s="21"/>
    </row>
    <row r="184">
      <c r="A184" s="24"/>
      <c r="B184" s="25"/>
      <c r="D184" s="21"/>
    </row>
    <row r="185">
      <c r="A185" s="24"/>
      <c r="B185" s="25"/>
      <c r="D185" s="21"/>
    </row>
    <row r="186">
      <c r="A186" s="24"/>
      <c r="B186" s="25"/>
      <c r="D186" s="21"/>
    </row>
    <row r="187">
      <c r="A187" s="24"/>
      <c r="B187" s="25"/>
      <c r="D187" s="21"/>
    </row>
    <row r="188">
      <c r="A188" s="24"/>
      <c r="B188" s="25"/>
      <c r="D188" s="21"/>
    </row>
    <row r="189">
      <c r="A189" s="24"/>
      <c r="B189" s="25"/>
      <c r="D189" s="21"/>
    </row>
    <row r="190">
      <c r="A190" s="24"/>
      <c r="B190" s="25"/>
      <c r="D190" s="21"/>
    </row>
    <row r="191">
      <c r="A191" s="24"/>
      <c r="B191" s="25"/>
      <c r="D191" s="21"/>
    </row>
    <row r="192">
      <c r="A192" s="24"/>
      <c r="B192" s="25"/>
      <c r="D192" s="21"/>
    </row>
    <row r="193">
      <c r="A193" s="24"/>
      <c r="B193" s="25"/>
      <c r="D193" s="21"/>
    </row>
    <row r="194">
      <c r="A194" s="24"/>
      <c r="B194" s="25"/>
      <c r="D194" s="21"/>
    </row>
    <row r="195">
      <c r="A195" s="24"/>
      <c r="B195" s="25"/>
      <c r="D195" s="21"/>
    </row>
    <row r="196">
      <c r="A196" s="24"/>
      <c r="B196" s="25"/>
      <c r="D196" s="21"/>
    </row>
    <row r="197">
      <c r="A197" s="24"/>
      <c r="B197" s="25"/>
      <c r="D197" s="21"/>
    </row>
    <row r="198">
      <c r="A198" s="24"/>
      <c r="B198" s="25"/>
      <c r="D198" s="21"/>
    </row>
    <row r="199">
      <c r="A199" s="24"/>
      <c r="B199" s="25"/>
      <c r="D199" s="21"/>
    </row>
    <row r="200">
      <c r="A200" s="24"/>
      <c r="B200" s="25"/>
      <c r="D200" s="21"/>
    </row>
    <row r="201">
      <c r="A201" s="24"/>
      <c r="B201" s="25"/>
      <c r="D201" s="21"/>
    </row>
    <row r="202">
      <c r="A202" s="24"/>
      <c r="B202" s="25"/>
      <c r="D202" s="21"/>
    </row>
    <row r="203">
      <c r="A203" s="24"/>
      <c r="B203" s="25"/>
      <c r="D203" s="21"/>
    </row>
    <row r="204">
      <c r="A204" s="24"/>
      <c r="B204" s="25"/>
      <c r="D204" s="21"/>
    </row>
    <row r="205">
      <c r="A205" s="24"/>
      <c r="B205" s="25"/>
      <c r="D205" s="21"/>
    </row>
    <row r="206">
      <c r="A206" s="24"/>
      <c r="B206" s="25"/>
      <c r="D206" s="21"/>
    </row>
    <row r="207">
      <c r="A207" s="24"/>
      <c r="B207" s="25"/>
      <c r="D207" s="21"/>
    </row>
    <row r="208">
      <c r="A208" s="24"/>
      <c r="B208" s="25"/>
      <c r="D208" s="21"/>
    </row>
    <row r="209">
      <c r="A209" s="24"/>
      <c r="B209" s="25"/>
      <c r="D209" s="21"/>
    </row>
    <row r="210">
      <c r="A210" s="24"/>
      <c r="B210" s="25"/>
      <c r="D210" s="21"/>
    </row>
    <row r="211">
      <c r="A211" s="24"/>
      <c r="B211" s="25"/>
      <c r="D211" s="21"/>
    </row>
    <row r="212">
      <c r="A212" s="24"/>
      <c r="B212" s="25"/>
      <c r="D212" s="21"/>
    </row>
    <row r="213">
      <c r="A213" s="24"/>
      <c r="B213" s="25"/>
      <c r="D213" s="21"/>
    </row>
    <row r="214">
      <c r="A214" s="24"/>
      <c r="B214" s="25"/>
      <c r="D214" s="21"/>
    </row>
    <row r="215">
      <c r="A215" s="24"/>
      <c r="B215" s="25"/>
      <c r="D215" s="21"/>
    </row>
    <row r="216">
      <c r="A216" s="24"/>
      <c r="B216" s="25"/>
      <c r="D216" s="21"/>
    </row>
    <row r="217">
      <c r="A217" s="24"/>
      <c r="B217" s="25"/>
      <c r="D217" s="21"/>
    </row>
    <row r="218">
      <c r="A218" s="24"/>
      <c r="B218" s="25"/>
      <c r="D218" s="21"/>
    </row>
    <row r="219">
      <c r="A219" s="24"/>
      <c r="B219" s="25"/>
      <c r="D219" s="21"/>
    </row>
    <row r="220">
      <c r="A220" s="24"/>
      <c r="B220" s="25"/>
      <c r="D220" s="21"/>
    </row>
    <row r="221">
      <c r="A221" s="24"/>
      <c r="B221" s="25"/>
      <c r="D221" s="21"/>
    </row>
    <row r="222">
      <c r="A222" s="24"/>
      <c r="B222" s="25"/>
      <c r="D222" s="21"/>
    </row>
    <row r="223">
      <c r="A223" s="24"/>
      <c r="B223" s="25"/>
      <c r="D223" s="21"/>
    </row>
    <row r="224">
      <c r="A224" s="24"/>
      <c r="B224" s="25"/>
      <c r="D224" s="21"/>
    </row>
    <row r="225">
      <c r="A225" s="24"/>
      <c r="B225" s="25"/>
      <c r="D225" s="21"/>
    </row>
    <row r="226">
      <c r="A226" s="24"/>
      <c r="B226" s="25"/>
      <c r="D226" s="21"/>
    </row>
    <row r="227">
      <c r="A227" s="24"/>
      <c r="B227" s="25"/>
      <c r="D227" s="21"/>
    </row>
    <row r="228">
      <c r="A228" s="24"/>
      <c r="B228" s="25"/>
      <c r="D228" s="21"/>
    </row>
    <row r="229">
      <c r="A229" s="24"/>
      <c r="B229" s="25"/>
      <c r="D229" s="21"/>
    </row>
    <row r="230">
      <c r="A230" s="24"/>
      <c r="B230" s="25"/>
      <c r="D230" s="21"/>
    </row>
    <row r="231">
      <c r="A231" s="24"/>
      <c r="B231" s="25"/>
      <c r="D231" s="21"/>
    </row>
    <row r="232">
      <c r="A232" s="24"/>
      <c r="B232" s="25"/>
      <c r="D232" s="21"/>
    </row>
    <row r="233">
      <c r="A233" s="24"/>
      <c r="B233" s="25"/>
      <c r="D233" s="21"/>
    </row>
    <row r="234">
      <c r="A234" s="24"/>
      <c r="B234" s="25"/>
      <c r="D234" s="21"/>
    </row>
    <row r="235">
      <c r="A235" s="24"/>
      <c r="B235" s="25"/>
      <c r="D235" s="21"/>
    </row>
    <row r="236">
      <c r="A236" s="24"/>
      <c r="B236" s="25"/>
      <c r="D236" s="21"/>
    </row>
    <row r="237">
      <c r="A237" s="24"/>
      <c r="B237" s="25"/>
      <c r="D237" s="21"/>
    </row>
    <row r="238">
      <c r="A238" s="24"/>
      <c r="B238" s="25"/>
      <c r="D238" s="21"/>
    </row>
    <row r="239">
      <c r="A239" s="24"/>
      <c r="B239" s="25"/>
      <c r="D239" s="21"/>
    </row>
    <row r="240">
      <c r="A240" s="24"/>
      <c r="B240" s="25"/>
      <c r="D240" s="21"/>
    </row>
    <row r="241">
      <c r="A241" s="24"/>
      <c r="B241" s="25"/>
      <c r="D241" s="21"/>
    </row>
    <row r="242">
      <c r="A242" s="24"/>
      <c r="B242" s="25"/>
      <c r="D242" s="21"/>
    </row>
    <row r="243">
      <c r="A243" s="24"/>
      <c r="B243" s="25"/>
      <c r="D243" s="21"/>
    </row>
    <row r="244">
      <c r="A244" s="24"/>
      <c r="B244" s="25"/>
      <c r="D244" s="21"/>
    </row>
    <row r="245">
      <c r="A245" s="24"/>
      <c r="B245" s="25"/>
      <c r="D245" s="21"/>
    </row>
    <row r="246">
      <c r="A246" s="24"/>
      <c r="B246" s="25"/>
      <c r="D246" s="21"/>
    </row>
    <row r="247">
      <c r="A247" s="24"/>
      <c r="B247" s="25"/>
      <c r="D247" s="21"/>
    </row>
    <row r="248">
      <c r="A248" s="24"/>
      <c r="B248" s="25"/>
      <c r="D248" s="21"/>
    </row>
    <row r="249">
      <c r="A249" s="24"/>
      <c r="B249" s="25"/>
      <c r="D249" s="21"/>
    </row>
    <row r="250">
      <c r="A250" s="24"/>
      <c r="B250" s="25"/>
      <c r="D250" s="21"/>
    </row>
    <row r="251">
      <c r="A251" s="24"/>
      <c r="B251" s="25"/>
      <c r="D251" s="21"/>
    </row>
    <row r="252">
      <c r="A252" s="24"/>
      <c r="B252" s="25"/>
      <c r="D252" s="21"/>
    </row>
    <row r="253">
      <c r="A253" s="24"/>
      <c r="B253" s="25"/>
      <c r="D253" s="21"/>
    </row>
    <row r="254">
      <c r="A254" s="24"/>
      <c r="B254" s="25"/>
      <c r="D254" s="21"/>
    </row>
    <row r="255">
      <c r="A255" s="24"/>
      <c r="B255" s="25"/>
      <c r="D255" s="21"/>
    </row>
    <row r="256">
      <c r="A256" s="24"/>
      <c r="B256" s="25"/>
      <c r="D256" s="21"/>
    </row>
    <row r="257">
      <c r="A257" s="24"/>
      <c r="B257" s="25"/>
      <c r="D257" s="21"/>
    </row>
    <row r="258">
      <c r="A258" s="24"/>
      <c r="B258" s="25"/>
      <c r="D258" s="21"/>
    </row>
    <row r="259">
      <c r="A259" s="24"/>
      <c r="B259" s="25"/>
      <c r="D259" s="21"/>
    </row>
    <row r="260">
      <c r="A260" s="24"/>
      <c r="B260" s="25"/>
      <c r="D260" s="21"/>
    </row>
    <row r="261">
      <c r="A261" s="24"/>
      <c r="B261" s="25"/>
      <c r="D261" s="21"/>
    </row>
    <row r="262">
      <c r="A262" s="24"/>
      <c r="B262" s="25"/>
      <c r="D262" s="21"/>
    </row>
    <row r="263">
      <c r="A263" s="24"/>
      <c r="B263" s="25"/>
      <c r="D263" s="21"/>
    </row>
    <row r="264">
      <c r="A264" s="24"/>
      <c r="B264" s="25"/>
      <c r="D264" s="21"/>
    </row>
    <row r="265">
      <c r="A265" s="24"/>
      <c r="B265" s="25"/>
      <c r="D265" s="21"/>
    </row>
    <row r="266">
      <c r="A266" s="24"/>
      <c r="B266" s="25"/>
      <c r="D266" s="21"/>
    </row>
    <row r="267">
      <c r="A267" s="24"/>
      <c r="B267" s="25"/>
      <c r="D267" s="21"/>
    </row>
    <row r="268">
      <c r="A268" s="24"/>
      <c r="B268" s="25"/>
      <c r="D268" s="21"/>
    </row>
    <row r="269">
      <c r="A269" s="24"/>
      <c r="B269" s="25"/>
      <c r="D269" s="21"/>
    </row>
    <row r="270">
      <c r="A270" s="24"/>
      <c r="B270" s="25"/>
      <c r="D270" s="21"/>
    </row>
    <row r="271">
      <c r="A271" s="24"/>
      <c r="B271" s="25"/>
      <c r="D271" s="21"/>
    </row>
    <row r="272">
      <c r="A272" s="24"/>
      <c r="B272" s="25"/>
      <c r="D272" s="21"/>
    </row>
    <row r="273">
      <c r="A273" s="24"/>
      <c r="B273" s="25"/>
      <c r="D273" s="21"/>
    </row>
    <row r="274">
      <c r="A274" s="24"/>
      <c r="B274" s="25"/>
      <c r="D274" s="21"/>
    </row>
    <row r="275">
      <c r="A275" s="24"/>
      <c r="B275" s="25"/>
      <c r="D275" s="21"/>
    </row>
    <row r="276">
      <c r="A276" s="24"/>
      <c r="B276" s="25"/>
      <c r="D276" s="21"/>
    </row>
    <row r="277">
      <c r="A277" s="24"/>
      <c r="B277" s="25"/>
      <c r="D277" s="21"/>
    </row>
    <row r="278">
      <c r="A278" s="24"/>
      <c r="B278" s="25"/>
      <c r="D278" s="21"/>
    </row>
    <row r="279">
      <c r="A279" s="24"/>
      <c r="B279" s="25"/>
      <c r="D279" s="21"/>
    </row>
    <row r="280">
      <c r="A280" s="24"/>
      <c r="B280" s="25"/>
      <c r="D280" s="21"/>
    </row>
    <row r="281">
      <c r="A281" s="24"/>
      <c r="B281" s="25"/>
      <c r="D281" s="21"/>
    </row>
    <row r="282">
      <c r="A282" s="24"/>
      <c r="B282" s="25"/>
      <c r="D282" s="21"/>
    </row>
    <row r="283">
      <c r="A283" s="24"/>
      <c r="B283" s="25"/>
      <c r="D283" s="21"/>
    </row>
    <row r="284">
      <c r="A284" s="24"/>
      <c r="B284" s="25"/>
      <c r="D284" s="21"/>
    </row>
    <row r="285">
      <c r="A285" s="24"/>
      <c r="B285" s="25"/>
      <c r="D285" s="21"/>
    </row>
    <row r="286">
      <c r="A286" s="24"/>
      <c r="B286" s="25"/>
      <c r="D286" s="21"/>
    </row>
    <row r="287">
      <c r="A287" s="24"/>
      <c r="B287" s="25"/>
      <c r="D287" s="21"/>
    </row>
    <row r="288">
      <c r="A288" s="24"/>
      <c r="B288" s="25"/>
      <c r="D288" s="21"/>
    </row>
    <row r="289">
      <c r="A289" s="24"/>
      <c r="B289" s="25"/>
      <c r="D289" s="21"/>
    </row>
    <row r="290">
      <c r="A290" s="24"/>
      <c r="B290" s="25"/>
      <c r="D290" s="21"/>
    </row>
    <row r="291">
      <c r="A291" s="24"/>
      <c r="B291" s="25"/>
      <c r="D291" s="21"/>
    </row>
    <row r="292">
      <c r="A292" s="24"/>
      <c r="B292" s="25"/>
      <c r="D292" s="21"/>
    </row>
    <row r="293">
      <c r="A293" s="24"/>
      <c r="B293" s="25"/>
      <c r="D293" s="21"/>
    </row>
    <row r="294">
      <c r="A294" s="24"/>
      <c r="B294" s="25"/>
      <c r="D294" s="21"/>
    </row>
    <row r="295">
      <c r="A295" s="24"/>
      <c r="B295" s="25"/>
      <c r="D295" s="21"/>
    </row>
    <row r="296">
      <c r="A296" s="24"/>
      <c r="B296" s="25"/>
      <c r="D296" s="21"/>
    </row>
    <row r="297">
      <c r="A297" s="24"/>
      <c r="B297" s="25"/>
      <c r="D297" s="21"/>
    </row>
    <row r="298">
      <c r="A298" s="24"/>
      <c r="B298" s="25"/>
      <c r="D298" s="21"/>
    </row>
    <row r="299">
      <c r="A299" s="24"/>
      <c r="B299" s="25"/>
      <c r="D299" s="21"/>
    </row>
    <row r="300">
      <c r="A300" s="24"/>
      <c r="B300" s="25"/>
      <c r="D300" s="21"/>
    </row>
    <row r="301">
      <c r="A301" s="24"/>
      <c r="B301" s="25"/>
      <c r="D301" s="21"/>
    </row>
    <row r="302">
      <c r="A302" s="24"/>
      <c r="B302" s="25"/>
      <c r="D302" s="21"/>
    </row>
    <row r="303">
      <c r="A303" s="24"/>
      <c r="B303" s="25"/>
      <c r="D303" s="21"/>
    </row>
    <row r="304">
      <c r="A304" s="24"/>
      <c r="B304" s="25"/>
      <c r="D304" s="21"/>
    </row>
    <row r="305">
      <c r="A305" s="24"/>
      <c r="B305" s="25"/>
      <c r="D305" s="21"/>
    </row>
    <row r="306">
      <c r="A306" s="24"/>
      <c r="B306" s="25"/>
      <c r="D306" s="21"/>
    </row>
    <row r="307">
      <c r="A307" s="24"/>
      <c r="B307" s="25"/>
      <c r="D307" s="21"/>
    </row>
    <row r="308">
      <c r="A308" s="24"/>
      <c r="B308" s="25"/>
      <c r="D308" s="21"/>
    </row>
    <row r="309">
      <c r="A309" s="24"/>
      <c r="B309" s="25"/>
      <c r="D309" s="21"/>
    </row>
    <row r="310">
      <c r="A310" s="24"/>
      <c r="B310" s="25"/>
      <c r="D310" s="21"/>
    </row>
    <row r="311">
      <c r="A311" s="24"/>
      <c r="B311" s="25"/>
      <c r="D311" s="21"/>
    </row>
    <row r="312">
      <c r="A312" s="24"/>
      <c r="B312" s="25"/>
      <c r="D312" s="21"/>
    </row>
    <row r="313">
      <c r="A313" s="24"/>
      <c r="B313" s="25"/>
      <c r="D313" s="21"/>
    </row>
    <row r="314">
      <c r="A314" s="24"/>
      <c r="B314" s="25"/>
      <c r="D314" s="21"/>
    </row>
    <row r="315">
      <c r="A315" s="24"/>
      <c r="B315" s="25"/>
      <c r="D315" s="21"/>
    </row>
    <row r="316">
      <c r="A316" s="24"/>
      <c r="B316" s="25"/>
      <c r="D316" s="21"/>
    </row>
    <row r="317">
      <c r="A317" s="24"/>
      <c r="B317" s="25"/>
      <c r="D317" s="21"/>
    </row>
    <row r="318">
      <c r="A318" s="24"/>
      <c r="B318" s="25"/>
      <c r="D318" s="21"/>
    </row>
    <row r="319">
      <c r="A319" s="24"/>
      <c r="B319" s="25"/>
      <c r="D319" s="21"/>
    </row>
    <row r="320">
      <c r="A320" s="24"/>
      <c r="B320" s="25"/>
      <c r="D320" s="21"/>
    </row>
    <row r="321">
      <c r="A321" s="24"/>
      <c r="B321" s="25"/>
      <c r="D321" s="21"/>
    </row>
    <row r="322">
      <c r="A322" s="24"/>
      <c r="B322" s="25"/>
      <c r="D322" s="21"/>
    </row>
    <row r="323">
      <c r="A323" s="24"/>
      <c r="B323" s="25"/>
      <c r="D323" s="21"/>
    </row>
    <row r="324">
      <c r="A324" s="24"/>
      <c r="B324" s="25"/>
      <c r="D324" s="21"/>
    </row>
    <row r="325">
      <c r="A325" s="24"/>
      <c r="B325" s="25"/>
      <c r="D325" s="21"/>
    </row>
    <row r="326">
      <c r="A326" s="24"/>
      <c r="B326" s="25"/>
      <c r="D326" s="21"/>
    </row>
    <row r="327">
      <c r="A327" s="24"/>
      <c r="B327" s="25"/>
      <c r="D327" s="21"/>
    </row>
    <row r="328">
      <c r="A328" s="24"/>
      <c r="B328" s="25"/>
      <c r="D328" s="21"/>
    </row>
    <row r="329">
      <c r="A329" s="24"/>
      <c r="B329" s="25"/>
      <c r="D329" s="21"/>
    </row>
    <row r="330">
      <c r="A330" s="24"/>
      <c r="B330" s="25"/>
      <c r="D330" s="21"/>
    </row>
    <row r="331">
      <c r="A331" s="24"/>
      <c r="B331" s="25"/>
      <c r="D331" s="21"/>
    </row>
    <row r="332">
      <c r="A332" s="24"/>
      <c r="B332" s="25"/>
      <c r="D332" s="21"/>
    </row>
    <row r="333">
      <c r="A333" s="24"/>
      <c r="B333" s="25"/>
      <c r="D333" s="21"/>
    </row>
    <row r="334">
      <c r="A334" s="24"/>
      <c r="B334" s="25"/>
      <c r="D334" s="21"/>
    </row>
    <row r="335">
      <c r="A335" s="24"/>
      <c r="B335" s="25"/>
      <c r="D335" s="21"/>
    </row>
    <row r="336">
      <c r="A336" s="24"/>
      <c r="B336" s="25"/>
      <c r="D336" s="21"/>
    </row>
    <row r="337">
      <c r="A337" s="24"/>
      <c r="B337" s="25"/>
      <c r="D337" s="21"/>
    </row>
    <row r="338">
      <c r="A338" s="24"/>
      <c r="B338" s="25"/>
      <c r="D338" s="21"/>
    </row>
    <row r="339">
      <c r="A339" s="24"/>
      <c r="B339" s="25"/>
      <c r="D339" s="21"/>
    </row>
    <row r="340">
      <c r="A340" s="24"/>
      <c r="B340" s="25"/>
      <c r="D340" s="21"/>
    </row>
    <row r="341">
      <c r="A341" s="24"/>
      <c r="B341" s="25"/>
      <c r="D341" s="21"/>
    </row>
    <row r="342">
      <c r="A342" s="24"/>
      <c r="B342" s="25"/>
      <c r="D342" s="21"/>
    </row>
    <row r="343">
      <c r="A343" s="24"/>
      <c r="B343" s="25"/>
      <c r="D343" s="21"/>
    </row>
    <row r="344">
      <c r="A344" s="24"/>
      <c r="B344" s="25"/>
      <c r="D344" s="21"/>
    </row>
    <row r="345">
      <c r="A345" s="24"/>
      <c r="B345" s="25"/>
      <c r="D345" s="21"/>
    </row>
    <row r="346">
      <c r="A346" s="24"/>
      <c r="B346" s="25"/>
      <c r="D346" s="21"/>
    </row>
    <row r="347">
      <c r="A347" s="24"/>
      <c r="B347" s="25"/>
      <c r="D347" s="21"/>
    </row>
    <row r="348">
      <c r="A348" s="24"/>
      <c r="B348" s="25"/>
      <c r="D348" s="21"/>
    </row>
    <row r="349">
      <c r="A349" s="24"/>
      <c r="B349" s="25"/>
      <c r="D349" s="21"/>
    </row>
    <row r="350">
      <c r="A350" s="24"/>
      <c r="B350" s="25"/>
      <c r="D350" s="21"/>
    </row>
    <row r="351">
      <c r="A351" s="24"/>
      <c r="B351" s="25"/>
      <c r="D351" s="21"/>
    </row>
    <row r="352">
      <c r="A352" s="24"/>
      <c r="B352" s="25"/>
      <c r="D352" s="21"/>
    </row>
    <row r="353">
      <c r="A353" s="24"/>
      <c r="B353" s="25"/>
      <c r="D353" s="21"/>
    </row>
    <row r="354">
      <c r="A354" s="24"/>
      <c r="B354" s="25"/>
      <c r="D354" s="21"/>
    </row>
    <row r="355">
      <c r="A355" s="24"/>
      <c r="B355" s="25"/>
      <c r="D355" s="21"/>
    </row>
    <row r="356">
      <c r="A356" s="24"/>
      <c r="B356" s="25"/>
      <c r="D356" s="21"/>
    </row>
    <row r="357">
      <c r="A357" s="24"/>
      <c r="B357" s="25"/>
      <c r="D357" s="21"/>
    </row>
    <row r="358">
      <c r="A358" s="24"/>
      <c r="B358" s="25"/>
      <c r="D358" s="21"/>
    </row>
    <row r="359">
      <c r="A359" s="24"/>
      <c r="B359" s="25"/>
      <c r="D359" s="21"/>
    </row>
    <row r="360">
      <c r="A360" s="24"/>
      <c r="B360" s="25"/>
      <c r="D360" s="21"/>
    </row>
    <row r="361">
      <c r="A361" s="24"/>
      <c r="B361" s="25"/>
      <c r="D361" s="21"/>
    </row>
    <row r="362">
      <c r="A362" s="24"/>
      <c r="B362" s="25"/>
      <c r="D362" s="21"/>
    </row>
    <row r="363">
      <c r="A363" s="24"/>
      <c r="B363" s="25"/>
      <c r="D363" s="21"/>
    </row>
    <row r="364">
      <c r="A364" s="24"/>
      <c r="B364" s="25"/>
      <c r="D364" s="21"/>
    </row>
    <row r="365">
      <c r="A365" s="24"/>
      <c r="B365" s="25"/>
      <c r="D365" s="21"/>
    </row>
    <row r="366">
      <c r="A366" s="24"/>
      <c r="B366" s="25"/>
      <c r="D366" s="21"/>
    </row>
    <row r="367">
      <c r="A367" s="24"/>
      <c r="B367" s="25"/>
      <c r="D367" s="21"/>
    </row>
    <row r="368">
      <c r="A368" s="24"/>
      <c r="B368" s="25"/>
      <c r="D368" s="21"/>
    </row>
    <row r="369">
      <c r="A369" s="24"/>
      <c r="B369" s="25"/>
      <c r="D369" s="21"/>
    </row>
    <row r="370">
      <c r="A370" s="24"/>
      <c r="B370" s="25"/>
      <c r="D370" s="21"/>
    </row>
    <row r="371">
      <c r="A371" s="24"/>
      <c r="B371" s="25"/>
      <c r="D371" s="21"/>
    </row>
    <row r="372">
      <c r="A372" s="24"/>
      <c r="B372" s="25"/>
      <c r="D372" s="21"/>
    </row>
    <row r="373">
      <c r="A373" s="24"/>
      <c r="B373" s="25"/>
      <c r="D373" s="21"/>
    </row>
    <row r="374">
      <c r="A374" s="24"/>
      <c r="B374" s="25"/>
      <c r="D374" s="21"/>
    </row>
    <row r="375">
      <c r="A375" s="24"/>
      <c r="B375" s="25"/>
      <c r="D375" s="21"/>
    </row>
    <row r="376">
      <c r="A376" s="24"/>
      <c r="B376" s="25"/>
      <c r="D376" s="21"/>
    </row>
    <row r="377">
      <c r="A377" s="24"/>
      <c r="B377" s="25"/>
      <c r="D377" s="21"/>
    </row>
    <row r="378">
      <c r="A378" s="24"/>
      <c r="B378" s="25"/>
      <c r="D378" s="21"/>
    </row>
    <row r="379">
      <c r="A379" s="24"/>
      <c r="B379" s="25"/>
      <c r="D379" s="21"/>
    </row>
    <row r="380">
      <c r="A380" s="24"/>
      <c r="B380" s="25"/>
      <c r="D380" s="21"/>
    </row>
    <row r="381">
      <c r="A381" s="24"/>
      <c r="B381" s="25"/>
      <c r="D381" s="21"/>
    </row>
    <row r="382">
      <c r="A382" s="24"/>
      <c r="B382" s="25"/>
      <c r="D382" s="21"/>
    </row>
    <row r="383">
      <c r="A383" s="24"/>
      <c r="B383" s="25"/>
      <c r="D383" s="21"/>
    </row>
    <row r="384">
      <c r="A384" s="24"/>
      <c r="B384" s="25"/>
      <c r="D384" s="21"/>
    </row>
    <row r="385">
      <c r="A385" s="24"/>
      <c r="B385" s="25"/>
      <c r="D385" s="21"/>
    </row>
    <row r="386">
      <c r="A386" s="24"/>
      <c r="B386" s="25"/>
      <c r="D386" s="21"/>
    </row>
    <row r="387">
      <c r="A387" s="24"/>
      <c r="B387" s="25"/>
      <c r="D387" s="21"/>
    </row>
    <row r="388">
      <c r="A388" s="24"/>
      <c r="B388" s="25"/>
      <c r="D388" s="21"/>
    </row>
    <row r="389">
      <c r="A389" s="24"/>
      <c r="B389" s="25"/>
      <c r="D389" s="21"/>
    </row>
    <row r="390">
      <c r="A390" s="24"/>
      <c r="B390" s="25"/>
      <c r="D390" s="21"/>
    </row>
    <row r="391">
      <c r="A391" s="24"/>
      <c r="B391" s="25"/>
      <c r="D391" s="21"/>
    </row>
    <row r="392">
      <c r="A392" s="24"/>
      <c r="B392" s="25"/>
      <c r="D392" s="21"/>
    </row>
    <row r="393">
      <c r="A393" s="24"/>
      <c r="B393" s="25"/>
      <c r="D393" s="21"/>
    </row>
    <row r="394">
      <c r="A394" s="24"/>
      <c r="B394" s="25"/>
      <c r="D394" s="21"/>
    </row>
    <row r="395">
      <c r="A395" s="24"/>
      <c r="B395" s="25"/>
      <c r="D395" s="21"/>
    </row>
    <row r="396">
      <c r="A396" s="24"/>
      <c r="B396" s="25"/>
      <c r="D396" s="21"/>
    </row>
    <row r="397">
      <c r="A397" s="24"/>
      <c r="B397" s="25"/>
      <c r="D397" s="21"/>
    </row>
    <row r="398">
      <c r="A398" s="24"/>
      <c r="B398" s="25"/>
      <c r="D398" s="21"/>
    </row>
    <row r="399">
      <c r="A399" s="24"/>
      <c r="B399" s="25"/>
      <c r="D399" s="21"/>
    </row>
    <row r="400">
      <c r="A400" s="24"/>
      <c r="B400" s="25"/>
      <c r="D400" s="21"/>
    </row>
    <row r="401">
      <c r="A401" s="24"/>
      <c r="B401" s="25"/>
      <c r="D401" s="21"/>
    </row>
    <row r="402">
      <c r="A402" s="24"/>
      <c r="B402" s="25"/>
      <c r="D402" s="21"/>
    </row>
    <row r="403">
      <c r="A403" s="24"/>
      <c r="B403" s="25"/>
      <c r="D403" s="21"/>
    </row>
    <row r="404">
      <c r="A404" s="24"/>
      <c r="B404" s="25"/>
      <c r="D404" s="21"/>
    </row>
    <row r="405">
      <c r="A405" s="24"/>
      <c r="B405" s="25"/>
      <c r="D405" s="21"/>
    </row>
    <row r="406">
      <c r="A406" s="24"/>
      <c r="B406" s="25"/>
      <c r="D406" s="21"/>
    </row>
    <row r="407">
      <c r="A407" s="24"/>
      <c r="B407" s="25"/>
      <c r="D407" s="21"/>
    </row>
    <row r="408">
      <c r="A408" s="24"/>
      <c r="B408" s="25"/>
      <c r="D408" s="21"/>
    </row>
    <row r="409">
      <c r="A409" s="24"/>
      <c r="B409" s="25"/>
      <c r="D409" s="21"/>
    </row>
    <row r="410">
      <c r="A410" s="24"/>
      <c r="B410" s="25"/>
      <c r="D410" s="21"/>
    </row>
    <row r="411">
      <c r="A411" s="24"/>
      <c r="B411" s="25"/>
      <c r="D411" s="21"/>
    </row>
    <row r="412">
      <c r="A412" s="24"/>
      <c r="B412" s="25"/>
      <c r="D412" s="21"/>
    </row>
    <row r="413">
      <c r="A413" s="24"/>
      <c r="B413" s="25"/>
      <c r="D413" s="21"/>
    </row>
    <row r="414">
      <c r="A414" s="24"/>
      <c r="B414" s="25"/>
      <c r="D414" s="21"/>
    </row>
    <row r="415">
      <c r="A415" s="24"/>
      <c r="B415" s="25"/>
      <c r="D415" s="21"/>
    </row>
    <row r="416">
      <c r="A416" s="24"/>
      <c r="B416" s="25"/>
      <c r="D416" s="21"/>
    </row>
    <row r="417">
      <c r="A417" s="24"/>
      <c r="B417" s="25"/>
      <c r="D417" s="21"/>
    </row>
    <row r="418">
      <c r="A418" s="24"/>
      <c r="B418" s="25"/>
      <c r="D418" s="21"/>
    </row>
    <row r="419">
      <c r="A419" s="24"/>
      <c r="B419" s="25"/>
      <c r="D419" s="21"/>
    </row>
    <row r="420">
      <c r="A420" s="24"/>
      <c r="B420" s="25"/>
      <c r="D420" s="21"/>
    </row>
    <row r="421">
      <c r="A421" s="24"/>
      <c r="B421" s="25"/>
      <c r="D421" s="21"/>
    </row>
    <row r="422">
      <c r="A422" s="24"/>
      <c r="B422" s="25"/>
      <c r="D422" s="21"/>
    </row>
    <row r="423">
      <c r="A423" s="24"/>
      <c r="B423" s="25"/>
      <c r="D423" s="21"/>
    </row>
    <row r="424">
      <c r="A424" s="24"/>
      <c r="B424" s="25"/>
      <c r="D424" s="21"/>
    </row>
    <row r="425">
      <c r="A425" s="24"/>
      <c r="B425" s="25"/>
      <c r="D425" s="21"/>
    </row>
    <row r="426">
      <c r="A426" s="24"/>
      <c r="B426" s="25"/>
      <c r="D426" s="21"/>
    </row>
    <row r="427">
      <c r="A427" s="24"/>
      <c r="B427" s="25"/>
      <c r="D427" s="21"/>
    </row>
    <row r="428">
      <c r="A428" s="24"/>
      <c r="B428" s="25"/>
      <c r="D428" s="21"/>
    </row>
    <row r="429">
      <c r="A429" s="24"/>
      <c r="B429" s="25"/>
      <c r="D429" s="21"/>
    </row>
    <row r="430">
      <c r="A430" s="24"/>
      <c r="B430" s="25"/>
      <c r="D430" s="21"/>
    </row>
    <row r="431">
      <c r="A431" s="24"/>
      <c r="B431" s="25"/>
      <c r="D431" s="21"/>
    </row>
    <row r="432">
      <c r="A432" s="24"/>
      <c r="B432" s="25"/>
      <c r="D432" s="21"/>
    </row>
    <row r="433">
      <c r="A433" s="24"/>
      <c r="B433" s="25"/>
      <c r="D433" s="21"/>
    </row>
    <row r="434">
      <c r="A434" s="24"/>
      <c r="B434" s="25"/>
      <c r="D434" s="21"/>
    </row>
    <row r="435">
      <c r="A435" s="24"/>
      <c r="B435" s="25"/>
      <c r="D435" s="21"/>
    </row>
    <row r="436">
      <c r="A436" s="24"/>
      <c r="B436" s="25"/>
      <c r="D436" s="21"/>
    </row>
    <row r="437">
      <c r="A437" s="24"/>
      <c r="B437" s="25"/>
      <c r="D437" s="21"/>
    </row>
    <row r="438">
      <c r="A438" s="24"/>
      <c r="B438" s="25"/>
      <c r="D438" s="21"/>
    </row>
    <row r="439">
      <c r="A439" s="24"/>
      <c r="B439" s="25"/>
      <c r="D439" s="21"/>
    </row>
    <row r="440">
      <c r="A440" s="24"/>
      <c r="B440" s="25"/>
      <c r="D440" s="21"/>
    </row>
    <row r="441">
      <c r="A441" s="24"/>
      <c r="B441" s="25"/>
      <c r="D441" s="21"/>
    </row>
    <row r="442">
      <c r="A442" s="24"/>
      <c r="B442" s="25"/>
      <c r="D442" s="21"/>
    </row>
    <row r="443">
      <c r="A443" s="24"/>
      <c r="B443" s="25"/>
      <c r="D443" s="21"/>
    </row>
    <row r="444">
      <c r="A444" s="24"/>
      <c r="B444" s="25"/>
      <c r="D444" s="21"/>
    </row>
    <row r="445">
      <c r="A445" s="24"/>
      <c r="B445" s="25"/>
      <c r="D445" s="21"/>
    </row>
    <row r="446">
      <c r="A446" s="24"/>
      <c r="B446" s="25"/>
      <c r="D446" s="21"/>
    </row>
    <row r="447">
      <c r="A447" s="24"/>
      <c r="B447" s="25"/>
      <c r="D447" s="21"/>
    </row>
    <row r="448">
      <c r="A448" s="24"/>
      <c r="B448" s="25"/>
      <c r="D448" s="21"/>
    </row>
    <row r="449">
      <c r="A449" s="24"/>
      <c r="B449" s="25"/>
      <c r="D449" s="21"/>
    </row>
    <row r="450">
      <c r="A450" s="24"/>
      <c r="B450" s="25"/>
      <c r="D450" s="21"/>
    </row>
    <row r="451">
      <c r="A451" s="24"/>
      <c r="B451" s="25"/>
      <c r="D451" s="21"/>
    </row>
    <row r="452">
      <c r="A452" s="24"/>
      <c r="B452" s="25"/>
      <c r="D452" s="21"/>
    </row>
    <row r="453">
      <c r="A453" s="24"/>
      <c r="B453" s="25"/>
      <c r="D453" s="21"/>
    </row>
    <row r="454">
      <c r="A454" s="24"/>
      <c r="B454" s="25"/>
      <c r="D454" s="21"/>
    </row>
    <row r="455">
      <c r="A455" s="24"/>
      <c r="B455" s="25"/>
      <c r="D455" s="21"/>
    </row>
    <row r="456">
      <c r="A456" s="24"/>
      <c r="B456" s="25"/>
      <c r="D456" s="21"/>
    </row>
    <row r="457">
      <c r="A457" s="24"/>
      <c r="B457" s="25"/>
      <c r="D457" s="21"/>
    </row>
    <row r="458">
      <c r="A458" s="24"/>
      <c r="B458" s="25"/>
      <c r="D458" s="21"/>
    </row>
    <row r="459">
      <c r="A459" s="24"/>
      <c r="B459" s="25"/>
      <c r="D459" s="21"/>
    </row>
    <row r="460">
      <c r="A460" s="24"/>
      <c r="B460" s="25"/>
      <c r="D460" s="21"/>
    </row>
    <row r="461">
      <c r="A461" s="24"/>
      <c r="B461" s="25"/>
      <c r="D461" s="21"/>
    </row>
    <row r="462">
      <c r="A462" s="24"/>
      <c r="B462" s="25"/>
      <c r="D462" s="21"/>
    </row>
    <row r="463">
      <c r="A463" s="24"/>
      <c r="B463" s="25"/>
      <c r="D463" s="21"/>
    </row>
    <row r="464">
      <c r="A464" s="24"/>
      <c r="B464" s="25"/>
      <c r="D464" s="21"/>
    </row>
    <row r="465">
      <c r="A465" s="24"/>
      <c r="B465" s="25"/>
      <c r="D465" s="21"/>
    </row>
    <row r="466">
      <c r="A466" s="24"/>
      <c r="B466" s="25"/>
      <c r="D466" s="21"/>
    </row>
    <row r="467">
      <c r="A467" s="24"/>
      <c r="B467" s="25"/>
      <c r="D467" s="21"/>
    </row>
    <row r="468">
      <c r="A468" s="24"/>
      <c r="B468" s="25"/>
      <c r="D468" s="21"/>
    </row>
    <row r="469">
      <c r="A469" s="24"/>
      <c r="B469" s="25"/>
      <c r="D469" s="21"/>
    </row>
    <row r="470">
      <c r="A470" s="24"/>
      <c r="B470" s="25"/>
      <c r="D470" s="21"/>
    </row>
    <row r="471">
      <c r="A471" s="24"/>
      <c r="B471" s="25"/>
      <c r="D471" s="21"/>
    </row>
    <row r="472">
      <c r="A472" s="24"/>
      <c r="B472" s="25"/>
      <c r="D472" s="21"/>
    </row>
    <row r="473">
      <c r="A473" s="24"/>
      <c r="B473" s="25"/>
      <c r="D473" s="21"/>
    </row>
    <row r="474">
      <c r="A474" s="24"/>
      <c r="B474" s="25"/>
      <c r="D474" s="21"/>
    </row>
    <row r="475">
      <c r="A475" s="24"/>
      <c r="B475" s="25"/>
      <c r="D475" s="21"/>
    </row>
    <row r="476">
      <c r="A476" s="24"/>
      <c r="B476" s="25"/>
      <c r="D476" s="21"/>
    </row>
    <row r="477">
      <c r="A477" s="24"/>
      <c r="B477" s="25"/>
      <c r="D477" s="21"/>
    </row>
    <row r="478">
      <c r="A478" s="24"/>
      <c r="B478" s="25"/>
      <c r="D478" s="21"/>
    </row>
    <row r="479">
      <c r="A479" s="24"/>
      <c r="B479" s="25"/>
      <c r="D479" s="21"/>
    </row>
    <row r="480">
      <c r="A480" s="24"/>
      <c r="B480" s="25"/>
      <c r="D480" s="21"/>
    </row>
    <row r="481">
      <c r="A481" s="24"/>
      <c r="B481" s="25"/>
      <c r="D481" s="21"/>
    </row>
    <row r="482">
      <c r="A482" s="24"/>
      <c r="B482" s="25"/>
      <c r="D482" s="21"/>
    </row>
    <row r="483">
      <c r="A483" s="24"/>
      <c r="B483" s="25"/>
      <c r="D483" s="21"/>
    </row>
    <row r="484">
      <c r="A484" s="24"/>
      <c r="B484" s="25"/>
      <c r="D484" s="21"/>
    </row>
    <row r="485">
      <c r="A485" s="24"/>
      <c r="B485" s="25"/>
      <c r="D485" s="21"/>
    </row>
    <row r="486">
      <c r="A486" s="24"/>
      <c r="B486" s="25"/>
      <c r="D486" s="21"/>
    </row>
    <row r="487">
      <c r="A487" s="24"/>
      <c r="B487" s="25"/>
      <c r="D487" s="21"/>
    </row>
    <row r="488">
      <c r="A488" s="24"/>
      <c r="B488" s="25"/>
      <c r="D488" s="21"/>
    </row>
    <row r="489">
      <c r="A489" s="24"/>
      <c r="B489" s="25"/>
      <c r="D489" s="21"/>
    </row>
    <row r="490">
      <c r="A490" s="24"/>
      <c r="B490" s="25"/>
      <c r="D490" s="21"/>
    </row>
    <row r="491">
      <c r="A491" s="24"/>
      <c r="B491" s="25"/>
      <c r="D491" s="21"/>
    </row>
    <row r="492">
      <c r="A492" s="24"/>
      <c r="B492" s="25"/>
      <c r="D492" s="21"/>
    </row>
    <row r="493">
      <c r="A493" s="24"/>
      <c r="B493" s="25"/>
      <c r="D493" s="21"/>
    </row>
    <row r="494">
      <c r="A494" s="24"/>
      <c r="B494" s="25"/>
      <c r="D494" s="21"/>
    </row>
    <row r="495">
      <c r="A495" s="24"/>
      <c r="B495" s="25"/>
      <c r="D495" s="21"/>
    </row>
    <row r="496">
      <c r="A496" s="24"/>
      <c r="B496" s="25"/>
      <c r="D496" s="21"/>
    </row>
    <row r="497">
      <c r="A497" s="24"/>
      <c r="B497" s="25"/>
      <c r="D497" s="21"/>
    </row>
    <row r="498">
      <c r="A498" s="24"/>
      <c r="B498" s="25"/>
      <c r="D498" s="21"/>
    </row>
    <row r="499">
      <c r="A499" s="24"/>
      <c r="B499" s="25"/>
      <c r="D499" s="21"/>
    </row>
    <row r="500">
      <c r="A500" s="24"/>
      <c r="B500" s="25"/>
      <c r="D500" s="21"/>
    </row>
    <row r="501">
      <c r="A501" s="24"/>
      <c r="B501" s="25"/>
      <c r="D501" s="21"/>
    </row>
    <row r="502">
      <c r="A502" s="24"/>
      <c r="B502" s="25"/>
      <c r="D502" s="21"/>
    </row>
    <row r="503">
      <c r="A503" s="24"/>
      <c r="B503" s="25"/>
      <c r="D503" s="21"/>
    </row>
    <row r="504">
      <c r="A504" s="24"/>
      <c r="B504" s="25"/>
      <c r="D504" s="21"/>
    </row>
    <row r="505">
      <c r="A505" s="24"/>
      <c r="B505" s="25"/>
      <c r="D505" s="21"/>
    </row>
    <row r="506">
      <c r="A506" s="24"/>
      <c r="B506" s="25"/>
      <c r="D506" s="21"/>
    </row>
    <row r="507">
      <c r="A507" s="24"/>
      <c r="B507" s="25"/>
      <c r="D507" s="21"/>
    </row>
    <row r="508">
      <c r="A508" s="24"/>
      <c r="B508" s="25"/>
      <c r="D508" s="21"/>
    </row>
    <row r="509">
      <c r="A509" s="24"/>
      <c r="B509" s="25"/>
      <c r="D509" s="21"/>
    </row>
    <row r="510">
      <c r="A510" s="24"/>
      <c r="B510" s="25"/>
      <c r="D510" s="21"/>
    </row>
    <row r="511">
      <c r="A511" s="24"/>
      <c r="B511" s="25"/>
      <c r="D511" s="21"/>
    </row>
    <row r="512">
      <c r="A512" s="24"/>
      <c r="B512" s="25"/>
      <c r="D512" s="21"/>
    </row>
    <row r="513">
      <c r="A513" s="24"/>
      <c r="B513" s="25"/>
      <c r="D513" s="21"/>
    </row>
    <row r="514">
      <c r="A514" s="24"/>
      <c r="B514" s="25"/>
      <c r="D514" s="21"/>
    </row>
    <row r="515">
      <c r="A515" s="24"/>
      <c r="B515" s="25"/>
      <c r="D515" s="21"/>
    </row>
    <row r="516">
      <c r="A516" s="24"/>
      <c r="B516" s="25"/>
      <c r="D516" s="21"/>
    </row>
    <row r="517">
      <c r="A517" s="24"/>
      <c r="B517" s="25"/>
      <c r="D517" s="21"/>
    </row>
    <row r="518">
      <c r="A518" s="24"/>
      <c r="B518" s="25"/>
      <c r="D518" s="21"/>
    </row>
    <row r="519">
      <c r="A519" s="24"/>
      <c r="B519" s="25"/>
      <c r="D519" s="21"/>
    </row>
    <row r="520">
      <c r="A520" s="24"/>
      <c r="B520" s="25"/>
      <c r="D520" s="21"/>
    </row>
    <row r="521">
      <c r="A521" s="24"/>
      <c r="B521" s="25"/>
      <c r="D521" s="21"/>
    </row>
    <row r="522">
      <c r="A522" s="24"/>
      <c r="B522" s="25"/>
      <c r="D522" s="21"/>
    </row>
    <row r="523">
      <c r="A523" s="24"/>
      <c r="B523" s="25"/>
      <c r="D523" s="21"/>
    </row>
    <row r="524">
      <c r="A524" s="24"/>
      <c r="B524" s="25"/>
      <c r="D524" s="21"/>
    </row>
    <row r="525">
      <c r="A525" s="24"/>
      <c r="B525" s="25"/>
      <c r="D525" s="21"/>
    </row>
    <row r="526">
      <c r="A526" s="24"/>
      <c r="B526" s="25"/>
      <c r="D526" s="21"/>
    </row>
    <row r="527">
      <c r="A527" s="24"/>
      <c r="B527" s="25"/>
      <c r="D527" s="21"/>
    </row>
    <row r="528">
      <c r="A528" s="24"/>
      <c r="B528" s="25"/>
      <c r="D528" s="21"/>
    </row>
    <row r="529">
      <c r="A529" s="24"/>
      <c r="B529" s="25"/>
      <c r="D529" s="21"/>
    </row>
    <row r="530">
      <c r="A530" s="24"/>
      <c r="B530" s="25"/>
      <c r="D530" s="21"/>
    </row>
    <row r="531">
      <c r="A531" s="24"/>
      <c r="B531" s="25"/>
      <c r="D531" s="21"/>
    </row>
    <row r="532">
      <c r="A532" s="24"/>
      <c r="B532" s="25"/>
      <c r="D532" s="21"/>
    </row>
    <row r="533">
      <c r="A533" s="24"/>
      <c r="B533" s="25"/>
      <c r="D533" s="21"/>
    </row>
    <row r="534">
      <c r="A534" s="24"/>
      <c r="B534" s="25"/>
      <c r="D534" s="21"/>
    </row>
    <row r="535">
      <c r="A535" s="24"/>
      <c r="B535" s="25"/>
      <c r="D535" s="21"/>
    </row>
    <row r="536">
      <c r="A536" s="24"/>
      <c r="B536" s="25"/>
      <c r="D536" s="21"/>
    </row>
    <row r="537">
      <c r="A537" s="24"/>
      <c r="B537" s="25"/>
      <c r="D537" s="21"/>
    </row>
    <row r="538">
      <c r="A538" s="24"/>
      <c r="B538" s="25"/>
      <c r="D538" s="21"/>
    </row>
    <row r="539">
      <c r="A539" s="24"/>
      <c r="B539" s="25"/>
      <c r="D539" s="21"/>
    </row>
    <row r="540">
      <c r="A540" s="24"/>
      <c r="B540" s="25"/>
      <c r="D540" s="21"/>
    </row>
    <row r="541">
      <c r="A541" s="24"/>
      <c r="B541" s="25"/>
      <c r="D541" s="21"/>
    </row>
    <row r="542">
      <c r="A542" s="24"/>
      <c r="B542" s="25"/>
      <c r="D542" s="21"/>
    </row>
    <row r="543">
      <c r="A543" s="24"/>
      <c r="B543" s="25"/>
      <c r="D543" s="21"/>
    </row>
    <row r="544">
      <c r="A544" s="24"/>
      <c r="B544" s="25"/>
      <c r="D544" s="21"/>
    </row>
    <row r="545">
      <c r="A545" s="24"/>
      <c r="B545" s="25"/>
      <c r="D545" s="21"/>
    </row>
    <row r="546">
      <c r="A546" s="24"/>
      <c r="B546" s="25"/>
      <c r="D546" s="21"/>
    </row>
    <row r="547">
      <c r="A547" s="24"/>
      <c r="B547" s="25"/>
      <c r="D547" s="21"/>
    </row>
    <row r="548">
      <c r="A548" s="24"/>
      <c r="B548" s="25"/>
      <c r="D548" s="21"/>
    </row>
    <row r="549">
      <c r="A549" s="24"/>
      <c r="B549" s="25"/>
      <c r="D549" s="21"/>
    </row>
    <row r="550">
      <c r="A550" s="24"/>
      <c r="B550" s="25"/>
      <c r="D550" s="21"/>
    </row>
    <row r="551">
      <c r="A551" s="24"/>
      <c r="B551" s="25"/>
      <c r="D551" s="21"/>
    </row>
    <row r="552">
      <c r="A552" s="24"/>
      <c r="B552" s="25"/>
      <c r="D552" s="21"/>
    </row>
    <row r="553">
      <c r="A553" s="24"/>
      <c r="B553" s="25"/>
      <c r="D553" s="21"/>
    </row>
    <row r="554">
      <c r="A554" s="24"/>
      <c r="B554" s="25"/>
      <c r="D554" s="21"/>
    </row>
    <row r="555">
      <c r="A555" s="24"/>
      <c r="B555" s="25"/>
      <c r="D555" s="21"/>
    </row>
    <row r="556">
      <c r="A556" s="24"/>
      <c r="B556" s="25"/>
      <c r="D556" s="21"/>
    </row>
    <row r="557">
      <c r="A557" s="24"/>
      <c r="B557" s="25"/>
      <c r="D557" s="21"/>
    </row>
    <row r="558">
      <c r="A558" s="24"/>
      <c r="B558" s="25"/>
      <c r="D558" s="21"/>
    </row>
    <row r="559">
      <c r="A559" s="24"/>
      <c r="B559" s="25"/>
      <c r="D559" s="21"/>
    </row>
    <row r="560">
      <c r="A560" s="24"/>
      <c r="B560" s="25"/>
      <c r="D560" s="21"/>
    </row>
    <row r="561">
      <c r="A561" s="24"/>
      <c r="B561" s="25"/>
      <c r="D561" s="21"/>
    </row>
    <row r="562">
      <c r="A562" s="24"/>
      <c r="B562" s="25"/>
      <c r="D562" s="21"/>
    </row>
    <row r="563">
      <c r="A563" s="24"/>
      <c r="B563" s="25"/>
      <c r="D563" s="21"/>
    </row>
    <row r="564">
      <c r="A564" s="24"/>
      <c r="B564" s="25"/>
      <c r="D564" s="21"/>
    </row>
    <row r="565">
      <c r="A565" s="24"/>
      <c r="B565" s="25"/>
      <c r="D565" s="21"/>
    </row>
    <row r="566">
      <c r="A566" s="24"/>
      <c r="B566" s="25"/>
      <c r="D566" s="21"/>
    </row>
    <row r="567">
      <c r="A567" s="24"/>
      <c r="B567" s="25"/>
      <c r="D567" s="21"/>
    </row>
    <row r="568">
      <c r="A568" s="24"/>
      <c r="B568" s="25"/>
      <c r="D568" s="21"/>
    </row>
    <row r="569">
      <c r="A569" s="24"/>
      <c r="B569" s="25"/>
      <c r="D569" s="21"/>
    </row>
    <row r="570">
      <c r="A570" s="24"/>
      <c r="B570" s="25"/>
      <c r="D570" s="21"/>
    </row>
    <row r="571">
      <c r="A571" s="24"/>
      <c r="B571" s="25"/>
      <c r="D571" s="21"/>
    </row>
    <row r="572">
      <c r="A572" s="24"/>
      <c r="B572" s="25"/>
      <c r="D572" s="21"/>
    </row>
    <row r="573">
      <c r="A573" s="24"/>
      <c r="B573" s="25"/>
      <c r="D573" s="21"/>
    </row>
    <row r="574">
      <c r="A574" s="24"/>
      <c r="B574" s="25"/>
      <c r="D574" s="21"/>
    </row>
    <row r="575">
      <c r="A575" s="24"/>
      <c r="B575" s="25"/>
      <c r="D575" s="21"/>
    </row>
    <row r="576">
      <c r="A576" s="24"/>
      <c r="B576" s="25"/>
      <c r="D576" s="21"/>
    </row>
    <row r="577">
      <c r="A577" s="24"/>
      <c r="B577" s="25"/>
      <c r="D577" s="21"/>
    </row>
    <row r="578">
      <c r="A578" s="24"/>
      <c r="B578" s="25"/>
      <c r="D578" s="21"/>
    </row>
    <row r="579">
      <c r="A579" s="24"/>
      <c r="B579" s="25"/>
      <c r="D579" s="21"/>
    </row>
    <row r="580">
      <c r="A580" s="24"/>
      <c r="B580" s="25"/>
      <c r="D580" s="21"/>
    </row>
    <row r="581">
      <c r="A581" s="24"/>
      <c r="B581" s="25"/>
      <c r="D581" s="21"/>
    </row>
    <row r="582">
      <c r="A582" s="24"/>
      <c r="B582" s="25"/>
      <c r="D582" s="21"/>
    </row>
    <row r="583">
      <c r="A583" s="24"/>
      <c r="B583" s="25"/>
      <c r="D583" s="21"/>
    </row>
    <row r="584">
      <c r="A584" s="24"/>
      <c r="B584" s="25"/>
      <c r="D584" s="21"/>
    </row>
    <row r="585">
      <c r="A585" s="24"/>
      <c r="B585" s="25"/>
      <c r="D585" s="21"/>
    </row>
    <row r="586">
      <c r="A586" s="24"/>
      <c r="B586" s="25"/>
      <c r="D586" s="21"/>
    </row>
    <row r="587">
      <c r="A587" s="24"/>
      <c r="B587" s="25"/>
      <c r="D587" s="21"/>
    </row>
    <row r="588">
      <c r="A588" s="24"/>
      <c r="B588" s="25"/>
      <c r="D588" s="21"/>
    </row>
    <row r="589">
      <c r="A589" s="24"/>
      <c r="B589" s="25"/>
      <c r="D589" s="21"/>
    </row>
    <row r="590">
      <c r="A590" s="24"/>
      <c r="B590" s="25"/>
      <c r="D590" s="21"/>
    </row>
    <row r="591">
      <c r="A591" s="24"/>
      <c r="B591" s="25"/>
      <c r="D591" s="21"/>
    </row>
    <row r="592">
      <c r="A592" s="24"/>
      <c r="B592" s="25"/>
      <c r="D592" s="21"/>
    </row>
    <row r="593">
      <c r="A593" s="24"/>
      <c r="B593" s="25"/>
      <c r="D593" s="21"/>
    </row>
    <row r="594">
      <c r="A594" s="24"/>
      <c r="B594" s="25"/>
      <c r="D594" s="21"/>
    </row>
    <row r="595">
      <c r="A595" s="24"/>
      <c r="B595" s="25"/>
      <c r="D595" s="21"/>
    </row>
    <row r="596">
      <c r="A596" s="24"/>
      <c r="B596" s="25"/>
      <c r="D596" s="21"/>
    </row>
    <row r="597">
      <c r="A597" s="24"/>
      <c r="B597" s="25"/>
      <c r="D597" s="21"/>
    </row>
    <row r="598">
      <c r="A598" s="24"/>
      <c r="B598" s="25"/>
      <c r="D598" s="21"/>
    </row>
    <row r="599">
      <c r="A599" s="24"/>
      <c r="B599" s="25"/>
      <c r="D599" s="21"/>
    </row>
    <row r="600">
      <c r="A600" s="24"/>
      <c r="B600" s="25"/>
      <c r="D600" s="21"/>
    </row>
    <row r="601">
      <c r="A601" s="24"/>
      <c r="B601" s="25"/>
      <c r="D601" s="21"/>
    </row>
    <row r="602">
      <c r="A602" s="24"/>
      <c r="B602" s="25"/>
      <c r="D602" s="21"/>
    </row>
    <row r="603">
      <c r="A603" s="24"/>
      <c r="B603" s="25"/>
      <c r="D603" s="21"/>
    </row>
    <row r="604">
      <c r="A604" s="24"/>
      <c r="B604" s="25"/>
      <c r="D604" s="21"/>
    </row>
    <row r="605">
      <c r="A605" s="24"/>
      <c r="B605" s="25"/>
      <c r="D605" s="21"/>
    </row>
    <row r="606">
      <c r="A606" s="24"/>
      <c r="B606" s="25"/>
      <c r="D606" s="21"/>
    </row>
    <row r="607">
      <c r="A607" s="24"/>
      <c r="B607" s="25"/>
      <c r="D607" s="21"/>
    </row>
    <row r="608">
      <c r="A608" s="24"/>
      <c r="B608" s="25"/>
      <c r="D608" s="21"/>
    </row>
    <row r="609">
      <c r="A609" s="24"/>
      <c r="B609" s="25"/>
      <c r="D609" s="21"/>
    </row>
    <row r="610">
      <c r="A610" s="24"/>
      <c r="B610" s="25"/>
      <c r="D610" s="21"/>
    </row>
    <row r="611">
      <c r="A611" s="24"/>
      <c r="B611" s="25"/>
      <c r="D611" s="21"/>
    </row>
    <row r="612">
      <c r="A612" s="24"/>
      <c r="B612" s="25"/>
      <c r="D612" s="21"/>
    </row>
    <row r="613">
      <c r="A613" s="24"/>
      <c r="B613" s="25"/>
      <c r="D613" s="21"/>
    </row>
    <row r="614">
      <c r="A614" s="24"/>
      <c r="B614" s="25"/>
      <c r="D614" s="21"/>
    </row>
    <row r="615">
      <c r="A615" s="24"/>
      <c r="B615" s="25"/>
      <c r="D615" s="21"/>
    </row>
    <row r="616">
      <c r="A616" s="24"/>
      <c r="B616" s="25"/>
      <c r="D616" s="21"/>
    </row>
    <row r="617">
      <c r="A617" s="24"/>
      <c r="B617" s="25"/>
      <c r="D617" s="21"/>
    </row>
    <row r="618">
      <c r="A618" s="24"/>
      <c r="B618" s="25"/>
      <c r="D618" s="21"/>
    </row>
    <row r="619">
      <c r="A619" s="24"/>
      <c r="B619" s="25"/>
      <c r="D619" s="21"/>
    </row>
    <row r="620">
      <c r="A620" s="24"/>
      <c r="B620" s="25"/>
      <c r="D620" s="21"/>
    </row>
    <row r="621">
      <c r="A621" s="24"/>
      <c r="B621" s="25"/>
      <c r="D621" s="21"/>
    </row>
    <row r="622">
      <c r="A622" s="24"/>
      <c r="B622" s="25"/>
      <c r="D622" s="21"/>
    </row>
    <row r="623">
      <c r="A623" s="24"/>
      <c r="B623" s="25"/>
      <c r="D623" s="21"/>
    </row>
    <row r="624">
      <c r="A624" s="24"/>
      <c r="B624" s="25"/>
      <c r="D624" s="21"/>
    </row>
    <row r="625">
      <c r="A625" s="24"/>
      <c r="B625" s="25"/>
      <c r="D625" s="21"/>
    </row>
    <row r="626">
      <c r="A626" s="24"/>
      <c r="B626" s="25"/>
      <c r="D626" s="21"/>
    </row>
    <row r="627">
      <c r="A627" s="24"/>
      <c r="B627" s="25"/>
      <c r="D627" s="21"/>
    </row>
    <row r="628">
      <c r="A628" s="24"/>
      <c r="B628" s="25"/>
      <c r="D628" s="21"/>
    </row>
    <row r="629">
      <c r="A629" s="24"/>
      <c r="B629" s="25"/>
      <c r="D629" s="21"/>
    </row>
    <row r="630">
      <c r="A630" s="24"/>
      <c r="B630" s="25"/>
      <c r="D630" s="21"/>
    </row>
    <row r="631">
      <c r="A631" s="24"/>
      <c r="B631" s="25"/>
      <c r="D631" s="21"/>
    </row>
    <row r="632">
      <c r="A632" s="24"/>
      <c r="B632" s="25"/>
      <c r="D632" s="21"/>
    </row>
    <row r="633">
      <c r="A633" s="24"/>
      <c r="B633" s="25"/>
      <c r="D633" s="21"/>
    </row>
    <row r="634">
      <c r="A634" s="24"/>
      <c r="B634" s="25"/>
      <c r="D634" s="21"/>
    </row>
    <row r="635">
      <c r="A635" s="24"/>
      <c r="B635" s="25"/>
      <c r="D635" s="21"/>
    </row>
    <row r="636">
      <c r="A636" s="24"/>
      <c r="B636" s="25"/>
      <c r="D636" s="21"/>
    </row>
    <row r="637">
      <c r="A637" s="24"/>
      <c r="B637" s="25"/>
      <c r="D637" s="21"/>
    </row>
    <row r="638">
      <c r="A638" s="24"/>
      <c r="B638" s="25"/>
      <c r="D638" s="21"/>
    </row>
    <row r="639">
      <c r="A639" s="24"/>
      <c r="B639" s="25"/>
      <c r="D639" s="21"/>
    </row>
    <row r="640">
      <c r="A640" s="24"/>
      <c r="B640" s="25"/>
      <c r="D640" s="21"/>
    </row>
    <row r="641">
      <c r="A641" s="24"/>
      <c r="B641" s="25"/>
      <c r="D641" s="21"/>
    </row>
    <row r="642">
      <c r="A642" s="24"/>
      <c r="B642" s="25"/>
      <c r="D642" s="21"/>
    </row>
    <row r="643">
      <c r="A643" s="24"/>
      <c r="B643" s="25"/>
      <c r="D643" s="21"/>
    </row>
    <row r="644">
      <c r="A644" s="24"/>
      <c r="B644" s="25"/>
      <c r="D644" s="21"/>
    </row>
    <row r="645">
      <c r="A645" s="24"/>
      <c r="B645" s="25"/>
      <c r="D645" s="21"/>
    </row>
    <row r="646">
      <c r="A646" s="24"/>
      <c r="B646" s="25"/>
      <c r="D646" s="21"/>
    </row>
    <row r="647">
      <c r="A647" s="24"/>
      <c r="B647" s="25"/>
      <c r="D647" s="21"/>
    </row>
    <row r="648">
      <c r="A648" s="24"/>
      <c r="B648" s="25"/>
      <c r="D648" s="21"/>
    </row>
    <row r="649">
      <c r="A649" s="24"/>
      <c r="B649" s="25"/>
      <c r="D649" s="21"/>
    </row>
    <row r="650">
      <c r="A650" s="24"/>
      <c r="B650" s="25"/>
      <c r="D650" s="21"/>
    </row>
    <row r="651">
      <c r="A651" s="24"/>
      <c r="B651" s="25"/>
      <c r="D651" s="21"/>
    </row>
    <row r="652">
      <c r="A652" s="24"/>
      <c r="B652" s="25"/>
      <c r="D652" s="21"/>
    </row>
    <row r="653">
      <c r="A653" s="24"/>
      <c r="B653" s="25"/>
      <c r="D653" s="21"/>
    </row>
    <row r="654">
      <c r="A654" s="24"/>
      <c r="B654" s="25"/>
      <c r="D654" s="21"/>
    </row>
    <row r="655">
      <c r="A655" s="24"/>
      <c r="B655" s="25"/>
      <c r="D655" s="21"/>
    </row>
    <row r="656">
      <c r="A656" s="24"/>
      <c r="B656" s="25"/>
      <c r="D656" s="21"/>
    </row>
    <row r="657">
      <c r="A657" s="24"/>
      <c r="B657" s="25"/>
      <c r="D657" s="21"/>
    </row>
    <row r="658">
      <c r="A658" s="24"/>
      <c r="B658" s="25"/>
      <c r="D658" s="21"/>
    </row>
    <row r="659">
      <c r="A659" s="24"/>
      <c r="B659" s="25"/>
      <c r="D659" s="21"/>
    </row>
    <row r="660">
      <c r="A660" s="24"/>
      <c r="B660" s="25"/>
      <c r="D660" s="21"/>
    </row>
    <row r="661">
      <c r="A661" s="24"/>
      <c r="B661" s="25"/>
      <c r="D661" s="21"/>
    </row>
    <row r="662">
      <c r="A662" s="24"/>
      <c r="B662" s="25"/>
      <c r="D662" s="21"/>
    </row>
    <row r="663">
      <c r="A663" s="24"/>
      <c r="B663" s="25"/>
      <c r="D663" s="21"/>
    </row>
    <row r="664">
      <c r="A664" s="24"/>
      <c r="B664" s="25"/>
      <c r="D664" s="21"/>
    </row>
    <row r="665">
      <c r="A665" s="24"/>
      <c r="B665" s="25"/>
      <c r="D665" s="21"/>
    </row>
    <row r="666">
      <c r="A666" s="24"/>
      <c r="B666" s="25"/>
      <c r="D666" s="21"/>
    </row>
    <row r="667">
      <c r="A667" s="24"/>
      <c r="B667" s="25"/>
      <c r="D667" s="21"/>
    </row>
    <row r="668">
      <c r="A668" s="24"/>
      <c r="B668" s="25"/>
      <c r="D668" s="21"/>
    </row>
    <row r="669">
      <c r="A669" s="24"/>
      <c r="B669" s="25"/>
      <c r="D669" s="21"/>
    </row>
    <row r="670">
      <c r="A670" s="24"/>
      <c r="B670" s="25"/>
      <c r="D670" s="21"/>
    </row>
    <row r="671">
      <c r="A671" s="24"/>
      <c r="B671" s="25"/>
      <c r="D671" s="21"/>
    </row>
    <row r="672">
      <c r="A672" s="24"/>
      <c r="B672" s="25"/>
      <c r="D672" s="21"/>
    </row>
    <row r="673">
      <c r="A673" s="24"/>
      <c r="B673" s="25"/>
      <c r="D673" s="21"/>
    </row>
    <row r="674">
      <c r="A674" s="24"/>
      <c r="B674" s="25"/>
      <c r="D674" s="21"/>
    </row>
    <row r="675">
      <c r="A675" s="24"/>
      <c r="B675" s="25"/>
      <c r="D675" s="21"/>
    </row>
    <row r="676">
      <c r="A676" s="24"/>
      <c r="B676" s="25"/>
      <c r="D676" s="21"/>
    </row>
    <row r="677">
      <c r="A677" s="24"/>
      <c r="B677" s="25"/>
      <c r="D677" s="21"/>
    </row>
    <row r="678">
      <c r="A678" s="24"/>
      <c r="B678" s="25"/>
      <c r="D678" s="21"/>
    </row>
    <row r="679">
      <c r="A679" s="24"/>
      <c r="B679" s="25"/>
      <c r="D679" s="21"/>
    </row>
    <row r="680">
      <c r="A680" s="24"/>
      <c r="B680" s="25"/>
      <c r="D680" s="21"/>
    </row>
    <row r="681">
      <c r="A681" s="24"/>
      <c r="B681" s="25"/>
      <c r="D681" s="21"/>
    </row>
    <row r="682">
      <c r="A682" s="24"/>
      <c r="B682" s="25"/>
      <c r="D682" s="21"/>
    </row>
    <row r="683">
      <c r="A683" s="24"/>
      <c r="B683" s="25"/>
      <c r="D683" s="21"/>
    </row>
    <row r="684">
      <c r="A684" s="24"/>
      <c r="B684" s="25"/>
      <c r="D684" s="21"/>
    </row>
    <row r="685">
      <c r="A685" s="24"/>
      <c r="B685" s="25"/>
      <c r="D685" s="21"/>
    </row>
    <row r="686">
      <c r="A686" s="24"/>
      <c r="B686" s="25"/>
      <c r="D686" s="21"/>
    </row>
    <row r="687">
      <c r="A687" s="24"/>
      <c r="B687" s="25"/>
      <c r="D687" s="21"/>
    </row>
    <row r="688">
      <c r="A688" s="24"/>
      <c r="B688" s="25"/>
      <c r="D688" s="21"/>
    </row>
    <row r="689">
      <c r="A689" s="24"/>
      <c r="B689" s="25"/>
      <c r="D689" s="21"/>
    </row>
    <row r="690">
      <c r="A690" s="24"/>
      <c r="B690" s="25"/>
      <c r="D690" s="21"/>
    </row>
    <row r="691">
      <c r="A691" s="24"/>
      <c r="B691" s="25"/>
      <c r="D691" s="21"/>
    </row>
    <row r="692">
      <c r="A692" s="24"/>
      <c r="B692" s="25"/>
      <c r="D692" s="21"/>
    </row>
    <row r="693">
      <c r="A693" s="24"/>
      <c r="B693" s="25"/>
      <c r="D693" s="21"/>
    </row>
    <row r="694">
      <c r="A694" s="24"/>
      <c r="B694" s="25"/>
      <c r="D694" s="21"/>
    </row>
    <row r="695">
      <c r="A695" s="24"/>
      <c r="B695" s="25"/>
      <c r="D695" s="21"/>
    </row>
    <row r="696">
      <c r="A696" s="24"/>
      <c r="B696" s="25"/>
      <c r="D696" s="21"/>
    </row>
    <row r="697">
      <c r="A697" s="24"/>
      <c r="B697" s="25"/>
      <c r="D697" s="21"/>
    </row>
    <row r="698">
      <c r="A698" s="24"/>
      <c r="B698" s="25"/>
      <c r="D698" s="21"/>
    </row>
    <row r="699">
      <c r="A699" s="24"/>
      <c r="B699" s="25"/>
      <c r="D699" s="21"/>
    </row>
    <row r="700">
      <c r="A700" s="24"/>
      <c r="B700" s="25"/>
      <c r="D700" s="21"/>
    </row>
    <row r="701">
      <c r="A701" s="24"/>
      <c r="B701" s="25"/>
      <c r="D701" s="21"/>
    </row>
    <row r="702">
      <c r="A702" s="24"/>
      <c r="B702" s="25"/>
      <c r="D702" s="21"/>
    </row>
    <row r="703">
      <c r="A703" s="24"/>
      <c r="B703" s="25"/>
      <c r="D703" s="21"/>
    </row>
    <row r="704">
      <c r="A704" s="24"/>
      <c r="B704" s="25"/>
      <c r="D704" s="21"/>
    </row>
    <row r="705">
      <c r="A705" s="24"/>
      <c r="B705" s="25"/>
      <c r="D705" s="21"/>
    </row>
    <row r="706">
      <c r="A706" s="24"/>
      <c r="B706" s="25"/>
      <c r="D706" s="21"/>
    </row>
    <row r="707">
      <c r="A707" s="24"/>
      <c r="B707" s="25"/>
      <c r="D707" s="21"/>
    </row>
    <row r="708">
      <c r="A708" s="24"/>
      <c r="B708" s="25"/>
      <c r="D708" s="21"/>
    </row>
    <row r="709">
      <c r="A709" s="24"/>
      <c r="B709" s="25"/>
      <c r="D709" s="21"/>
    </row>
    <row r="710">
      <c r="A710" s="24"/>
      <c r="B710" s="25"/>
      <c r="D710" s="21"/>
    </row>
    <row r="711">
      <c r="A711" s="24"/>
      <c r="B711" s="25"/>
      <c r="D711" s="21"/>
    </row>
    <row r="712">
      <c r="A712" s="24"/>
      <c r="B712" s="25"/>
      <c r="D712" s="21"/>
    </row>
    <row r="713">
      <c r="A713" s="24"/>
      <c r="B713" s="25"/>
      <c r="D713" s="21"/>
    </row>
    <row r="714">
      <c r="A714" s="24"/>
      <c r="B714" s="25"/>
      <c r="D714" s="21"/>
    </row>
    <row r="715">
      <c r="A715" s="24"/>
      <c r="B715" s="25"/>
      <c r="D715" s="21"/>
    </row>
    <row r="716">
      <c r="A716" s="24"/>
      <c r="B716" s="25"/>
      <c r="D716" s="21"/>
    </row>
    <row r="717">
      <c r="A717" s="24"/>
      <c r="B717" s="25"/>
      <c r="D717" s="21"/>
    </row>
    <row r="718">
      <c r="A718" s="24"/>
      <c r="B718" s="25"/>
      <c r="D718" s="21"/>
    </row>
    <row r="719">
      <c r="A719" s="24"/>
      <c r="B719" s="25"/>
      <c r="D719" s="21"/>
    </row>
    <row r="720">
      <c r="A720" s="24"/>
      <c r="B720" s="25"/>
      <c r="D720" s="21"/>
    </row>
    <row r="721">
      <c r="A721" s="24"/>
      <c r="B721" s="25"/>
      <c r="D721" s="21"/>
    </row>
    <row r="722">
      <c r="A722" s="24"/>
      <c r="B722" s="25"/>
      <c r="D722" s="21"/>
    </row>
    <row r="723">
      <c r="A723" s="24"/>
      <c r="B723" s="25"/>
      <c r="D723" s="21"/>
    </row>
    <row r="724">
      <c r="A724" s="24"/>
      <c r="B724" s="25"/>
      <c r="D724" s="21"/>
    </row>
    <row r="725">
      <c r="A725" s="24"/>
      <c r="B725" s="25"/>
      <c r="D725" s="21"/>
    </row>
    <row r="726">
      <c r="A726" s="24"/>
      <c r="B726" s="25"/>
      <c r="D726" s="21"/>
    </row>
    <row r="727">
      <c r="A727" s="24"/>
      <c r="B727" s="25"/>
      <c r="D727" s="21"/>
    </row>
    <row r="728">
      <c r="A728" s="24"/>
      <c r="B728" s="25"/>
      <c r="D728" s="21"/>
    </row>
    <row r="729">
      <c r="A729" s="24"/>
      <c r="B729" s="25"/>
      <c r="D729" s="21"/>
    </row>
    <row r="730">
      <c r="A730" s="24"/>
      <c r="B730" s="25"/>
      <c r="D730" s="21"/>
    </row>
    <row r="731">
      <c r="A731" s="24"/>
      <c r="B731" s="25"/>
      <c r="D731" s="21"/>
    </row>
    <row r="732">
      <c r="A732" s="24"/>
      <c r="B732" s="25"/>
      <c r="D732" s="21"/>
    </row>
    <row r="733">
      <c r="A733" s="24"/>
      <c r="B733" s="25"/>
      <c r="D733" s="21"/>
    </row>
    <row r="734">
      <c r="A734" s="24"/>
      <c r="B734" s="25"/>
      <c r="D734" s="21"/>
    </row>
    <row r="735">
      <c r="A735" s="24"/>
      <c r="B735" s="25"/>
      <c r="D735" s="21"/>
    </row>
    <row r="736">
      <c r="A736" s="24"/>
      <c r="B736" s="25"/>
      <c r="D736" s="21"/>
    </row>
    <row r="737">
      <c r="A737" s="24"/>
      <c r="B737" s="25"/>
      <c r="D737" s="21"/>
    </row>
    <row r="738">
      <c r="A738" s="24"/>
      <c r="B738" s="25"/>
      <c r="D738" s="21"/>
    </row>
    <row r="739">
      <c r="A739" s="24"/>
      <c r="B739" s="25"/>
      <c r="D739" s="21"/>
    </row>
    <row r="740">
      <c r="A740" s="24"/>
      <c r="B740" s="25"/>
      <c r="D740" s="21"/>
    </row>
    <row r="741">
      <c r="A741" s="24"/>
      <c r="B741" s="25"/>
      <c r="D741" s="21"/>
    </row>
    <row r="742">
      <c r="A742" s="24"/>
      <c r="B742" s="25"/>
      <c r="D742" s="21"/>
    </row>
    <row r="743">
      <c r="A743" s="24"/>
      <c r="B743" s="25"/>
      <c r="D743" s="21"/>
    </row>
    <row r="744">
      <c r="A744" s="24"/>
      <c r="B744" s="25"/>
      <c r="D744" s="21"/>
    </row>
    <row r="745">
      <c r="A745" s="24"/>
      <c r="B745" s="25"/>
      <c r="D745" s="21"/>
    </row>
    <row r="746">
      <c r="A746" s="24"/>
      <c r="B746" s="25"/>
      <c r="D746" s="21"/>
    </row>
    <row r="747">
      <c r="A747" s="24"/>
      <c r="B747" s="25"/>
      <c r="D747" s="21"/>
    </row>
    <row r="748">
      <c r="A748" s="24"/>
      <c r="B748" s="25"/>
      <c r="D748" s="21"/>
    </row>
    <row r="749">
      <c r="A749" s="24"/>
      <c r="B749" s="25"/>
      <c r="D749" s="21"/>
    </row>
    <row r="750">
      <c r="A750" s="24"/>
      <c r="B750" s="25"/>
      <c r="D750" s="21"/>
    </row>
    <row r="751">
      <c r="A751" s="24"/>
      <c r="B751" s="25"/>
      <c r="D751" s="21"/>
    </row>
    <row r="752">
      <c r="A752" s="24"/>
      <c r="B752" s="25"/>
      <c r="D752" s="21"/>
    </row>
    <row r="753">
      <c r="A753" s="24"/>
      <c r="B753" s="25"/>
      <c r="D753" s="21"/>
    </row>
    <row r="754">
      <c r="A754" s="24"/>
      <c r="B754" s="25"/>
      <c r="D754" s="21"/>
    </row>
    <row r="755">
      <c r="A755" s="24"/>
      <c r="B755" s="25"/>
      <c r="D755" s="21"/>
    </row>
    <row r="756">
      <c r="A756" s="24"/>
      <c r="B756" s="25"/>
      <c r="D756" s="21"/>
    </row>
    <row r="757">
      <c r="A757" s="24"/>
      <c r="B757" s="25"/>
      <c r="D757" s="21"/>
    </row>
    <row r="758">
      <c r="A758" s="24"/>
      <c r="B758" s="25"/>
      <c r="D758" s="21"/>
    </row>
    <row r="759">
      <c r="A759" s="24"/>
      <c r="B759" s="25"/>
      <c r="D759" s="21"/>
    </row>
    <row r="760">
      <c r="A760" s="24"/>
      <c r="B760" s="25"/>
      <c r="D760" s="21"/>
    </row>
    <row r="761">
      <c r="A761" s="24"/>
      <c r="B761" s="25"/>
      <c r="D761" s="21"/>
    </row>
    <row r="762">
      <c r="A762" s="24"/>
      <c r="B762" s="25"/>
      <c r="D762" s="21"/>
    </row>
    <row r="763">
      <c r="A763" s="24"/>
      <c r="B763" s="25"/>
      <c r="D763" s="21"/>
    </row>
    <row r="764">
      <c r="A764" s="24"/>
      <c r="B764" s="25"/>
      <c r="D764" s="21"/>
    </row>
    <row r="765">
      <c r="A765" s="24"/>
      <c r="B765" s="25"/>
      <c r="D765" s="21"/>
    </row>
    <row r="766">
      <c r="A766" s="24"/>
      <c r="B766" s="25"/>
      <c r="D766" s="21"/>
    </row>
    <row r="767">
      <c r="A767" s="24"/>
      <c r="B767" s="25"/>
      <c r="D767" s="21"/>
    </row>
    <row r="768">
      <c r="A768" s="24"/>
      <c r="B768" s="25"/>
      <c r="D768" s="21"/>
    </row>
    <row r="769">
      <c r="A769" s="24"/>
      <c r="B769" s="25"/>
      <c r="D769" s="21"/>
    </row>
    <row r="770">
      <c r="A770" s="24"/>
      <c r="B770" s="25"/>
      <c r="D770" s="21"/>
    </row>
    <row r="771">
      <c r="A771" s="24"/>
      <c r="B771" s="25"/>
      <c r="D771" s="21"/>
    </row>
    <row r="772">
      <c r="A772" s="24"/>
      <c r="B772" s="25"/>
      <c r="D772" s="21"/>
    </row>
    <row r="773">
      <c r="A773" s="24"/>
      <c r="B773" s="25"/>
      <c r="D773" s="21"/>
    </row>
    <row r="774">
      <c r="A774" s="24"/>
      <c r="B774" s="25"/>
      <c r="D774" s="21"/>
    </row>
    <row r="775">
      <c r="A775" s="24"/>
      <c r="B775" s="25"/>
      <c r="D775" s="21"/>
    </row>
    <row r="776">
      <c r="A776" s="24"/>
      <c r="B776" s="25"/>
      <c r="D776" s="21"/>
    </row>
    <row r="777">
      <c r="A777" s="24"/>
      <c r="B777" s="25"/>
      <c r="D777" s="21"/>
    </row>
    <row r="778">
      <c r="A778" s="24"/>
      <c r="B778" s="25"/>
      <c r="D778" s="21"/>
    </row>
    <row r="779">
      <c r="A779" s="24"/>
      <c r="B779" s="25"/>
      <c r="D779" s="21"/>
    </row>
    <row r="780">
      <c r="A780" s="24"/>
      <c r="B780" s="25"/>
      <c r="D780" s="21"/>
    </row>
    <row r="781">
      <c r="A781" s="24"/>
      <c r="B781" s="25"/>
      <c r="D781" s="21"/>
    </row>
    <row r="782">
      <c r="A782" s="24"/>
      <c r="B782" s="25"/>
      <c r="D782" s="21"/>
    </row>
    <row r="783">
      <c r="A783" s="24"/>
      <c r="B783" s="25"/>
      <c r="D783" s="21"/>
    </row>
    <row r="784">
      <c r="A784" s="24"/>
      <c r="B784" s="25"/>
      <c r="D784" s="21"/>
    </row>
    <row r="785">
      <c r="A785" s="24"/>
      <c r="B785" s="25"/>
      <c r="D785" s="21"/>
    </row>
    <row r="786">
      <c r="A786" s="24"/>
      <c r="B786" s="25"/>
      <c r="D786" s="21"/>
    </row>
    <row r="787">
      <c r="A787" s="24"/>
      <c r="B787" s="25"/>
      <c r="D787" s="21"/>
    </row>
    <row r="788">
      <c r="A788" s="24"/>
      <c r="B788" s="25"/>
      <c r="D788" s="21"/>
    </row>
    <row r="789">
      <c r="A789" s="24"/>
      <c r="B789" s="25"/>
      <c r="D789" s="21"/>
    </row>
    <row r="790">
      <c r="A790" s="24"/>
      <c r="B790" s="25"/>
      <c r="D790" s="21"/>
    </row>
    <row r="791">
      <c r="A791" s="24"/>
      <c r="B791" s="25"/>
      <c r="D791" s="21"/>
    </row>
    <row r="792">
      <c r="A792" s="24"/>
      <c r="B792" s="25"/>
      <c r="D792" s="21"/>
    </row>
    <row r="793">
      <c r="A793" s="24"/>
      <c r="B793" s="25"/>
      <c r="D793" s="21"/>
    </row>
    <row r="794">
      <c r="A794" s="24"/>
      <c r="B794" s="25"/>
      <c r="D794" s="21"/>
    </row>
    <row r="795">
      <c r="A795" s="24"/>
      <c r="B795" s="25"/>
      <c r="D795" s="21"/>
    </row>
    <row r="796">
      <c r="A796" s="24"/>
      <c r="B796" s="25"/>
      <c r="D796" s="21"/>
    </row>
    <row r="797">
      <c r="A797" s="24"/>
      <c r="B797" s="25"/>
      <c r="D797" s="21"/>
    </row>
    <row r="798">
      <c r="A798" s="24"/>
      <c r="B798" s="25"/>
      <c r="D798" s="21"/>
    </row>
    <row r="799">
      <c r="A799" s="24"/>
      <c r="B799" s="25"/>
      <c r="D799" s="21"/>
    </row>
    <row r="800">
      <c r="A800" s="24"/>
      <c r="B800" s="25"/>
      <c r="D800" s="21"/>
    </row>
    <row r="801">
      <c r="A801" s="24"/>
      <c r="B801" s="25"/>
      <c r="D801" s="21"/>
    </row>
    <row r="802">
      <c r="A802" s="24"/>
      <c r="B802" s="25"/>
      <c r="D802" s="21"/>
    </row>
    <row r="803">
      <c r="A803" s="24"/>
      <c r="B803" s="25"/>
      <c r="D803" s="21"/>
    </row>
    <row r="804">
      <c r="A804" s="24"/>
      <c r="B804" s="25"/>
      <c r="D804" s="21"/>
    </row>
    <row r="805">
      <c r="A805" s="24"/>
      <c r="B805" s="25"/>
      <c r="D805" s="21"/>
    </row>
    <row r="806">
      <c r="A806" s="24"/>
      <c r="B806" s="25"/>
      <c r="D806" s="21"/>
    </row>
    <row r="807">
      <c r="A807" s="24"/>
      <c r="B807" s="25"/>
      <c r="D807" s="21"/>
    </row>
    <row r="808">
      <c r="A808" s="24"/>
      <c r="B808" s="25"/>
      <c r="D808" s="21"/>
    </row>
    <row r="809">
      <c r="A809" s="24"/>
      <c r="B809" s="25"/>
      <c r="D809" s="21"/>
    </row>
    <row r="810">
      <c r="A810" s="24"/>
      <c r="B810" s="25"/>
      <c r="D810" s="21"/>
    </row>
    <row r="811">
      <c r="A811" s="24"/>
      <c r="B811" s="25"/>
      <c r="D811" s="21"/>
    </row>
    <row r="812">
      <c r="A812" s="24"/>
      <c r="B812" s="25"/>
      <c r="D812" s="21"/>
    </row>
    <row r="813">
      <c r="A813" s="24"/>
      <c r="B813" s="25"/>
      <c r="D813" s="21"/>
    </row>
    <row r="814">
      <c r="A814" s="24"/>
      <c r="B814" s="25"/>
      <c r="D814" s="21"/>
    </row>
    <row r="815">
      <c r="A815" s="24"/>
      <c r="B815" s="25"/>
      <c r="D815" s="21"/>
    </row>
    <row r="816">
      <c r="A816" s="24"/>
      <c r="B816" s="25"/>
      <c r="D816" s="21"/>
    </row>
    <row r="817">
      <c r="A817" s="24"/>
      <c r="B817" s="25"/>
      <c r="D817" s="21"/>
    </row>
    <row r="818">
      <c r="A818" s="24"/>
      <c r="B818" s="25"/>
      <c r="D818" s="21"/>
    </row>
    <row r="819">
      <c r="A819" s="24"/>
      <c r="B819" s="25"/>
      <c r="D819" s="21"/>
    </row>
    <row r="820">
      <c r="A820" s="24"/>
      <c r="B820" s="25"/>
      <c r="D820" s="21"/>
    </row>
    <row r="821">
      <c r="A821" s="24"/>
      <c r="B821" s="25"/>
      <c r="D821" s="21"/>
    </row>
    <row r="822">
      <c r="A822" s="24"/>
      <c r="B822" s="25"/>
      <c r="D822" s="21"/>
    </row>
    <row r="823">
      <c r="A823" s="24"/>
      <c r="B823" s="25"/>
      <c r="D823" s="21"/>
    </row>
    <row r="824">
      <c r="A824" s="24"/>
      <c r="B824" s="25"/>
      <c r="D824" s="21"/>
    </row>
    <row r="825">
      <c r="A825" s="24"/>
      <c r="B825" s="25"/>
      <c r="D825" s="21"/>
    </row>
    <row r="826">
      <c r="A826" s="24"/>
      <c r="B826" s="25"/>
      <c r="D826" s="21"/>
    </row>
    <row r="827">
      <c r="A827" s="24"/>
      <c r="B827" s="25"/>
      <c r="D827" s="21"/>
    </row>
    <row r="828">
      <c r="A828" s="24"/>
      <c r="B828" s="25"/>
      <c r="D828" s="21"/>
    </row>
    <row r="829">
      <c r="A829" s="24"/>
      <c r="B829" s="25"/>
      <c r="D829" s="21"/>
    </row>
    <row r="830">
      <c r="A830" s="24"/>
      <c r="B830" s="25"/>
      <c r="D830" s="21"/>
    </row>
    <row r="831">
      <c r="A831" s="24"/>
      <c r="B831" s="25"/>
      <c r="D831" s="21"/>
    </row>
    <row r="832">
      <c r="A832" s="24"/>
      <c r="B832" s="25"/>
      <c r="D832" s="21"/>
    </row>
    <row r="833">
      <c r="A833" s="24"/>
      <c r="B833" s="25"/>
      <c r="D833" s="21"/>
    </row>
    <row r="834">
      <c r="A834" s="24"/>
      <c r="B834" s="25"/>
      <c r="D834" s="21"/>
    </row>
    <row r="835">
      <c r="A835" s="24"/>
      <c r="B835" s="25"/>
      <c r="D835" s="21"/>
    </row>
    <row r="836">
      <c r="A836" s="24"/>
      <c r="B836" s="25"/>
      <c r="D836" s="21"/>
    </row>
    <row r="837">
      <c r="A837" s="24"/>
      <c r="B837" s="25"/>
      <c r="D837" s="21"/>
    </row>
    <row r="838">
      <c r="A838" s="24"/>
      <c r="B838" s="25"/>
      <c r="D838" s="21"/>
    </row>
    <row r="839">
      <c r="A839" s="24"/>
      <c r="B839" s="25"/>
      <c r="D839" s="21"/>
    </row>
    <row r="840">
      <c r="A840" s="24"/>
      <c r="B840" s="25"/>
      <c r="D840" s="21"/>
    </row>
    <row r="841">
      <c r="A841" s="24"/>
      <c r="B841" s="25"/>
      <c r="D841" s="21"/>
    </row>
    <row r="842">
      <c r="A842" s="24"/>
      <c r="B842" s="25"/>
      <c r="D842" s="21"/>
    </row>
    <row r="843">
      <c r="A843" s="24"/>
      <c r="B843" s="25"/>
      <c r="D843" s="21"/>
    </row>
    <row r="844">
      <c r="A844" s="24"/>
      <c r="B844" s="25"/>
      <c r="D844" s="21"/>
    </row>
    <row r="845">
      <c r="A845" s="24"/>
      <c r="B845" s="25"/>
      <c r="D845" s="21"/>
    </row>
    <row r="846">
      <c r="A846" s="24"/>
      <c r="B846" s="25"/>
      <c r="D846" s="21"/>
    </row>
    <row r="847">
      <c r="A847" s="24"/>
      <c r="B847" s="25"/>
      <c r="D847" s="21"/>
    </row>
    <row r="848">
      <c r="A848" s="24"/>
      <c r="B848" s="25"/>
      <c r="D848" s="21"/>
    </row>
    <row r="849">
      <c r="A849" s="24"/>
      <c r="B849" s="25"/>
      <c r="D849" s="21"/>
    </row>
    <row r="850">
      <c r="A850" s="24"/>
      <c r="B850" s="25"/>
      <c r="D850" s="21"/>
    </row>
    <row r="851">
      <c r="A851" s="24"/>
      <c r="B851" s="25"/>
      <c r="D851" s="21"/>
    </row>
    <row r="852">
      <c r="A852" s="24"/>
      <c r="B852" s="25"/>
      <c r="D852" s="21"/>
    </row>
    <row r="853">
      <c r="A853" s="24"/>
      <c r="B853" s="25"/>
      <c r="D853" s="21"/>
    </row>
    <row r="854">
      <c r="A854" s="24"/>
      <c r="B854" s="25"/>
      <c r="D854" s="21"/>
    </row>
    <row r="855">
      <c r="A855" s="24"/>
      <c r="B855" s="25"/>
      <c r="D855" s="21"/>
    </row>
    <row r="856">
      <c r="A856" s="24"/>
      <c r="B856" s="25"/>
      <c r="D856" s="21"/>
    </row>
    <row r="857">
      <c r="A857" s="24"/>
      <c r="B857" s="25"/>
      <c r="D857" s="21"/>
    </row>
    <row r="858">
      <c r="A858" s="24"/>
      <c r="B858" s="25"/>
      <c r="D858" s="21"/>
    </row>
    <row r="859">
      <c r="A859" s="24"/>
      <c r="B859" s="25"/>
      <c r="D859" s="21"/>
    </row>
    <row r="860">
      <c r="A860" s="24"/>
      <c r="B860" s="25"/>
      <c r="D860" s="21"/>
    </row>
    <row r="861">
      <c r="A861" s="24"/>
      <c r="B861" s="25"/>
      <c r="D861" s="21"/>
    </row>
    <row r="862">
      <c r="A862" s="24"/>
      <c r="B862" s="25"/>
      <c r="D862" s="21"/>
    </row>
    <row r="863">
      <c r="A863" s="24"/>
      <c r="B863" s="25"/>
      <c r="D863" s="21"/>
    </row>
    <row r="864">
      <c r="A864" s="24"/>
      <c r="B864" s="25"/>
      <c r="D864" s="21"/>
    </row>
    <row r="865">
      <c r="A865" s="24"/>
      <c r="B865" s="25"/>
      <c r="D865" s="21"/>
    </row>
    <row r="866">
      <c r="A866" s="24"/>
      <c r="B866" s="25"/>
      <c r="D866" s="21"/>
    </row>
    <row r="867">
      <c r="A867" s="24"/>
      <c r="B867" s="25"/>
      <c r="D867" s="21"/>
    </row>
    <row r="868">
      <c r="A868" s="24"/>
      <c r="B868" s="25"/>
      <c r="D868" s="21"/>
    </row>
    <row r="869">
      <c r="A869" s="24"/>
      <c r="B869" s="25"/>
      <c r="D869" s="21"/>
    </row>
    <row r="870">
      <c r="A870" s="24"/>
      <c r="B870" s="25"/>
      <c r="D870" s="21"/>
    </row>
    <row r="871">
      <c r="A871" s="24"/>
      <c r="B871" s="25"/>
      <c r="D871" s="21"/>
    </row>
    <row r="872">
      <c r="A872" s="24"/>
      <c r="B872" s="25"/>
      <c r="D872" s="21"/>
    </row>
    <row r="873">
      <c r="A873" s="24"/>
      <c r="B873" s="25"/>
      <c r="D873" s="21"/>
    </row>
    <row r="874">
      <c r="A874" s="24"/>
      <c r="B874" s="25"/>
      <c r="D874" s="21"/>
    </row>
    <row r="875">
      <c r="A875" s="24"/>
      <c r="B875" s="25"/>
      <c r="D875" s="21"/>
    </row>
    <row r="876">
      <c r="A876" s="24"/>
      <c r="B876" s="25"/>
      <c r="D876" s="21"/>
    </row>
    <row r="877">
      <c r="A877" s="24"/>
      <c r="B877" s="25"/>
      <c r="D877" s="21"/>
    </row>
    <row r="878">
      <c r="A878" s="24"/>
      <c r="B878" s="25"/>
      <c r="D878" s="21"/>
    </row>
    <row r="879">
      <c r="A879" s="24"/>
      <c r="B879" s="25"/>
      <c r="D879" s="21"/>
    </row>
    <row r="880">
      <c r="A880" s="24"/>
      <c r="B880" s="25"/>
      <c r="D880" s="21"/>
    </row>
    <row r="881">
      <c r="A881" s="24"/>
      <c r="B881" s="25"/>
      <c r="D881" s="21"/>
    </row>
    <row r="882">
      <c r="A882" s="24"/>
      <c r="B882" s="25"/>
      <c r="D882" s="21"/>
    </row>
    <row r="883">
      <c r="A883" s="24"/>
      <c r="B883" s="25"/>
      <c r="D883" s="21"/>
    </row>
    <row r="884">
      <c r="A884" s="24"/>
      <c r="B884" s="25"/>
      <c r="D884" s="21"/>
    </row>
    <row r="885">
      <c r="A885" s="24"/>
      <c r="B885" s="25"/>
      <c r="D885" s="21"/>
    </row>
    <row r="886">
      <c r="A886" s="24"/>
      <c r="B886" s="25"/>
      <c r="D886" s="21"/>
    </row>
    <row r="887">
      <c r="A887" s="24"/>
      <c r="B887" s="25"/>
      <c r="D887" s="21"/>
    </row>
    <row r="888">
      <c r="A888" s="24"/>
      <c r="B888" s="25"/>
      <c r="D888" s="21"/>
    </row>
    <row r="889">
      <c r="A889" s="24"/>
      <c r="B889" s="25"/>
      <c r="D889" s="21"/>
    </row>
    <row r="890">
      <c r="A890" s="24"/>
      <c r="B890" s="25"/>
      <c r="D890" s="21"/>
    </row>
    <row r="891">
      <c r="A891" s="24"/>
      <c r="B891" s="25"/>
      <c r="D891" s="21"/>
    </row>
    <row r="892">
      <c r="A892" s="24"/>
      <c r="B892" s="25"/>
      <c r="D892" s="21"/>
    </row>
    <row r="893">
      <c r="A893" s="24"/>
      <c r="B893" s="25"/>
      <c r="D893" s="21"/>
    </row>
    <row r="894">
      <c r="A894" s="24"/>
      <c r="B894" s="25"/>
      <c r="D894" s="21"/>
    </row>
    <row r="895">
      <c r="A895" s="24"/>
      <c r="B895" s="25"/>
      <c r="D895" s="21"/>
    </row>
    <row r="896">
      <c r="A896" s="24"/>
      <c r="B896" s="25"/>
      <c r="D896" s="21"/>
    </row>
    <row r="897">
      <c r="A897" s="24"/>
      <c r="B897" s="25"/>
      <c r="D897" s="21"/>
    </row>
    <row r="898">
      <c r="A898" s="24"/>
      <c r="B898" s="25"/>
      <c r="D898" s="21"/>
    </row>
    <row r="899">
      <c r="A899" s="24"/>
      <c r="B899" s="25"/>
      <c r="D899" s="21"/>
    </row>
    <row r="900">
      <c r="A900" s="24"/>
      <c r="B900" s="25"/>
      <c r="D900" s="21"/>
    </row>
    <row r="901">
      <c r="A901" s="24"/>
      <c r="B901" s="25"/>
      <c r="D901" s="21"/>
    </row>
    <row r="902">
      <c r="A902" s="24"/>
      <c r="B902" s="25"/>
      <c r="D902" s="21"/>
    </row>
    <row r="903">
      <c r="A903" s="24"/>
      <c r="B903" s="25"/>
      <c r="D903" s="21"/>
    </row>
    <row r="904">
      <c r="A904" s="24"/>
      <c r="B904" s="25"/>
      <c r="D904" s="21"/>
    </row>
    <row r="905">
      <c r="A905" s="24"/>
      <c r="B905" s="25"/>
      <c r="D905" s="21"/>
    </row>
    <row r="906">
      <c r="A906" s="24"/>
      <c r="B906" s="25"/>
      <c r="D906" s="21"/>
    </row>
    <row r="907">
      <c r="A907" s="24"/>
      <c r="B907" s="25"/>
      <c r="D907" s="21"/>
    </row>
    <row r="908">
      <c r="A908" s="24"/>
      <c r="B908" s="25"/>
      <c r="D908" s="21"/>
    </row>
    <row r="909">
      <c r="A909" s="24"/>
      <c r="B909" s="25"/>
      <c r="D909" s="21"/>
    </row>
    <row r="910">
      <c r="A910" s="24"/>
      <c r="B910" s="25"/>
      <c r="D910" s="21"/>
    </row>
    <row r="911">
      <c r="A911" s="24"/>
      <c r="B911" s="25"/>
      <c r="D911" s="21"/>
    </row>
    <row r="912">
      <c r="A912" s="24"/>
      <c r="B912" s="25"/>
      <c r="D912" s="21"/>
    </row>
    <row r="913">
      <c r="A913" s="24"/>
      <c r="B913" s="25"/>
      <c r="D913" s="21"/>
    </row>
    <row r="914">
      <c r="A914" s="24"/>
      <c r="B914" s="25"/>
      <c r="D914" s="21"/>
    </row>
    <row r="915">
      <c r="A915" s="24"/>
      <c r="B915" s="25"/>
      <c r="D915" s="21"/>
    </row>
    <row r="916">
      <c r="A916" s="24"/>
      <c r="B916" s="25"/>
      <c r="D916" s="21"/>
    </row>
    <row r="917">
      <c r="A917" s="24"/>
      <c r="B917" s="25"/>
      <c r="D917" s="21"/>
    </row>
    <row r="918">
      <c r="A918" s="24"/>
      <c r="B918" s="25"/>
      <c r="D918" s="21"/>
    </row>
    <row r="919">
      <c r="A919" s="24"/>
      <c r="B919" s="25"/>
      <c r="D919" s="21"/>
    </row>
    <row r="920">
      <c r="A920" s="24"/>
      <c r="B920" s="25"/>
      <c r="D920" s="21"/>
    </row>
    <row r="921">
      <c r="A921" s="24"/>
      <c r="B921" s="25"/>
      <c r="D921" s="21"/>
    </row>
    <row r="922">
      <c r="A922" s="24"/>
      <c r="B922" s="25"/>
      <c r="D922" s="21"/>
    </row>
    <row r="923">
      <c r="A923" s="24"/>
      <c r="B923" s="25"/>
      <c r="D923" s="21"/>
    </row>
    <row r="924">
      <c r="A924" s="24"/>
      <c r="B924" s="25"/>
      <c r="D924" s="21"/>
    </row>
    <row r="925">
      <c r="A925" s="24"/>
      <c r="B925" s="25"/>
      <c r="D925" s="21"/>
    </row>
    <row r="926">
      <c r="A926" s="24"/>
      <c r="B926" s="25"/>
      <c r="D926" s="21"/>
    </row>
    <row r="927">
      <c r="A927" s="24"/>
      <c r="B927" s="25"/>
      <c r="D927" s="21"/>
    </row>
    <row r="928">
      <c r="A928" s="24"/>
      <c r="B928" s="25"/>
      <c r="D928" s="21"/>
    </row>
    <row r="929">
      <c r="A929" s="24"/>
      <c r="B929" s="25"/>
      <c r="D929" s="21"/>
    </row>
    <row r="930">
      <c r="A930" s="24"/>
      <c r="B930" s="25"/>
      <c r="D930" s="21"/>
    </row>
    <row r="931">
      <c r="A931" s="24"/>
      <c r="B931" s="25"/>
      <c r="D931" s="21"/>
    </row>
    <row r="932">
      <c r="A932" s="24"/>
      <c r="B932" s="25"/>
      <c r="D932" s="21"/>
    </row>
    <row r="933">
      <c r="A933" s="24"/>
      <c r="B933" s="25"/>
      <c r="D933" s="21"/>
    </row>
    <row r="934">
      <c r="A934" s="24"/>
      <c r="B934" s="25"/>
      <c r="D934" s="21"/>
    </row>
    <row r="935">
      <c r="A935" s="24"/>
      <c r="B935" s="25"/>
      <c r="D935" s="21"/>
    </row>
    <row r="936">
      <c r="A936" s="24"/>
      <c r="B936" s="25"/>
      <c r="D936" s="21"/>
    </row>
    <row r="937">
      <c r="A937" s="24"/>
      <c r="B937" s="25"/>
      <c r="D937" s="21"/>
    </row>
    <row r="938">
      <c r="A938" s="24"/>
      <c r="B938" s="25"/>
      <c r="D938" s="21"/>
    </row>
    <row r="939">
      <c r="A939" s="24"/>
      <c r="B939" s="25"/>
      <c r="D939" s="21"/>
    </row>
    <row r="940">
      <c r="A940" s="24"/>
      <c r="B940" s="25"/>
      <c r="D940" s="21"/>
    </row>
    <row r="941">
      <c r="A941" s="24"/>
      <c r="B941" s="25"/>
      <c r="D941" s="21"/>
    </row>
    <row r="942">
      <c r="A942" s="24"/>
      <c r="B942" s="25"/>
      <c r="D942" s="21"/>
    </row>
    <row r="943">
      <c r="A943" s="24"/>
      <c r="B943" s="25"/>
      <c r="D943" s="21"/>
    </row>
    <row r="944">
      <c r="A944" s="24"/>
      <c r="B944" s="25"/>
      <c r="D944" s="21"/>
    </row>
    <row r="945">
      <c r="A945" s="24"/>
      <c r="B945" s="25"/>
      <c r="D945" s="21"/>
    </row>
    <row r="946">
      <c r="A946" s="24"/>
      <c r="B946" s="25"/>
      <c r="D946" s="21"/>
    </row>
    <row r="947">
      <c r="A947" s="24"/>
      <c r="B947" s="25"/>
      <c r="D947" s="21"/>
    </row>
    <row r="948">
      <c r="A948" s="24"/>
      <c r="B948" s="25"/>
      <c r="D948" s="21"/>
    </row>
    <row r="949">
      <c r="A949" s="24"/>
      <c r="B949" s="25"/>
      <c r="D949" s="21"/>
    </row>
    <row r="950">
      <c r="A950" s="24"/>
      <c r="B950" s="25"/>
      <c r="D950" s="21"/>
    </row>
    <row r="951">
      <c r="A951" s="24"/>
      <c r="B951" s="25"/>
      <c r="D951" s="21"/>
    </row>
    <row r="952">
      <c r="A952" s="24"/>
      <c r="B952" s="25"/>
      <c r="D952" s="21"/>
    </row>
    <row r="953">
      <c r="A953" s="24"/>
      <c r="B953" s="25"/>
      <c r="D953" s="21"/>
    </row>
    <row r="954">
      <c r="A954" s="24"/>
      <c r="B954" s="25"/>
      <c r="D954" s="21"/>
    </row>
    <row r="955">
      <c r="A955" s="24"/>
      <c r="B955" s="25"/>
      <c r="D955" s="21"/>
    </row>
    <row r="956">
      <c r="A956" s="24"/>
      <c r="B956" s="25"/>
      <c r="D956" s="21"/>
    </row>
    <row r="957">
      <c r="A957" s="24"/>
      <c r="B957" s="25"/>
      <c r="D957" s="21"/>
    </row>
    <row r="958">
      <c r="A958" s="24"/>
      <c r="B958" s="25"/>
      <c r="D958" s="21"/>
    </row>
    <row r="959">
      <c r="A959" s="24"/>
      <c r="B959" s="25"/>
      <c r="D959" s="21"/>
    </row>
    <row r="960">
      <c r="A960" s="24"/>
      <c r="B960" s="25"/>
      <c r="D960" s="21"/>
    </row>
    <row r="961">
      <c r="A961" s="24"/>
      <c r="B961" s="25"/>
      <c r="D961" s="21"/>
    </row>
    <row r="962">
      <c r="A962" s="24"/>
      <c r="B962" s="25"/>
      <c r="D962" s="21"/>
    </row>
    <row r="963">
      <c r="A963" s="24"/>
      <c r="B963" s="25"/>
      <c r="D963" s="21"/>
    </row>
    <row r="964">
      <c r="A964" s="24"/>
      <c r="B964" s="25"/>
      <c r="D964" s="21"/>
    </row>
    <row r="965">
      <c r="A965" s="24"/>
      <c r="B965" s="25"/>
      <c r="D965" s="21"/>
    </row>
    <row r="966">
      <c r="A966" s="24"/>
      <c r="B966" s="25"/>
      <c r="D966" s="21"/>
    </row>
    <row r="967">
      <c r="A967" s="24"/>
      <c r="B967" s="25"/>
      <c r="D967" s="21"/>
    </row>
    <row r="968">
      <c r="A968" s="24"/>
      <c r="B968" s="25"/>
      <c r="D968" s="21"/>
    </row>
    <row r="969">
      <c r="A969" s="24"/>
      <c r="B969" s="25"/>
      <c r="D969" s="21"/>
    </row>
    <row r="970">
      <c r="A970" s="24"/>
      <c r="B970" s="25"/>
      <c r="D970" s="21"/>
    </row>
    <row r="971">
      <c r="A971" s="24"/>
      <c r="B971" s="25"/>
      <c r="D971" s="21"/>
    </row>
    <row r="972">
      <c r="A972" s="24"/>
      <c r="B972" s="25"/>
      <c r="D972" s="21"/>
    </row>
    <row r="973">
      <c r="A973" s="24"/>
      <c r="B973" s="25"/>
      <c r="D973" s="21"/>
    </row>
    <row r="974">
      <c r="A974" s="24"/>
      <c r="B974" s="25"/>
      <c r="D974" s="21"/>
    </row>
    <row r="975">
      <c r="A975" s="24"/>
      <c r="B975" s="25"/>
      <c r="D975" s="21"/>
    </row>
    <row r="976">
      <c r="A976" s="24"/>
      <c r="B976" s="25"/>
      <c r="D976" s="21"/>
    </row>
    <row r="977">
      <c r="A977" s="24"/>
      <c r="B977" s="25"/>
      <c r="D977" s="21"/>
    </row>
    <row r="978">
      <c r="A978" s="24"/>
      <c r="B978" s="25"/>
      <c r="D978" s="21"/>
    </row>
    <row r="979">
      <c r="A979" s="24"/>
      <c r="B979" s="25"/>
      <c r="D979" s="21"/>
    </row>
    <row r="980">
      <c r="A980" s="24"/>
      <c r="B980" s="25"/>
      <c r="D980" s="21"/>
    </row>
    <row r="981">
      <c r="A981" s="24"/>
      <c r="B981" s="25"/>
      <c r="D981" s="21"/>
    </row>
    <row r="982">
      <c r="A982" s="24"/>
      <c r="B982" s="25"/>
      <c r="D982" s="21"/>
    </row>
    <row r="983">
      <c r="A983" s="24"/>
      <c r="B983" s="25"/>
      <c r="D983" s="21"/>
    </row>
    <row r="984">
      <c r="A984" s="24"/>
      <c r="B984" s="25"/>
      <c r="D984" s="21"/>
    </row>
    <row r="985">
      <c r="A985" s="24"/>
      <c r="B985" s="25"/>
      <c r="D985" s="21"/>
    </row>
    <row r="986">
      <c r="A986" s="24"/>
      <c r="B986" s="25"/>
      <c r="D986" s="21"/>
    </row>
    <row r="987">
      <c r="A987" s="24"/>
      <c r="B987" s="25"/>
      <c r="D987" s="21"/>
    </row>
    <row r="988">
      <c r="A988" s="24"/>
      <c r="B988" s="25"/>
      <c r="D988" s="21"/>
    </row>
    <row r="989">
      <c r="A989" s="24"/>
      <c r="B989" s="25"/>
      <c r="D989" s="21"/>
    </row>
    <row r="990">
      <c r="A990" s="24"/>
      <c r="B990" s="25"/>
      <c r="D990" s="21"/>
    </row>
    <row r="991">
      <c r="A991" s="24"/>
      <c r="B991" s="25"/>
      <c r="D991" s="21"/>
    </row>
    <row r="992">
      <c r="A992" s="24"/>
      <c r="B992" s="25"/>
      <c r="D992" s="21"/>
    </row>
    <row r="993">
      <c r="A993" s="24"/>
      <c r="B993" s="25"/>
      <c r="D993" s="21"/>
    </row>
    <row r="994">
      <c r="A994" s="24"/>
      <c r="B994" s="25"/>
      <c r="D994" s="21"/>
    </row>
    <row r="995">
      <c r="A995" s="24"/>
      <c r="B995" s="25"/>
      <c r="D995" s="21"/>
    </row>
    <row r="996">
      <c r="A996" s="24"/>
      <c r="B996" s="25"/>
      <c r="D996" s="21"/>
    </row>
    <row r="997">
      <c r="A997" s="24"/>
      <c r="B997" s="25"/>
      <c r="D997" s="21"/>
    </row>
    <row r="998">
      <c r="A998" s="24"/>
      <c r="B998" s="25"/>
      <c r="D998" s="21"/>
    </row>
    <row r="999">
      <c r="A999" s="24"/>
      <c r="B999" s="25"/>
      <c r="D999" s="21"/>
    </row>
    <row r="1000">
      <c r="A1000" s="24"/>
      <c r="B1000" s="25"/>
      <c r="D1000" s="21"/>
    </row>
  </sheetData>
  <mergeCells count="4962">
    <mergeCell ref="D209:I209"/>
    <mergeCell ref="J209:K209"/>
    <mergeCell ref="L209:M209"/>
    <mergeCell ref="N209:O209"/>
    <mergeCell ref="J210:K210"/>
    <mergeCell ref="L210:M210"/>
    <mergeCell ref="N210:O210"/>
    <mergeCell ref="D210:I210"/>
    <mergeCell ref="D211:I211"/>
    <mergeCell ref="J211:K211"/>
    <mergeCell ref="L211:M211"/>
    <mergeCell ref="N211:O211"/>
    <mergeCell ref="D212:I212"/>
    <mergeCell ref="J212:K212"/>
    <mergeCell ref="D173:I173"/>
    <mergeCell ref="J173:K173"/>
    <mergeCell ref="L173:M173"/>
    <mergeCell ref="N173:O173"/>
    <mergeCell ref="J174:K174"/>
    <mergeCell ref="L174:M174"/>
    <mergeCell ref="N174:O174"/>
    <mergeCell ref="D174:I174"/>
    <mergeCell ref="D175:I175"/>
    <mergeCell ref="J175:K175"/>
    <mergeCell ref="L175:M175"/>
    <mergeCell ref="N175:O175"/>
    <mergeCell ref="D176:I176"/>
    <mergeCell ref="J176:K176"/>
    <mergeCell ref="D177:I177"/>
    <mergeCell ref="J177:K177"/>
    <mergeCell ref="L177:M177"/>
    <mergeCell ref="N177:O177"/>
    <mergeCell ref="J178:K178"/>
    <mergeCell ref="L178:M178"/>
    <mergeCell ref="N178:O178"/>
    <mergeCell ref="L180:M180"/>
    <mergeCell ref="N180:O180"/>
    <mergeCell ref="D178:I178"/>
    <mergeCell ref="D179:I179"/>
    <mergeCell ref="J179:K179"/>
    <mergeCell ref="L179:M179"/>
    <mergeCell ref="N179:O179"/>
    <mergeCell ref="D180:I180"/>
    <mergeCell ref="J180:K180"/>
    <mergeCell ref="L184:M184"/>
    <mergeCell ref="N184:O184"/>
    <mergeCell ref="D217:I217"/>
    <mergeCell ref="J217:K217"/>
    <mergeCell ref="L217:M217"/>
    <mergeCell ref="N217:O217"/>
    <mergeCell ref="D193:I193"/>
    <mergeCell ref="J193:K193"/>
    <mergeCell ref="L193:M193"/>
    <mergeCell ref="N193:O193"/>
    <mergeCell ref="J194:K194"/>
    <mergeCell ref="L194:M194"/>
    <mergeCell ref="N194:O194"/>
    <mergeCell ref="D194:I194"/>
    <mergeCell ref="D195:I195"/>
    <mergeCell ref="J195:K195"/>
    <mergeCell ref="L195:M195"/>
    <mergeCell ref="N195:O195"/>
    <mergeCell ref="D196:I196"/>
    <mergeCell ref="J196:K196"/>
    <mergeCell ref="L200:M200"/>
    <mergeCell ref="N200:O200"/>
    <mergeCell ref="D198:I198"/>
    <mergeCell ref="D199:I199"/>
    <mergeCell ref="J199:K199"/>
    <mergeCell ref="L199:M199"/>
    <mergeCell ref="N199:O199"/>
    <mergeCell ref="D200:I200"/>
    <mergeCell ref="J200:K200"/>
    <mergeCell ref="D201:I201"/>
    <mergeCell ref="J201:K201"/>
    <mergeCell ref="L201:M201"/>
    <mergeCell ref="N201:O201"/>
    <mergeCell ref="J202:K202"/>
    <mergeCell ref="L202:M202"/>
    <mergeCell ref="N202:O202"/>
    <mergeCell ref="D202:I202"/>
    <mergeCell ref="D203:I203"/>
    <mergeCell ref="J203:K203"/>
    <mergeCell ref="L203:M203"/>
    <mergeCell ref="N203:O203"/>
    <mergeCell ref="D204:I204"/>
    <mergeCell ref="J204:K204"/>
    <mergeCell ref="J206:K206"/>
    <mergeCell ref="L206:M206"/>
    <mergeCell ref="L204:M204"/>
    <mergeCell ref="N204:O204"/>
    <mergeCell ref="D205:I205"/>
    <mergeCell ref="J205:K205"/>
    <mergeCell ref="L205:M205"/>
    <mergeCell ref="N205:O205"/>
    <mergeCell ref="N206:O206"/>
    <mergeCell ref="L208:M208"/>
    <mergeCell ref="N208:O208"/>
    <mergeCell ref="D206:I206"/>
    <mergeCell ref="D207:I207"/>
    <mergeCell ref="J207:K207"/>
    <mergeCell ref="L207:M207"/>
    <mergeCell ref="N207:O207"/>
    <mergeCell ref="D208:I208"/>
    <mergeCell ref="J208:K208"/>
    <mergeCell ref="J214:K214"/>
    <mergeCell ref="L214:M214"/>
    <mergeCell ref="L212:M212"/>
    <mergeCell ref="N212:O212"/>
    <mergeCell ref="D213:I213"/>
    <mergeCell ref="J213:K213"/>
    <mergeCell ref="L213:M213"/>
    <mergeCell ref="N213:O213"/>
    <mergeCell ref="N214:O214"/>
    <mergeCell ref="L216:M216"/>
    <mergeCell ref="N216:O216"/>
    <mergeCell ref="D214:I214"/>
    <mergeCell ref="D215:I215"/>
    <mergeCell ref="J215:K215"/>
    <mergeCell ref="L215:M215"/>
    <mergeCell ref="N215:O215"/>
    <mergeCell ref="D216:I216"/>
    <mergeCell ref="J216:K216"/>
    <mergeCell ref="D242:I242"/>
    <mergeCell ref="J242:K242"/>
    <mergeCell ref="L242:M242"/>
    <mergeCell ref="N242:O242"/>
    <mergeCell ref="J243:K243"/>
    <mergeCell ref="L243:M243"/>
    <mergeCell ref="N243:O243"/>
    <mergeCell ref="D243:I243"/>
    <mergeCell ref="D244:I244"/>
    <mergeCell ref="J244:K244"/>
    <mergeCell ref="L244:M244"/>
    <mergeCell ref="N244:O244"/>
    <mergeCell ref="D245:I245"/>
    <mergeCell ref="J245:K245"/>
    <mergeCell ref="L196:M196"/>
    <mergeCell ref="N196:O196"/>
    <mergeCell ref="D197:I197"/>
    <mergeCell ref="J197:K197"/>
    <mergeCell ref="L197:M197"/>
    <mergeCell ref="N197:O197"/>
    <mergeCell ref="N198:O198"/>
    <mergeCell ref="J219:K219"/>
    <mergeCell ref="L219:M219"/>
    <mergeCell ref="J198:K198"/>
    <mergeCell ref="L198:M198"/>
    <mergeCell ref="D218:I218"/>
    <mergeCell ref="J218:K218"/>
    <mergeCell ref="L218:M218"/>
    <mergeCell ref="N218:O218"/>
    <mergeCell ref="N219:O219"/>
    <mergeCell ref="L221:M221"/>
    <mergeCell ref="N221:O221"/>
    <mergeCell ref="D219:I219"/>
    <mergeCell ref="D220:I220"/>
    <mergeCell ref="J220:K220"/>
    <mergeCell ref="L220:M220"/>
    <mergeCell ref="N220:O220"/>
    <mergeCell ref="D221:I221"/>
    <mergeCell ref="J221:K221"/>
    <mergeCell ref="L225:M225"/>
    <mergeCell ref="N225:O225"/>
    <mergeCell ref="D247:I247"/>
    <mergeCell ref="D248:I248"/>
    <mergeCell ref="J248:K248"/>
    <mergeCell ref="L248:M248"/>
    <mergeCell ref="N248:O248"/>
    <mergeCell ref="D226:I226"/>
    <mergeCell ref="J226:K226"/>
    <mergeCell ref="L226:M226"/>
    <mergeCell ref="N226:O226"/>
    <mergeCell ref="J227:K227"/>
    <mergeCell ref="L227:M227"/>
    <mergeCell ref="N227:O227"/>
    <mergeCell ref="D227:I227"/>
    <mergeCell ref="D228:I228"/>
    <mergeCell ref="J228:K228"/>
    <mergeCell ref="L228:M228"/>
    <mergeCell ref="N228:O228"/>
    <mergeCell ref="D229:I229"/>
    <mergeCell ref="J229:K229"/>
    <mergeCell ref="J231:K231"/>
    <mergeCell ref="L231:M231"/>
    <mergeCell ref="L229:M229"/>
    <mergeCell ref="N229:O229"/>
    <mergeCell ref="D230:I230"/>
    <mergeCell ref="J230:K230"/>
    <mergeCell ref="L230:M230"/>
    <mergeCell ref="N230:O230"/>
    <mergeCell ref="N231:O231"/>
    <mergeCell ref="L233:M233"/>
    <mergeCell ref="N233:O233"/>
    <mergeCell ref="D231:I231"/>
    <mergeCell ref="D232:I232"/>
    <mergeCell ref="J232:K232"/>
    <mergeCell ref="L232:M232"/>
    <mergeCell ref="N232:O232"/>
    <mergeCell ref="D233:I233"/>
    <mergeCell ref="J233:K233"/>
    <mergeCell ref="D234:I234"/>
    <mergeCell ref="J234:K234"/>
    <mergeCell ref="L234:M234"/>
    <mergeCell ref="N234:O234"/>
    <mergeCell ref="J235:K235"/>
    <mergeCell ref="L235:M235"/>
    <mergeCell ref="N235:O235"/>
    <mergeCell ref="D235:I235"/>
    <mergeCell ref="D236:I236"/>
    <mergeCell ref="J236:K236"/>
    <mergeCell ref="L236:M236"/>
    <mergeCell ref="N236:O236"/>
    <mergeCell ref="D237:I237"/>
    <mergeCell ref="J237:K237"/>
    <mergeCell ref="J239:K239"/>
    <mergeCell ref="L239:M239"/>
    <mergeCell ref="L237:M237"/>
    <mergeCell ref="N237:O237"/>
    <mergeCell ref="D238:I238"/>
    <mergeCell ref="J238:K238"/>
    <mergeCell ref="L238:M238"/>
    <mergeCell ref="N238:O238"/>
    <mergeCell ref="N239:O239"/>
    <mergeCell ref="L241:M241"/>
    <mergeCell ref="N241:O241"/>
    <mergeCell ref="D239:I239"/>
    <mergeCell ref="D240:I240"/>
    <mergeCell ref="J240:K240"/>
    <mergeCell ref="L240:M240"/>
    <mergeCell ref="N240:O240"/>
    <mergeCell ref="D241:I241"/>
    <mergeCell ref="J241:K241"/>
    <mergeCell ref="J247:K247"/>
    <mergeCell ref="L247:M247"/>
    <mergeCell ref="L245:M245"/>
    <mergeCell ref="N245:O245"/>
    <mergeCell ref="D246:I246"/>
    <mergeCell ref="J246:K246"/>
    <mergeCell ref="L246:M246"/>
    <mergeCell ref="N246:O246"/>
    <mergeCell ref="N247:O247"/>
    <mergeCell ref="D273:I273"/>
    <mergeCell ref="J273:K273"/>
    <mergeCell ref="L273:M273"/>
    <mergeCell ref="N273:O273"/>
    <mergeCell ref="J274:K274"/>
    <mergeCell ref="L274:M274"/>
    <mergeCell ref="N274:O274"/>
    <mergeCell ref="D274:I274"/>
    <mergeCell ref="D275:I275"/>
    <mergeCell ref="J275:K275"/>
    <mergeCell ref="L275:M275"/>
    <mergeCell ref="N275:O275"/>
    <mergeCell ref="D276:I276"/>
    <mergeCell ref="J276:K276"/>
    <mergeCell ref="D222:I222"/>
    <mergeCell ref="J222:K222"/>
    <mergeCell ref="L222:M222"/>
    <mergeCell ref="N222:O222"/>
    <mergeCell ref="J223:K223"/>
    <mergeCell ref="L223:M223"/>
    <mergeCell ref="N223:O223"/>
    <mergeCell ref="D223:I223"/>
    <mergeCell ref="D224:I224"/>
    <mergeCell ref="J224:K224"/>
    <mergeCell ref="L224:M224"/>
    <mergeCell ref="N224:O224"/>
    <mergeCell ref="D225:I225"/>
    <mergeCell ref="J225:K225"/>
    <mergeCell ref="D249:I249"/>
    <mergeCell ref="J249:K249"/>
    <mergeCell ref="L249:M249"/>
    <mergeCell ref="N249:O249"/>
    <mergeCell ref="J250:K250"/>
    <mergeCell ref="L250:M250"/>
    <mergeCell ref="N250:O250"/>
    <mergeCell ref="L252:M252"/>
    <mergeCell ref="N252:O252"/>
    <mergeCell ref="D250:I250"/>
    <mergeCell ref="D251:I251"/>
    <mergeCell ref="J251:K251"/>
    <mergeCell ref="L251:M251"/>
    <mergeCell ref="N251:O251"/>
    <mergeCell ref="D252:I252"/>
    <mergeCell ref="J252:K252"/>
    <mergeCell ref="L256:M256"/>
    <mergeCell ref="N256:O256"/>
    <mergeCell ref="D278:I278"/>
    <mergeCell ref="D279:I279"/>
    <mergeCell ref="J279:K279"/>
    <mergeCell ref="L279:M279"/>
    <mergeCell ref="N279:O279"/>
    <mergeCell ref="D257:I257"/>
    <mergeCell ref="J257:K257"/>
    <mergeCell ref="L257:M257"/>
    <mergeCell ref="N257:O257"/>
    <mergeCell ref="J258:K258"/>
    <mergeCell ref="L258:M258"/>
    <mergeCell ref="N258:O258"/>
    <mergeCell ref="D258:I258"/>
    <mergeCell ref="D259:I259"/>
    <mergeCell ref="J259:K259"/>
    <mergeCell ref="L259:M259"/>
    <mergeCell ref="N259:O259"/>
    <mergeCell ref="D260:I260"/>
    <mergeCell ref="J260:K260"/>
    <mergeCell ref="J262:K262"/>
    <mergeCell ref="L262:M262"/>
    <mergeCell ref="L260:M260"/>
    <mergeCell ref="N260:O260"/>
    <mergeCell ref="D261:I261"/>
    <mergeCell ref="J261:K261"/>
    <mergeCell ref="L261:M261"/>
    <mergeCell ref="N261:O261"/>
    <mergeCell ref="N262:O262"/>
    <mergeCell ref="L264:M264"/>
    <mergeCell ref="N264:O264"/>
    <mergeCell ref="D262:I262"/>
    <mergeCell ref="D263:I263"/>
    <mergeCell ref="J263:K263"/>
    <mergeCell ref="L263:M263"/>
    <mergeCell ref="N263:O263"/>
    <mergeCell ref="D264:I264"/>
    <mergeCell ref="J264:K264"/>
    <mergeCell ref="D265:I265"/>
    <mergeCell ref="J265:K265"/>
    <mergeCell ref="L265:M265"/>
    <mergeCell ref="N265:O265"/>
    <mergeCell ref="J266:K266"/>
    <mergeCell ref="L266:M266"/>
    <mergeCell ref="N266:O266"/>
    <mergeCell ref="D266:I266"/>
    <mergeCell ref="D267:I267"/>
    <mergeCell ref="J267:K267"/>
    <mergeCell ref="L267:M267"/>
    <mergeCell ref="N267:O267"/>
    <mergeCell ref="D268:I268"/>
    <mergeCell ref="J268:K268"/>
    <mergeCell ref="J270:K270"/>
    <mergeCell ref="L270:M270"/>
    <mergeCell ref="L268:M268"/>
    <mergeCell ref="N268:O268"/>
    <mergeCell ref="D269:I269"/>
    <mergeCell ref="J269:K269"/>
    <mergeCell ref="L269:M269"/>
    <mergeCell ref="N269:O269"/>
    <mergeCell ref="N270:O270"/>
    <mergeCell ref="L272:M272"/>
    <mergeCell ref="N272:O272"/>
    <mergeCell ref="D270:I270"/>
    <mergeCell ref="D271:I271"/>
    <mergeCell ref="J271:K271"/>
    <mergeCell ref="L271:M271"/>
    <mergeCell ref="N271:O271"/>
    <mergeCell ref="D272:I272"/>
    <mergeCell ref="J272:K272"/>
    <mergeCell ref="J278:K278"/>
    <mergeCell ref="L278:M278"/>
    <mergeCell ref="L276:M276"/>
    <mergeCell ref="N276:O276"/>
    <mergeCell ref="D277:I277"/>
    <mergeCell ref="J277:K277"/>
    <mergeCell ref="L277:M277"/>
    <mergeCell ref="N277:O277"/>
    <mergeCell ref="N278:O278"/>
    <mergeCell ref="D304:I304"/>
    <mergeCell ref="J304:K304"/>
    <mergeCell ref="L304:M304"/>
    <mergeCell ref="N304:O304"/>
    <mergeCell ref="J305:K305"/>
    <mergeCell ref="L305:M305"/>
    <mergeCell ref="N305:O305"/>
    <mergeCell ref="D305:I305"/>
    <mergeCell ref="D306:I306"/>
    <mergeCell ref="J306:K306"/>
    <mergeCell ref="L306:M306"/>
    <mergeCell ref="N306:O306"/>
    <mergeCell ref="D307:I307"/>
    <mergeCell ref="J307:K307"/>
    <mergeCell ref="D253:I253"/>
    <mergeCell ref="J253:K253"/>
    <mergeCell ref="L253:M253"/>
    <mergeCell ref="N253:O253"/>
    <mergeCell ref="J254:K254"/>
    <mergeCell ref="L254:M254"/>
    <mergeCell ref="N254:O254"/>
    <mergeCell ref="D254:I254"/>
    <mergeCell ref="D255:I255"/>
    <mergeCell ref="J255:K255"/>
    <mergeCell ref="L255:M255"/>
    <mergeCell ref="N255:O255"/>
    <mergeCell ref="D256:I256"/>
    <mergeCell ref="J256:K256"/>
    <mergeCell ref="D280:I280"/>
    <mergeCell ref="J280:K280"/>
    <mergeCell ref="L280:M280"/>
    <mergeCell ref="N280:O280"/>
    <mergeCell ref="J281:K281"/>
    <mergeCell ref="L281:M281"/>
    <mergeCell ref="N281:O281"/>
    <mergeCell ref="L283:M283"/>
    <mergeCell ref="N283:O283"/>
    <mergeCell ref="D281:I281"/>
    <mergeCell ref="D282:I282"/>
    <mergeCell ref="J282:K282"/>
    <mergeCell ref="L282:M282"/>
    <mergeCell ref="N282:O282"/>
    <mergeCell ref="D283:I283"/>
    <mergeCell ref="J283:K283"/>
    <mergeCell ref="L287:M287"/>
    <mergeCell ref="N287:O287"/>
    <mergeCell ref="D309:I309"/>
    <mergeCell ref="D310:I310"/>
    <mergeCell ref="J310:K310"/>
    <mergeCell ref="L310:M310"/>
    <mergeCell ref="N310:O310"/>
    <mergeCell ref="D288:I288"/>
    <mergeCell ref="J288:K288"/>
    <mergeCell ref="L288:M288"/>
    <mergeCell ref="N288:O288"/>
    <mergeCell ref="J289:K289"/>
    <mergeCell ref="L289:M289"/>
    <mergeCell ref="N289:O289"/>
    <mergeCell ref="D289:I289"/>
    <mergeCell ref="D290:I290"/>
    <mergeCell ref="J290:K290"/>
    <mergeCell ref="L290:M290"/>
    <mergeCell ref="N290:O290"/>
    <mergeCell ref="D291:I291"/>
    <mergeCell ref="J291:K291"/>
    <mergeCell ref="J293:K293"/>
    <mergeCell ref="L293:M293"/>
    <mergeCell ref="L291:M291"/>
    <mergeCell ref="N291:O291"/>
    <mergeCell ref="D292:I292"/>
    <mergeCell ref="J292:K292"/>
    <mergeCell ref="L292:M292"/>
    <mergeCell ref="N292:O292"/>
    <mergeCell ref="N293:O293"/>
    <mergeCell ref="L295:M295"/>
    <mergeCell ref="N295:O295"/>
    <mergeCell ref="D293:I293"/>
    <mergeCell ref="D294:I294"/>
    <mergeCell ref="J294:K294"/>
    <mergeCell ref="L294:M294"/>
    <mergeCell ref="N294:O294"/>
    <mergeCell ref="D295:I295"/>
    <mergeCell ref="J295:K295"/>
    <mergeCell ref="D296:I296"/>
    <mergeCell ref="J296:K296"/>
    <mergeCell ref="L296:M296"/>
    <mergeCell ref="N296:O296"/>
    <mergeCell ref="J297:K297"/>
    <mergeCell ref="L297:M297"/>
    <mergeCell ref="N297:O297"/>
    <mergeCell ref="D297:I297"/>
    <mergeCell ref="D298:I298"/>
    <mergeCell ref="J298:K298"/>
    <mergeCell ref="L298:M298"/>
    <mergeCell ref="N298:O298"/>
    <mergeCell ref="D299:I299"/>
    <mergeCell ref="J299:K299"/>
    <mergeCell ref="J301:K301"/>
    <mergeCell ref="L301:M301"/>
    <mergeCell ref="L299:M299"/>
    <mergeCell ref="N299:O299"/>
    <mergeCell ref="D300:I300"/>
    <mergeCell ref="J300:K300"/>
    <mergeCell ref="L300:M300"/>
    <mergeCell ref="N300:O300"/>
    <mergeCell ref="N301:O301"/>
    <mergeCell ref="L303:M303"/>
    <mergeCell ref="N303:O303"/>
    <mergeCell ref="D301:I301"/>
    <mergeCell ref="D302:I302"/>
    <mergeCell ref="J302:K302"/>
    <mergeCell ref="L302:M302"/>
    <mergeCell ref="N302:O302"/>
    <mergeCell ref="D303:I303"/>
    <mergeCell ref="J303:K303"/>
    <mergeCell ref="J309:K309"/>
    <mergeCell ref="L309:M309"/>
    <mergeCell ref="L307:M307"/>
    <mergeCell ref="N307:O307"/>
    <mergeCell ref="D308:I308"/>
    <mergeCell ref="J308:K308"/>
    <mergeCell ref="L308:M308"/>
    <mergeCell ref="N308:O308"/>
    <mergeCell ref="N309:O309"/>
    <mergeCell ref="D335:I335"/>
    <mergeCell ref="J335:K335"/>
    <mergeCell ref="L335:M335"/>
    <mergeCell ref="N335:O335"/>
    <mergeCell ref="J336:K336"/>
    <mergeCell ref="L336:M336"/>
    <mergeCell ref="N336:O336"/>
    <mergeCell ref="D336:I336"/>
    <mergeCell ref="D337:I337"/>
    <mergeCell ref="J337:K337"/>
    <mergeCell ref="L337:M337"/>
    <mergeCell ref="N337:O337"/>
    <mergeCell ref="D338:I338"/>
    <mergeCell ref="J338:K338"/>
    <mergeCell ref="D284:I284"/>
    <mergeCell ref="J284:K284"/>
    <mergeCell ref="L284:M284"/>
    <mergeCell ref="N284:O284"/>
    <mergeCell ref="J285:K285"/>
    <mergeCell ref="L285:M285"/>
    <mergeCell ref="N285:O285"/>
    <mergeCell ref="D285:I285"/>
    <mergeCell ref="D286:I286"/>
    <mergeCell ref="J286:K286"/>
    <mergeCell ref="L286:M286"/>
    <mergeCell ref="N286:O286"/>
    <mergeCell ref="D287:I287"/>
    <mergeCell ref="J287:K287"/>
    <mergeCell ref="D311:I311"/>
    <mergeCell ref="J311:K311"/>
    <mergeCell ref="L311:M311"/>
    <mergeCell ref="N311:O311"/>
    <mergeCell ref="J312:K312"/>
    <mergeCell ref="L312:M312"/>
    <mergeCell ref="N312:O312"/>
    <mergeCell ref="L314:M314"/>
    <mergeCell ref="N314:O314"/>
    <mergeCell ref="D312:I312"/>
    <mergeCell ref="D313:I313"/>
    <mergeCell ref="J313:K313"/>
    <mergeCell ref="L313:M313"/>
    <mergeCell ref="N313:O313"/>
    <mergeCell ref="D314:I314"/>
    <mergeCell ref="J314:K314"/>
    <mergeCell ref="L318:M318"/>
    <mergeCell ref="N318:O318"/>
    <mergeCell ref="D340:I340"/>
    <mergeCell ref="D341:I341"/>
    <mergeCell ref="J341:K341"/>
    <mergeCell ref="L341:M341"/>
    <mergeCell ref="N341:O341"/>
    <mergeCell ref="D319:I319"/>
    <mergeCell ref="J319:K319"/>
    <mergeCell ref="L319:M319"/>
    <mergeCell ref="N319:O319"/>
    <mergeCell ref="J320:K320"/>
    <mergeCell ref="L320:M320"/>
    <mergeCell ref="N320:O320"/>
    <mergeCell ref="D320:I320"/>
    <mergeCell ref="D321:I321"/>
    <mergeCell ref="J321:K321"/>
    <mergeCell ref="L321:M321"/>
    <mergeCell ref="N321:O321"/>
    <mergeCell ref="D322:I322"/>
    <mergeCell ref="J322:K322"/>
    <mergeCell ref="J324:K324"/>
    <mergeCell ref="L324:M324"/>
    <mergeCell ref="L322:M322"/>
    <mergeCell ref="N322:O322"/>
    <mergeCell ref="D323:I323"/>
    <mergeCell ref="J323:K323"/>
    <mergeCell ref="L323:M323"/>
    <mergeCell ref="N323:O323"/>
    <mergeCell ref="N324:O324"/>
    <mergeCell ref="L326:M326"/>
    <mergeCell ref="N326:O326"/>
    <mergeCell ref="D324:I324"/>
    <mergeCell ref="D325:I325"/>
    <mergeCell ref="J325:K325"/>
    <mergeCell ref="L325:M325"/>
    <mergeCell ref="N325:O325"/>
    <mergeCell ref="D326:I326"/>
    <mergeCell ref="J326:K326"/>
    <mergeCell ref="D327:I327"/>
    <mergeCell ref="J327:K327"/>
    <mergeCell ref="L327:M327"/>
    <mergeCell ref="N327:O327"/>
    <mergeCell ref="J328:K328"/>
    <mergeCell ref="L328:M328"/>
    <mergeCell ref="N328:O328"/>
    <mergeCell ref="D328:I328"/>
    <mergeCell ref="D329:I329"/>
    <mergeCell ref="J329:K329"/>
    <mergeCell ref="L329:M329"/>
    <mergeCell ref="N329:O329"/>
    <mergeCell ref="D330:I330"/>
    <mergeCell ref="J330:K330"/>
    <mergeCell ref="J332:K332"/>
    <mergeCell ref="L332:M332"/>
    <mergeCell ref="L330:M330"/>
    <mergeCell ref="N330:O330"/>
    <mergeCell ref="D331:I331"/>
    <mergeCell ref="J331:K331"/>
    <mergeCell ref="L331:M331"/>
    <mergeCell ref="N331:O331"/>
    <mergeCell ref="N332:O332"/>
    <mergeCell ref="L334:M334"/>
    <mergeCell ref="N334:O334"/>
    <mergeCell ref="D332:I332"/>
    <mergeCell ref="D333:I333"/>
    <mergeCell ref="J333:K333"/>
    <mergeCell ref="L333:M333"/>
    <mergeCell ref="N333:O333"/>
    <mergeCell ref="D334:I334"/>
    <mergeCell ref="J334:K334"/>
    <mergeCell ref="J340:K340"/>
    <mergeCell ref="L340:M340"/>
    <mergeCell ref="L338:M338"/>
    <mergeCell ref="N338:O338"/>
    <mergeCell ref="D339:I339"/>
    <mergeCell ref="J339:K339"/>
    <mergeCell ref="L339:M339"/>
    <mergeCell ref="N339:O339"/>
    <mergeCell ref="N340:O340"/>
    <mergeCell ref="D366:I366"/>
    <mergeCell ref="J366:K366"/>
    <mergeCell ref="L366:M366"/>
    <mergeCell ref="N366:O366"/>
    <mergeCell ref="J367:K367"/>
    <mergeCell ref="L367:M367"/>
    <mergeCell ref="N367:O367"/>
    <mergeCell ref="D367:I367"/>
    <mergeCell ref="D368:I368"/>
    <mergeCell ref="J368:K368"/>
    <mergeCell ref="L368:M368"/>
    <mergeCell ref="N368:O368"/>
    <mergeCell ref="D369:I369"/>
    <mergeCell ref="J369:K369"/>
    <mergeCell ref="D315:I315"/>
    <mergeCell ref="J315:K315"/>
    <mergeCell ref="L315:M315"/>
    <mergeCell ref="N315:O315"/>
    <mergeCell ref="J316:K316"/>
    <mergeCell ref="L316:M316"/>
    <mergeCell ref="N316:O316"/>
    <mergeCell ref="D316:I316"/>
    <mergeCell ref="D317:I317"/>
    <mergeCell ref="J317:K317"/>
    <mergeCell ref="L317:M317"/>
    <mergeCell ref="N317:O317"/>
    <mergeCell ref="D318:I318"/>
    <mergeCell ref="J318:K318"/>
    <mergeCell ref="D342:I342"/>
    <mergeCell ref="J342:K342"/>
    <mergeCell ref="L342:M342"/>
    <mergeCell ref="N342:O342"/>
    <mergeCell ref="J343:K343"/>
    <mergeCell ref="L343:M343"/>
    <mergeCell ref="N343:O343"/>
    <mergeCell ref="L345:M345"/>
    <mergeCell ref="N345:O345"/>
    <mergeCell ref="D343:I343"/>
    <mergeCell ref="D344:I344"/>
    <mergeCell ref="J344:K344"/>
    <mergeCell ref="L344:M344"/>
    <mergeCell ref="N344:O344"/>
    <mergeCell ref="D345:I345"/>
    <mergeCell ref="J345:K345"/>
    <mergeCell ref="L349:M349"/>
    <mergeCell ref="N349:O349"/>
    <mergeCell ref="D371:I371"/>
    <mergeCell ref="D372:I372"/>
    <mergeCell ref="J372:K372"/>
    <mergeCell ref="L372:M372"/>
    <mergeCell ref="N372:O372"/>
    <mergeCell ref="D350:I350"/>
    <mergeCell ref="J350:K350"/>
    <mergeCell ref="L350:M350"/>
    <mergeCell ref="N350:O350"/>
    <mergeCell ref="J351:K351"/>
    <mergeCell ref="L351:M351"/>
    <mergeCell ref="N351:O351"/>
    <mergeCell ref="D351:I351"/>
    <mergeCell ref="D352:I352"/>
    <mergeCell ref="J352:K352"/>
    <mergeCell ref="L352:M352"/>
    <mergeCell ref="N352:O352"/>
    <mergeCell ref="D353:I353"/>
    <mergeCell ref="J353:K353"/>
    <mergeCell ref="J355:K355"/>
    <mergeCell ref="L355:M355"/>
    <mergeCell ref="L353:M353"/>
    <mergeCell ref="N353:O353"/>
    <mergeCell ref="D354:I354"/>
    <mergeCell ref="J354:K354"/>
    <mergeCell ref="L354:M354"/>
    <mergeCell ref="N354:O354"/>
    <mergeCell ref="N355:O355"/>
    <mergeCell ref="L357:M357"/>
    <mergeCell ref="N357:O357"/>
    <mergeCell ref="D355:I355"/>
    <mergeCell ref="D356:I356"/>
    <mergeCell ref="J356:K356"/>
    <mergeCell ref="L356:M356"/>
    <mergeCell ref="N356:O356"/>
    <mergeCell ref="D357:I357"/>
    <mergeCell ref="J357:K357"/>
    <mergeCell ref="D358:I358"/>
    <mergeCell ref="J358:K358"/>
    <mergeCell ref="L358:M358"/>
    <mergeCell ref="N358:O358"/>
    <mergeCell ref="J359:K359"/>
    <mergeCell ref="L359:M359"/>
    <mergeCell ref="N359:O359"/>
    <mergeCell ref="D359:I359"/>
    <mergeCell ref="D360:I360"/>
    <mergeCell ref="J360:K360"/>
    <mergeCell ref="L360:M360"/>
    <mergeCell ref="N360:O360"/>
    <mergeCell ref="D361:I361"/>
    <mergeCell ref="J361:K361"/>
    <mergeCell ref="J363:K363"/>
    <mergeCell ref="L363:M363"/>
    <mergeCell ref="L361:M361"/>
    <mergeCell ref="N361:O361"/>
    <mergeCell ref="D362:I362"/>
    <mergeCell ref="J362:K362"/>
    <mergeCell ref="L362:M362"/>
    <mergeCell ref="N362:O362"/>
    <mergeCell ref="N363:O363"/>
    <mergeCell ref="L365:M365"/>
    <mergeCell ref="N365:O365"/>
    <mergeCell ref="D363:I363"/>
    <mergeCell ref="D364:I364"/>
    <mergeCell ref="J364:K364"/>
    <mergeCell ref="L364:M364"/>
    <mergeCell ref="N364:O364"/>
    <mergeCell ref="D365:I365"/>
    <mergeCell ref="J365:K365"/>
    <mergeCell ref="J371:K371"/>
    <mergeCell ref="L371:M371"/>
    <mergeCell ref="L369:M369"/>
    <mergeCell ref="N369:O369"/>
    <mergeCell ref="D370:I370"/>
    <mergeCell ref="J370:K370"/>
    <mergeCell ref="L370:M370"/>
    <mergeCell ref="N370:O370"/>
    <mergeCell ref="N371:O371"/>
    <mergeCell ref="D397:I397"/>
    <mergeCell ref="J397:K397"/>
    <mergeCell ref="L397:M397"/>
    <mergeCell ref="N397:O397"/>
    <mergeCell ref="J398:K398"/>
    <mergeCell ref="L398:M398"/>
    <mergeCell ref="N398:O398"/>
    <mergeCell ref="D398:I398"/>
    <mergeCell ref="D399:I399"/>
    <mergeCell ref="J399:K399"/>
    <mergeCell ref="L399:M399"/>
    <mergeCell ref="N399:O399"/>
    <mergeCell ref="D400:I400"/>
    <mergeCell ref="J400:K400"/>
    <mergeCell ref="D346:I346"/>
    <mergeCell ref="J346:K346"/>
    <mergeCell ref="L346:M346"/>
    <mergeCell ref="N346:O346"/>
    <mergeCell ref="J347:K347"/>
    <mergeCell ref="L347:M347"/>
    <mergeCell ref="N347:O347"/>
    <mergeCell ref="D347:I347"/>
    <mergeCell ref="D348:I348"/>
    <mergeCell ref="J348:K348"/>
    <mergeCell ref="L348:M348"/>
    <mergeCell ref="N348:O348"/>
    <mergeCell ref="D349:I349"/>
    <mergeCell ref="J349:K349"/>
    <mergeCell ref="D373:I373"/>
    <mergeCell ref="J373:K373"/>
    <mergeCell ref="L373:M373"/>
    <mergeCell ref="N373:O373"/>
    <mergeCell ref="J374:K374"/>
    <mergeCell ref="L374:M374"/>
    <mergeCell ref="N374:O374"/>
    <mergeCell ref="L376:M376"/>
    <mergeCell ref="N376:O376"/>
    <mergeCell ref="D374:I374"/>
    <mergeCell ref="D375:I375"/>
    <mergeCell ref="J375:K375"/>
    <mergeCell ref="L375:M375"/>
    <mergeCell ref="N375:O375"/>
    <mergeCell ref="D376:I376"/>
    <mergeCell ref="J376:K376"/>
    <mergeCell ref="L380:M380"/>
    <mergeCell ref="N380:O380"/>
    <mergeCell ref="D402:I402"/>
    <mergeCell ref="D403:I403"/>
    <mergeCell ref="D381:I381"/>
    <mergeCell ref="J381:K381"/>
    <mergeCell ref="L381:M381"/>
    <mergeCell ref="N381:O381"/>
    <mergeCell ref="J382:K382"/>
    <mergeCell ref="L382:M382"/>
    <mergeCell ref="N382:O382"/>
    <mergeCell ref="D382:I382"/>
    <mergeCell ref="D383:I383"/>
    <mergeCell ref="J383:K383"/>
    <mergeCell ref="L383:M383"/>
    <mergeCell ref="N383:O383"/>
    <mergeCell ref="D384:I384"/>
    <mergeCell ref="J384:K384"/>
    <mergeCell ref="J386:K386"/>
    <mergeCell ref="L386:M386"/>
    <mergeCell ref="L384:M384"/>
    <mergeCell ref="N384:O384"/>
    <mergeCell ref="D385:I385"/>
    <mergeCell ref="J385:K385"/>
    <mergeCell ref="L385:M385"/>
    <mergeCell ref="N385:O385"/>
    <mergeCell ref="N386:O386"/>
    <mergeCell ref="L388:M388"/>
    <mergeCell ref="N388:O388"/>
    <mergeCell ref="D386:I386"/>
    <mergeCell ref="D387:I387"/>
    <mergeCell ref="J387:K387"/>
    <mergeCell ref="L387:M387"/>
    <mergeCell ref="N387:O387"/>
    <mergeCell ref="D388:I388"/>
    <mergeCell ref="J388:K388"/>
    <mergeCell ref="D389:I389"/>
    <mergeCell ref="J389:K389"/>
    <mergeCell ref="L389:M389"/>
    <mergeCell ref="N389:O389"/>
    <mergeCell ref="J390:K390"/>
    <mergeCell ref="L390:M390"/>
    <mergeCell ref="N390:O390"/>
    <mergeCell ref="D390:I390"/>
    <mergeCell ref="D391:I391"/>
    <mergeCell ref="J391:K391"/>
    <mergeCell ref="L391:M391"/>
    <mergeCell ref="N391:O391"/>
    <mergeCell ref="D392:I392"/>
    <mergeCell ref="J392:K392"/>
    <mergeCell ref="J394:K394"/>
    <mergeCell ref="L394:M394"/>
    <mergeCell ref="L392:M392"/>
    <mergeCell ref="N392:O392"/>
    <mergeCell ref="D393:I393"/>
    <mergeCell ref="J393:K393"/>
    <mergeCell ref="L393:M393"/>
    <mergeCell ref="N393:O393"/>
    <mergeCell ref="N394:O394"/>
    <mergeCell ref="L396:M396"/>
    <mergeCell ref="N396:O396"/>
    <mergeCell ref="D394:I394"/>
    <mergeCell ref="D395:I395"/>
    <mergeCell ref="J395:K395"/>
    <mergeCell ref="L395:M395"/>
    <mergeCell ref="N395:O395"/>
    <mergeCell ref="D396:I396"/>
    <mergeCell ref="J396:K396"/>
    <mergeCell ref="J402:K402"/>
    <mergeCell ref="L402:M402"/>
    <mergeCell ref="L400:M400"/>
    <mergeCell ref="N400:O400"/>
    <mergeCell ref="D401:I401"/>
    <mergeCell ref="J401:K401"/>
    <mergeCell ref="L401:M401"/>
    <mergeCell ref="N401:O401"/>
    <mergeCell ref="N402:O402"/>
    <mergeCell ref="D530:I530"/>
    <mergeCell ref="D531:I531"/>
    <mergeCell ref="J531:K531"/>
    <mergeCell ref="L531:M531"/>
    <mergeCell ref="N531:O531"/>
    <mergeCell ref="B531:C531"/>
    <mergeCell ref="B532:C532"/>
    <mergeCell ref="D532:I532"/>
    <mergeCell ref="J532:K532"/>
    <mergeCell ref="L532:M532"/>
    <mergeCell ref="N532:O532"/>
    <mergeCell ref="D533:I533"/>
    <mergeCell ref="N533:O533"/>
    <mergeCell ref="J520:K520"/>
    <mergeCell ref="L520:M520"/>
    <mergeCell ref="B519:C519"/>
    <mergeCell ref="D519:I519"/>
    <mergeCell ref="J519:K519"/>
    <mergeCell ref="L519:M519"/>
    <mergeCell ref="N519:O519"/>
    <mergeCell ref="D520:I520"/>
    <mergeCell ref="N520:O520"/>
    <mergeCell ref="L522:M522"/>
    <mergeCell ref="N522:O522"/>
    <mergeCell ref="L523:M523"/>
    <mergeCell ref="N523:O523"/>
    <mergeCell ref="L524:M524"/>
    <mergeCell ref="N524:O524"/>
    <mergeCell ref="B520:C520"/>
    <mergeCell ref="B521:C521"/>
    <mergeCell ref="D521:I521"/>
    <mergeCell ref="J521:K521"/>
    <mergeCell ref="L521:M521"/>
    <mergeCell ref="N521:O521"/>
    <mergeCell ref="B522:C522"/>
    <mergeCell ref="D522:I522"/>
    <mergeCell ref="J522:K522"/>
    <mergeCell ref="B523:C523"/>
    <mergeCell ref="D523:I523"/>
    <mergeCell ref="J523:K523"/>
    <mergeCell ref="D524:I524"/>
    <mergeCell ref="J524:K524"/>
    <mergeCell ref="J533:K533"/>
    <mergeCell ref="L533:M533"/>
    <mergeCell ref="N535:O535"/>
    <mergeCell ref="B524:C524"/>
    <mergeCell ref="B525:C525"/>
    <mergeCell ref="B526:C526"/>
    <mergeCell ref="B527:C527"/>
    <mergeCell ref="B528:C528"/>
    <mergeCell ref="B529:C529"/>
    <mergeCell ref="B530:C530"/>
    <mergeCell ref="B535:C535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511:C511"/>
    <mergeCell ref="B512:C512"/>
    <mergeCell ref="D512:I512"/>
    <mergeCell ref="J512:K512"/>
    <mergeCell ref="L512:M512"/>
    <mergeCell ref="N512:O512"/>
    <mergeCell ref="B513:C513"/>
    <mergeCell ref="D513:I513"/>
    <mergeCell ref="J513:K513"/>
    <mergeCell ref="B514:C514"/>
    <mergeCell ref="D514:I514"/>
    <mergeCell ref="J514:K514"/>
    <mergeCell ref="D515:I515"/>
    <mergeCell ref="J515:K515"/>
    <mergeCell ref="D517:I517"/>
    <mergeCell ref="J517:K517"/>
    <mergeCell ref="B515:C515"/>
    <mergeCell ref="B516:C516"/>
    <mergeCell ref="D516:I516"/>
    <mergeCell ref="J516:K516"/>
    <mergeCell ref="L516:M516"/>
    <mergeCell ref="N516:O516"/>
    <mergeCell ref="B517:C517"/>
    <mergeCell ref="D509:I509"/>
    <mergeCell ref="J509:K509"/>
    <mergeCell ref="L509:M509"/>
    <mergeCell ref="N509:O509"/>
    <mergeCell ref="B506:C506"/>
    <mergeCell ref="B507:C507"/>
    <mergeCell ref="B508:C508"/>
    <mergeCell ref="D508:I508"/>
    <mergeCell ref="J508:K508"/>
    <mergeCell ref="L508:M508"/>
    <mergeCell ref="N508:O508"/>
    <mergeCell ref="J511:K511"/>
    <mergeCell ref="L511:M511"/>
    <mergeCell ref="B509:C509"/>
    <mergeCell ref="B510:C510"/>
    <mergeCell ref="D510:I510"/>
    <mergeCell ref="J510:K510"/>
    <mergeCell ref="L510:M510"/>
    <mergeCell ref="N510:O510"/>
    <mergeCell ref="D511:I511"/>
    <mergeCell ref="N511:O511"/>
    <mergeCell ref="B499:C499"/>
    <mergeCell ref="B500:C500"/>
    <mergeCell ref="B501:C501"/>
    <mergeCell ref="B502:C502"/>
    <mergeCell ref="B503:C503"/>
    <mergeCell ref="B504:C504"/>
    <mergeCell ref="B505:C505"/>
    <mergeCell ref="L513:M513"/>
    <mergeCell ref="N513:O513"/>
    <mergeCell ref="L514:M514"/>
    <mergeCell ref="N514:O514"/>
    <mergeCell ref="L515:M515"/>
    <mergeCell ref="N515:O515"/>
    <mergeCell ref="L517:M517"/>
    <mergeCell ref="N517:O517"/>
    <mergeCell ref="B518:C518"/>
    <mergeCell ref="D518:I518"/>
    <mergeCell ref="J518:K518"/>
    <mergeCell ref="L518:M518"/>
    <mergeCell ref="N518:O518"/>
    <mergeCell ref="D525:I525"/>
    <mergeCell ref="J525:K525"/>
    <mergeCell ref="L525:M525"/>
    <mergeCell ref="N525:O525"/>
    <mergeCell ref="J526:K526"/>
    <mergeCell ref="L526:M526"/>
    <mergeCell ref="N526:O526"/>
    <mergeCell ref="D526:I526"/>
    <mergeCell ref="D527:I527"/>
    <mergeCell ref="J527:K527"/>
    <mergeCell ref="L527:M527"/>
    <mergeCell ref="N527:O527"/>
    <mergeCell ref="D528:I528"/>
    <mergeCell ref="J528:K528"/>
    <mergeCell ref="J530:K530"/>
    <mergeCell ref="L530:M530"/>
    <mergeCell ref="L528:M528"/>
    <mergeCell ref="N528:O528"/>
    <mergeCell ref="D529:I529"/>
    <mergeCell ref="J529:K529"/>
    <mergeCell ref="L529:M529"/>
    <mergeCell ref="N529:O529"/>
    <mergeCell ref="N530:O530"/>
    <mergeCell ref="D612:I612"/>
    <mergeCell ref="J612:K612"/>
    <mergeCell ref="L612:M612"/>
    <mergeCell ref="N612:O612"/>
    <mergeCell ref="J613:K613"/>
    <mergeCell ref="L613:M613"/>
    <mergeCell ref="N613:O613"/>
    <mergeCell ref="D613:I613"/>
    <mergeCell ref="D614:I614"/>
    <mergeCell ref="J614:K614"/>
    <mergeCell ref="L614:M614"/>
    <mergeCell ref="N614:O614"/>
    <mergeCell ref="D615:I615"/>
    <mergeCell ref="J615:K615"/>
    <mergeCell ref="B547:C547"/>
    <mergeCell ref="B548:C548"/>
    <mergeCell ref="D548:I548"/>
    <mergeCell ref="J548:K548"/>
    <mergeCell ref="L548:M548"/>
    <mergeCell ref="N548:O548"/>
    <mergeCell ref="B549:C549"/>
    <mergeCell ref="D549:I549"/>
    <mergeCell ref="J549:K549"/>
    <mergeCell ref="B550:C550"/>
    <mergeCell ref="D550:I550"/>
    <mergeCell ref="J550:K550"/>
    <mergeCell ref="D551:I551"/>
    <mergeCell ref="J551:K551"/>
    <mergeCell ref="D542:I542"/>
    <mergeCell ref="J542:K542"/>
    <mergeCell ref="L542:M542"/>
    <mergeCell ref="N542:O542"/>
    <mergeCell ref="J543:K543"/>
    <mergeCell ref="L543:M543"/>
    <mergeCell ref="N543:O543"/>
    <mergeCell ref="D543:I543"/>
    <mergeCell ref="D544:I544"/>
    <mergeCell ref="J544:K544"/>
    <mergeCell ref="L544:M544"/>
    <mergeCell ref="N544:O544"/>
    <mergeCell ref="D545:I545"/>
    <mergeCell ref="J545:K545"/>
    <mergeCell ref="J547:K547"/>
    <mergeCell ref="L547:M547"/>
    <mergeCell ref="B546:C546"/>
    <mergeCell ref="D546:I546"/>
    <mergeCell ref="J546:K546"/>
    <mergeCell ref="L546:M546"/>
    <mergeCell ref="N546:O546"/>
    <mergeCell ref="D547:I547"/>
    <mergeCell ref="N547:O547"/>
    <mergeCell ref="L549:M549"/>
    <mergeCell ref="N549:O549"/>
    <mergeCell ref="L550:M550"/>
    <mergeCell ref="N550:O550"/>
    <mergeCell ref="L551:M551"/>
    <mergeCell ref="N551:O551"/>
    <mergeCell ref="B551:C551"/>
    <mergeCell ref="B552:C552"/>
    <mergeCell ref="B553:C553"/>
    <mergeCell ref="B554:C554"/>
    <mergeCell ref="B555:C555"/>
    <mergeCell ref="L555:M555"/>
    <mergeCell ref="N555:O555"/>
    <mergeCell ref="B557:C557"/>
    <mergeCell ref="B558:C558"/>
    <mergeCell ref="D558:I558"/>
    <mergeCell ref="J558:K558"/>
    <mergeCell ref="L558:M558"/>
    <mergeCell ref="N558:O558"/>
    <mergeCell ref="B559:C559"/>
    <mergeCell ref="D559:I559"/>
    <mergeCell ref="J559:K559"/>
    <mergeCell ref="B560:C560"/>
    <mergeCell ref="D560:I560"/>
    <mergeCell ref="J560:K560"/>
    <mergeCell ref="D561:I561"/>
    <mergeCell ref="J561:K561"/>
    <mergeCell ref="D552:I552"/>
    <mergeCell ref="J552:K552"/>
    <mergeCell ref="L552:M552"/>
    <mergeCell ref="N552:O552"/>
    <mergeCell ref="J553:K553"/>
    <mergeCell ref="L553:M553"/>
    <mergeCell ref="N553:O553"/>
    <mergeCell ref="D553:I553"/>
    <mergeCell ref="D554:I554"/>
    <mergeCell ref="J554:K554"/>
    <mergeCell ref="L554:M554"/>
    <mergeCell ref="N554:O554"/>
    <mergeCell ref="D555:I555"/>
    <mergeCell ref="J555:K555"/>
    <mergeCell ref="J557:K557"/>
    <mergeCell ref="L557:M557"/>
    <mergeCell ref="B556:C556"/>
    <mergeCell ref="D556:I556"/>
    <mergeCell ref="J556:K556"/>
    <mergeCell ref="L556:M556"/>
    <mergeCell ref="N556:O556"/>
    <mergeCell ref="D557:I557"/>
    <mergeCell ref="N557:O557"/>
    <mergeCell ref="L559:M559"/>
    <mergeCell ref="N559:O559"/>
    <mergeCell ref="L560:M560"/>
    <mergeCell ref="N560:O560"/>
    <mergeCell ref="L561:M561"/>
    <mergeCell ref="N561:O561"/>
    <mergeCell ref="B561:C561"/>
    <mergeCell ref="B562:C562"/>
    <mergeCell ref="B563:C563"/>
    <mergeCell ref="B564:C564"/>
    <mergeCell ref="B565:C565"/>
    <mergeCell ref="L565:M565"/>
    <mergeCell ref="N565:O565"/>
    <mergeCell ref="B567:C567"/>
    <mergeCell ref="B568:C568"/>
    <mergeCell ref="D568:I568"/>
    <mergeCell ref="J568:K568"/>
    <mergeCell ref="L568:M568"/>
    <mergeCell ref="N568:O568"/>
    <mergeCell ref="B569:C569"/>
    <mergeCell ref="D569:I569"/>
    <mergeCell ref="J569:K569"/>
    <mergeCell ref="B570:C570"/>
    <mergeCell ref="D570:I570"/>
    <mergeCell ref="J570:K570"/>
    <mergeCell ref="D571:I571"/>
    <mergeCell ref="J571:K571"/>
    <mergeCell ref="D562:I562"/>
    <mergeCell ref="J562:K562"/>
    <mergeCell ref="L562:M562"/>
    <mergeCell ref="N562:O562"/>
    <mergeCell ref="J563:K563"/>
    <mergeCell ref="L563:M563"/>
    <mergeCell ref="N563:O563"/>
    <mergeCell ref="D563:I563"/>
    <mergeCell ref="D564:I564"/>
    <mergeCell ref="J564:K564"/>
    <mergeCell ref="L564:M564"/>
    <mergeCell ref="N564:O564"/>
    <mergeCell ref="D565:I565"/>
    <mergeCell ref="J565:K565"/>
    <mergeCell ref="J567:K567"/>
    <mergeCell ref="L567:M567"/>
    <mergeCell ref="B566:C566"/>
    <mergeCell ref="D566:I566"/>
    <mergeCell ref="J566:K566"/>
    <mergeCell ref="L566:M566"/>
    <mergeCell ref="N566:O566"/>
    <mergeCell ref="D567:I567"/>
    <mergeCell ref="N567:O567"/>
    <mergeCell ref="L569:M569"/>
    <mergeCell ref="N569:O569"/>
    <mergeCell ref="L570:M570"/>
    <mergeCell ref="N570:O570"/>
    <mergeCell ref="L571:M571"/>
    <mergeCell ref="N571:O571"/>
    <mergeCell ref="B571:C571"/>
    <mergeCell ref="B572:C572"/>
    <mergeCell ref="B573:C573"/>
    <mergeCell ref="B574:C574"/>
    <mergeCell ref="B575:C575"/>
    <mergeCell ref="L575:M575"/>
    <mergeCell ref="N575:O575"/>
    <mergeCell ref="B577:C577"/>
    <mergeCell ref="B578:C578"/>
    <mergeCell ref="D578:I578"/>
    <mergeCell ref="J578:K578"/>
    <mergeCell ref="L578:M578"/>
    <mergeCell ref="N578:O578"/>
    <mergeCell ref="B579:C579"/>
    <mergeCell ref="D579:I579"/>
    <mergeCell ref="J579:K579"/>
    <mergeCell ref="B580:C580"/>
    <mergeCell ref="D580:I580"/>
    <mergeCell ref="J580:K580"/>
    <mergeCell ref="D581:I581"/>
    <mergeCell ref="J581:K581"/>
    <mergeCell ref="D572:I572"/>
    <mergeCell ref="J572:K572"/>
    <mergeCell ref="L572:M572"/>
    <mergeCell ref="N572:O572"/>
    <mergeCell ref="J573:K573"/>
    <mergeCell ref="L573:M573"/>
    <mergeCell ref="N573:O573"/>
    <mergeCell ref="D573:I573"/>
    <mergeCell ref="D574:I574"/>
    <mergeCell ref="J574:K574"/>
    <mergeCell ref="L574:M574"/>
    <mergeCell ref="N574:O574"/>
    <mergeCell ref="D575:I575"/>
    <mergeCell ref="J575:K575"/>
    <mergeCell ref="J577:K577"/>
    <mergeCell ref="L577:M577"/>
    <mergeCell ref="B576:C576"/>
    <mergeCell ref="D576:I576"/>
    <mergeCell ref="J576:K576"/>
    <mergeCell ref="L576:M576"/>
    <mergeCell ref="N576:O576"/>
    <mergeCell ref="D577:I577"/>
    <mergeCell ref="N577:O577"/>
    <mergeCell ref="L579:M579"/>
    <mergeCell ref="N579:O579"/>
    <mergeCell ref="L580:M580"/>
    <mergeCell ref="N580:O580"/>
    <mergeCell ref="L581:M581"/>
    <mergeCell ref="N581:O581"/>
    <mergeCell ref="B581:C581"/>
    <mergeCell ref="B582:C582"/>
    <mergeCell ref="B583:C583"/>
    <mergeCell ref="B584:C584"/>
    <mergeCell ref="B585:C585"/>
    <mergeCell ref="L585:M585"/>
    <mergeCell ref="N585:O585"/>
    <mergeCell ref="B587:C587"/>
    <mergeCell ref="B588:C588"/>
    <mergeCell ref="D588:I588"/>
    <mergeCell ref="J588:K588"/>
    <mergeCell ref="L588:M588"/>
    <mergeCell ref="N588:O588"/>
    <mergeCell ref="B589:C589"/>
    <mergeCell ref="D589:I589"/>
    <mergeCell ref="J589:K589"/>
    <mergeCell ref="B590:C590"/>
    <mergeCell ref="D590:I590"/>
    <mergeCell ref="J590:K590"/>
    <mergeCell ref="D591:I591"/>
    <mergeCell ref="J591:K591"/>
    <mergeCell ref="D582:I582"/>
    <mergeCell ref="J582:K582"/>
    <mergeCell ref="L582:M582"/>
    <mergeCell ref="N582:O582"/>
    <mergeCell ref="J583:K583"/>
    <mergeCell ref="L583:M583"/>
    <mergeCell ref="N583:O583"/>
    <mergeCell ref="D583:I583"/>
    <mergeCell ref="D584:I584"/>
    <mergeCell ref="J584:K584"/>
    <mergeCell ref="L584:M584"/>
    <mergeCell ref="N584:O584"/>
    <mergeCell ref="D585:I585"/>
    <mergeCell ref="J585:K585"/>
    <mergeCell ref="J587:K587"/>
    <mergeCell ref="L587:M587"/>
    <mergeCell ref="B586:C586"/>
    <mergeCell ref="D586:I586"/>
    <mergeCell ref="J586:K586"/>
    <mergeCell ref="L586:M586"/>
    <mergeCell ref="N586:O586"/>
    <mergeCell ref="D587:I587"/>
    <mergeCell ref="N587:O587"/>
    <mergeCell ref="L589:M589"/>
    <mergeCell ref="N589:O589"/>
    <mergeCell ref="L590:M590"/>
    <mergeCell ref="N590:O590"/>
    <mergeCell ref="L591:M591"/>
    <mergeCell ref="N591:O591"/>
    <mergeCell ref="B591:C591"/>
    <mergeCell ref="B592:C592"/>
    <mergeCell ref="B593:C593"/>
    <mergeCell ref="B594:C594"/>
    <mergeCell ref="B595:C595"/>
    <mergeCell ref="L595:M595"/>
    <mergeCell ref="N595:O595"/>
    <mergeCell ref="B597:C597"/>
    <mergeCell ref="B598:C598"/>
    <mergeCell ref="D598:I598"/>
    <mergeCell ref="J598:K598"/>
    <mergeCell ref="L598:M598"/>
    <mergeCell ref="N598:O598"/>
    <mergeCell ref="B599:C599"/>
    <mergeCell ref="D599:I599"/>
    <mergeCell ref="J599:K599"/>
    <mergeCell ref="B600:C600"/>
    <mergeCell ref="D600:I600"/>
    <mergeCell ref="J600:K600"/>
    <mergeCell ref="D601:I601"/>
    <mergeCell ref="J601:K601"/>
    <mergeCell ref="D592:I592"/>
    <mergeCell ref="J592:K592"/>
    <mergeCell ref="L592:M592"/>
    <mergeCell ref="N592:O592"/>
    <mergeCell ref="J593:K593"/>
    <mergeCell ref="L593:M593"/>
    <mergeCell ref="N593:O593"/>
    <mergeCell ref="D593:I593"/>
    <mergeCell ref="D594:I594"/>
    <mergeCell ref="J594:K594"/>
    <mergeCell ref="L594:M594"/>
    <mergeCell ref="N594:O594"/>
    <mergeCell ref="D595:I595"/>
    <mergeCell ref="J595:K595"/>
    <mergeCell ref="J597:K597"/>
    <mergeCell ref="L597:M597"/>
    <mergeCell ref="B596:C596"/>
    <mergeCell ref="D596:I596"/>
    <mergeCell ref="J596:K596"/>
    <mergeCell ref="L596:M596"/>
    <mergeCell ref="N596:O596"/>
    <mergeCell ref="D597:I597"/>
    <mergeCell ref="N597:O597"/>
    <mergeCell ref="L599:M599"/>
    <mergeCell ref="N599:O599"/>
    <mergeCell ref="L600:M600"/>
    <mergeCell ref="N600:O600"/>
    <mergeCell ref="L601:M601"/>
    <mergeCell ref="N601:O601"/>
    <mergeCell ref="B601:C601"/>
    <mergeCell ref="B602:C602"/>
    <mergeCell ref="B603:C603"/>
    <mergeCell ref="B604:C604"/>
    <mergeCell ref="B605:C605"/>
    <mergeCell ref="L605:M605"/>
    <mergeCell ref="N605:O605"/>
    <mergeCell ref="B607:C607"/>
    <mergeCell ref="B608:C608"/>
    <mergeCell ref="D608:I608"/>
    <mergeCell ref="J608:K608"/>
    <mergeCell ref="L608:M608"/>
    <mergeCell ref="N608:O608"/>
    <mergeCell ref="B609:C609"/>
    <mergeCell ref="D609:I609"/>
    <mergeCell ref="J609:K609"/>
    <mergeCell ref="B610:C610"/>
    <mergeCell ref="D610:I610"/>
    <mergeCell ref="J610:K610"/>
    <mergeCell ref="D611:I611"/>
    <mergeCell ref="J611:K611"/>
    <mergeCell ref="J617:K617"/>
    <mergeCell ref="L617:M617"/>
    <mergeCell ref="L615:M615"/>
    <mergeCell ref="N615:O615"/>
    <mergeCell ref="D616:I616"/>
    <mergeCell ref="J616:K616"/>
    <mergeCell ref="L616:M616"/>
    <mergeCell ref="N616:O616"/>
    <mergeCell ref="N617:O617"/>
    <mergeCell ref="D617:I617"/>
    <mergeCell ref="D618:I618"/>
    <mergeCell ref="J618:K618"/>
    <mergeCell ref="L618:M618"/>
    <mergeCell ref="N618:O618"/>
    <mergeCell ref="B618:C618"/>
    <mergeCell ref="B619:C619"/>
    <mergeCell ref="D619:I619"/>
    <mergeCell ref="J619:K619"/>
    <mergeCell ref="L619:M619"/>
    <mergeCell ref="N619:O619"/>
    <mergeCell ref="D620:I620"/>
    <mergeCell ref="N620:O620"/>
    <mergeCell ref="J622:K622"/>
    <mergeCell ref="L622:M622"/>
    <mergeCell ref="B620:C620"/>
    <mergeCell ref="B621:C621"/>
    <mergeCell ref="D621:I621"/>
    <mergeCell ref="J621:K621"/>
    <mergeCell ref="L621:M621"/>
    <mergeCell ref="N621:O621"/>
    <mergeCell ref="D622:I622"/>
    <mergeCell ref="N622:O622"/>
    <mergeCell ref="J624:K624"/>
    <mergeCell ref="L624:M624"/>
    <mergeCell ref="B622:C622"/>
    <mergeCell ref="B623:C623"/>
    <mergeCell ref="D623:I623"/>
    <mergeCell ref="J623:K623"/>
    <mergeCell ref="L623:M623"/>
    <mergeCell ref="N623:O623"/>
    <mergeCell ref="D624:I624"/>
    <mergeCell ref="N624:O624"/>
    <mergeCell ref="D602:I602"/>
    <mergeCell ref="J602:K602"/>
    <mergeCell ref="L602:M602"/>
    <mergeCell ref="N602:O602"/>
    <mergeCell ref="J603:K603"/>
    <mergeCell ref="L603:M603"/>
    <mergeCell ref="N603:O603"/>
    <mergeCell ref="D603:I603"/>
    <mergeCell ref="D604:I604"/>
    <mergeCell ref="J604:K604"/>
    <mergeCell ref="L604:M604"/>
    <mergeCell ref="N604:O604"/>
    <mergeCell ref="D605:I605"/>
    <mergeCell ref="J605:K605"/>
    <mergeCell ref="J607:K607"/>
    <mergeCell ref="L607:M607"/>
    <mergeCell ref="B606:C606"/>
    <mergeCell ref="D606:I606"/>
    <mergeCell ref="J606:K606"/>
    <mergeCell ref="L606:M606"/>
    <mergeCell ref="N606:O606"/>
    <mergeCell ref="D607:I607"/>
    <mergeCell ref="N607:O607"/>
    <mergeCell ref="L609:M609"/>
    <mergeCell ref="N609:O609"/>
    <mergeCell ref="L610:M610"/>
    <mergeCell ref="N610:O610"/>
    <mergeCell ref="L611:M611"/>
    <mergeCell ref="N611:O611"/>
    <mergeCell ref="J620:K620"/>
    <mergeCell ref="L620:M620"/>
    <mergeCell ref="B611:C611"/>
    <mergeCell ref="B612:C612"/>
    <mergeCell ref="B613:C613"/>
    <mergeCell ref="B614:C614"/>
    <mergeCell ref="B615:C615"/>
    <mergeCell ref="B616:C616"/>
    <mergeCell ref="B617:C617"/>
    <mergeCell ref="D634:I634"/>
    <mergeCell ref="D635:I635"/>
    <mergeCell ref="J635:K635"/>
    <mergeCell ref="L635:M635"/>
    <mergeCell ref="N635:O635"/>
    <mergeCell ref="D633:I633"/>
    <mergeCell ref="J633:K633"/>
    <mergeCell ref="L633:M633"/>
    <mergeCell ref="N633:O633"/>
    <mergeCell ref="J634:K634"/>
    <mergeCell ref="L634:M634"/>
    <mergeCell ref="N634:O634"/>
    <mergeCell ref="D889:I889"/>
    <mergeCell ref="D890:I890"/>
    <mergeCell ref="J890:K890"/>
    <mergeCell ref="L890:M890"/>
    <mergeCell ref="N890:O890"/>
    <mergeCell ref="D888:I888"/>
    <mergeCell ref="J888:K888"/>
    <mergeCell ref="L888:M888"/>
    <mergeCell ref="N888:O888"/>
    <mergeCell ref="J889:K889"/>
    <mergeCell ref="L889:M889"/>
    <mergeCell ref="N889:O889"/>
    <mergeCell ref="J892:K892"/>
    <mergeCell ref="L892:M892"/>
    <mergeCell ref="B890:C890"/>
    <mergeCell ref="B891:C891"/>
    <mergeCell ref="D891:I891"/>
    <mergeCell ref="J891:K891"/>
    <mergeCell ref="L891:M891"/>
    <mergeCell ref="N891:O891"/>
    <mergeCell ref="D892:I892"/>
    <mergeCell ref="N892:O892"/>
    <mergeCell ref="J894:K894"/>
    <mergeCell ref="L894:M894"/>
    <mergeCell ref="B892:C892"/>
    <mergeCell ref="B893:C893"/>
    <mergeCell ref="D893:I893"/>
    <mergeCell ref="J893:K893"/>
    <mergeCell ref="L893:M893"/>
    <mergeCell ref="N893:O893"/>
    <mergeCell ref="D894:I894"/>
    <mergeCell ref="N894:O894"/>
    <mergeCell ref="J896:K896"/>
    <mergeCell ref="L896:M896"/>
    <mergeCell ref="B894:C894"/>
    <mergeCell ref="B895:C895"/>
    <mergeCell ref="D895:I895"/>
    <mergeCell ref="J895:K895"/>
    <mergeCell ref="L895:M895"/>
    <mergeCell ref="N895:O895"/>
    <mergeCell ref="D896:I896"/>
    <mergeCell ref="N896:O896"/>
    <mergeCell ref="L881:M881"/>
    <mergeCell ref="N881:O881"/>
    <mergeCell ref="L882:M882"/>
    <mergeCell ref="N882:O882"/>
    <mergeCell ref="L883:M883"/>
    <mergeCell ref="N883:O883"/>
    <mergeCell ref="B879:C879"/>
    <mergeCell ref="B880:C880"/>
    <mergeCell ref="D880:I880"/>
    <mergeCell ref="J880:K880"/>
    <mergeCell ref="L880:M880"/>
    <mergeCell ref="N880:O880"/>
    <mergeCell ref="B881:C881"/>
    <mergeCell ref="D881:I881"/>
    <mergeCell ref="J881:K881"/>
    <mergeCell ref="B882:C882"/>
    <mergeCell ref="D882:I882"/>
    <mergeCell ref="J882:K882"/>
    <mergeCell ref="D883:I883"/>
    <mergeCell ref="J883:K883"/>
    <mergeCell ref="D884:I884"/>
    <mergeCell ref="J884:K884"/>
    <mergeCell ref="L884:M884"/>
    <mergeCell ref="N884:O884"/>
    <mergeCell ref="J885:K885"/>
    <mergeCell ref="L885:M885"/>
    <mergeCell ref="N885:O885"/>
    <mergeCell ref="L887:M887"/>
    <mergeCell ref="N887:O887"/>
    <mergeCell ref="D885:I885"/>
    <mergeCell ref="D886:I886"/>
    <mergeCell ref="J886:K886"/>
    <mergeCell ref="L886:M886"/>
    <mergeCell ref="N886:O886"/>
    <mergeCell ref="D887:I887"/>
    <mergeCell ref="J887:K887"/>
    <mergeCell ref="B883:C883"/>
    <mergeCell ref="B884:C884"/>
    <mergeCell ref="B885:C885"/>
    <mergeCell ref="B886:C886"/>
    <mergeCell ref="B887:C887"/>
    <mergeCell ref="B888:C888"/>
    <mergeCell ref="B889:C889"/>
    <mergeCell ref="D906:I906"/>
    <mergeCell ref="D907:I907"/>
    <mergeCell ref="J907:K907"/>
    <mergeCell ref="L907:M907"/>
    <mergeCell ref="N907:O907"/>
    <mergeCell ref="D905:I905"/>
    <mergeCell ref="J905:K905"/>
    <mergeCell ref="L905:M905"/>
    <mergeCell ref="N905:O905"/>
    <mergeCell ref="J906:K906"/>
    <mergeCell ref="L906:M906"/>
    <mergeCell ref="N906:O906"/>
    <mergeCell ref="J909:K909"/>
    <mergeCell ref="L909:M909"/>
    <mergeCell ref="B907:C907"/>
    <mergeCell ref="B908:C908"/>
    <mergeCell ref="D908:I908"/>
    <mergeCell ref="J908:K908"/>
    <mergeCell ref="L908:M908"/>
    <mergeCell ref="N908:O908"/>
    <mergeCell ref="D909:I909"/>
    <mergeCell ref="N909:O909"/>
    <mergeCell ref="J911:K911"/>
    <mergeCell ref="L911:M911"/>
    <mergeCell ref="B909:C909"/>
    <mergeCell ref="B910:C910"/>
    <mergeCell ref="D910:I910"/>
    <mergeCell ref="J910:K910"/>
    <mergeCell ref="L910:M910"/>
    <mergeCell ref="N910:O910"/>
    <mergeCell ref="D911:I911"/>
    <mergeCell ref="N911:O911"/>
    <mergeCell ref="J913:K913"/>
    <mergeCell ref="L913:M913"/>
    <mergeCell ref="B911:C911"/>
    <mergeCell ref="B912:C912"/>
    <mergeCell ref="D912:I912"/>
    <mergeCell ref="J912:K912"/>
    <mergeCell ref="L912:M912"/>
    <mergeCell ref="N912:O912"/>
    <mergeCell ref="D913:I913"/>
    <mergeCell ref="N913:O913"/>
    <mergeCell ref="L898:M898"/>
    <mergeCell ref="N898:O898"/>
    <mergeCell ref="L899:M899"/>
    <mergeCell ref="N899:O899"/>
    <mergeCell ref="L900:M900"/>
    <mergeCell ref="N900:O900"/>
    <mergeCell ref="B896:C896"/>
    <mergeCell ref="B897:C897"/>
    <mergeCell ref="D897:I897"/>
    <mergeCell ref="J897:K897"/>
    <mergeCell ref="L897:M897"/>
    <mergeCell ref="N897:O897"/>
    <mergeCell ref="B898:C898"/>
    <mergeCell ref="D898:I898"/>
    <mergeCell ref="J898:K898"/>
    <mergeCell ref="B899:C899"/>
    <mergeCell ref="D899:I899"/>
    <mergeCell ref="J899:K899"/>
    <mergeCell ref="D900:I900"/>
    <mergeCell ref="J900:K900"/>
    <mergeCell ref="D901:I901"/>
    <mergeCell ref="J901:K901"/>
    <mergeCell ref="L901:M901"/>
    <mergeCell ref="N901:O901"/>
    <mergeCell ref="J902:K902"/>
    <mergeCell ref="L902:M902"/>
    <mergeCell ref="N902:O902"/>
    <mergeCell ref="L904:M904"/>
    <mergeCell ref="N904:O904"/>
    <mergeCell ref="D902:I902"/>
    <mergeCell ref="D903:I903"/>
    <mergeCell ref="J903:K903"/>
    <mergeCell ref="L903:M903"/>
    <mergeCell ref="N903:O903"/>
    <mergeCell ref="D904:I904"/>
    <mergeCell ref="J904:K904"/>
    <mergeCell ref="B900:C900"/>
    <mergeCell ref="B901:C901"/>
    <mergeCell ref="B902:C902"/>
    <mergeCell ref="B903:C903"/>
    <mergeCell ref="B904:C904"/>
    <mergeCell ref="B905:C905"/>
    <mergeCell ref="B906:C906"/>
    <mergeCell ref="J926:K926"/>
    <mergeCell ref="L926:M926"/>
    <mergeCell ref="B924:C924"/>
    <mergeCell ref="B925:C925"/>
    <mergeCell ref="D925:I925"/>
    <mergeCell ref="J925:K925"/>
    <mergeCell ref="L925:M925"/>
    <mergeCell ref="N925:O925"/>
    <mergeCell ref="D926:I926"/>
    <mergeCell ref="N926:O926"/>
    <mergeCell ref="J928:K928"/>
    <mergeCell ref="L928:M928"/>
    <mergeCell ref="B926:C926"/>
    <mergeCell ref="B927:C927"/>
    <mergeCell ref="D927:I927"/>
    <mergeCell ref="J927:K927"/>
    <mergeCell ref="L927:M927"/>
    <mergeCell ref="N927:O927"/>
    <mergeCell ref="D928:I928"/>
    <mergeCell ref="N928:O928"/>
    <mergeCell ref="J930:K930"/>
    <mergeCell ref="L930:M930"/>
    <mergeCell ref="B928:C928"/>
    <mergeCell ref="B929:C929"/>
    <mergeCell ref="D929:I929"/>
    <mergeCell ref="J929:K929"/>
    <mergeCell ref="L929:M929"/>
    <mergeCell ref="N929:O929"/>
    <mergeCell ref="D930:I930"/>
    <mergeCell ref="N930:O930"/>
    <mergeCell ref="D940:I940"/>
    <mergeCell ref="D941:I941"/>
    <mergeCell ref="J941:K941"/>
    <mergeCell ref="L941:M941"/>
    <mergeCell ref="N941:O941"/>
    <mergeCell ref="D939:I939"/>
    <mergeCell ref="J939:K939"/>
    <mergeCell ref="L939:M939"/>
    <mergeCell ref="N939:O939"/>
    <mergeCell ref="J940:K940"/>
    <mergeCell ref="L940:M940"/>
    <mergeCell ref="N940:O940"/>
    <mergeCell ref="J943:K943"/>
    <mergeCell ref="L943:M943"/>
    <mergeCell ref="B941:C941"/>
    <mergeCell ref="B942:C942"/>
    <mergeCell ref="D942:I942"/>
    <mergeCell ref="J942:K942"/>
    <mergeCell ref="L942:M942"/>
    <mergeCell ref="N942:O942"/>
    <mergeCell ref="D943:I943"/>
    <mergeCell ref="N943:O943"/>
    <mergeCell ref="J945:K945"/>
    <mergeCell ref="L945:M945"/>
    <mergeCell ref="B943:C943"/>
    <mergeCell ref="B944:C944"/>
    <mergeCell ref="D944:I944"/>
    <mergeCell ref="J944:K944"/>
    <mergeCell ref="L944:M944"/>
    <mergeCell ref="N944:O944"/>
    <mergeCell ref="D945:I945"/>
    <mergeCell ref="N945:O945"/>
    <mergeCell ref="J947:K947"/>
    <mergeCell ref="L947:M947"/>
    <mergeCell ref="B945:C945"/>
    <mergeCell ref="B946:C946"/>
    <mergeCell ref="D946:I946"/>
    <mergeCell ref="J946:K946"/>
    <mergeCell ref="L946:M946"/>
    <mergeCell ref="N946:O946"/>
    <mergeCell ref="D947:I947"/>
    <mergeCell ref="N947:O947"/>
    <mergeCell ref="L932:M932"/>
    <mergeCell ref="N932:O932"/>
    <mergeCell ref="L933:M933"/>
    <mergeCell ref="N933:O933"/>
    <mergeCell ref="L934:M934"/>
    <mergeCell ref="N934:O934"/>
    <mergeCell ref="B930:C930"/>
    <mergeCell ref="B931:C931"/>
    <mergeCell ref="D931:I931"/>
    <mergeCell ref="J931:K931"/>
    <mergeCell ref="L931:M931"/>
    <mergeCell ref="N931:O931"/>
    <mergeCell ref="B932:C932"/>
    <mergeCell ref="D932:I932"/>
    <mergeCell ref="J932:K932"/>
    <mergeCell ref="B933:C933"/>
    <mergeCell ref="D933:I933"/>
    <mergeCell ref="J933:K933"/>
    <mergeCell ref="D934:I934"/>
    <mergeCell ref="J934:K934"/>
    <mergeCell ref="D935:I935"/>
    <mergeCell ref="J935:K935"/>
    <mergeCell ref="L935:M935"/>
    <mergeCell ref="N935:O935"/>
    <mergeCell ref="J936:K936"/>
    <mergeCell ref="L936:M936"/>
    <mergeCell ref="N936:O936"/>
    <mergeCell ref="L938:M938"/>
    <mergeCell ref="N938:O938"/>
    <mergeCell ref="D936:I936"/>
    <mergeCell ref="D937:I937"/>
    <mergeCell ref="J937:K937"/>
    <mergeCell ref="L937:M937"/>
    <mergeCell ref="N937:O937"/>
    <mergeCell ref="D938:I938"/>
    <mergeCell ref="J938:K938"/>
    <mergeCell ref="B934:C934"/>
    <mergeCell ref="B935:C935"/>
    <mergeCell ref="B936:C936"/>
    <mergeCell ref="B937:C937"/>
    <mergeCell ref="B938:C938"/>
    <mergeCell ref="B939:C939"/>
    <mergeCell ref="B940:C940"/>
    <mergeCell ref="D957:I957"/>
    <mergeCell ref="D958:I958"/>
    <mergeCell ref="J958:K958"/>
    <mergeCell ref="L958:M958"/>
    <mergeCell ref="N958:O958"/>
    <mergeCell ref="D956:I956"/>
    <mergeCell ref="J956:K956"/>
    <mergeCell ref="L956:M956"/>
    <mergeCell ref="N956:O956"/>
    <mergeCell ref="J957:K957"/>
    <mergeCell ref="L957:M957"/>
    <mergeCell ref="N957:O957"/>
    <mergeCell ref="J960:K960"/>
    <mergeCell ref="L960:M960"/>
    <mergeCell ref="B958:C958"/>
    <mergeCell ref="B959:C959"/>
    <mergeCell ref="D959:I959"/>
    <mergeCell ref="J959:K959"/>
    <mergeCell ref="L959:M959"/>
    <mergeCell ref="N959:O959"/>
    <mergeCell ref="D960:I960"/>
    <mergeCell ref="N960:O960"/>
    <mergeCell ref="J962:K962"/>
    <mergeCell ref="L962:M962"/>
    <mergeCell ref="B960:C960"/>
    <mergeCell ref="B961:C961"/>
    <mergeCell ref="D961:I961"/>
    <mergeCell ref="J961:K961"/>
    <mergeCell ref="L961:M961"/>
    <mergeCell ref="N961:O961"/>
    <mergeCell ref="D962:I962"/>
    <mergeCell ref="N962:O962"/>
    <mergeCell ref="J964:K964"/>
    <mergeCell ref="L964:M964"/>
    <mergeCell ref="B962:C962"/>
    <mergeCell ref="B963:C963"/>
    <mergeCell ref="D963:I963"/>
    <mergeCell ref="J963:K963"/>
    <mergeCell ref="L963:M963"/>
    <mergeCell ref="N963:O963"/>
    <mergeCell ref="D964:I964"/>
    <mergeCell ref="N964:O964"/>
    <mergeCell ref="L949:M949"/>
    <mergeCell ref="N949:O949"/>
    <mergeCell ref="L950:M950"/>
    <mergeCell ref="N950:O950"/>
    <mergeCell ref="L951:M951"/>
    <mergeCell ref="N951:O951"/>
    <mergeCell ref="B947:C947"/>
    <mergeCell ref="B948:C948"/>
    <mergeCell ref="D948:I948"/>
    <mergeCell ref="J948:K948"/>
    <mergeCell ref="L948:M948"/>
    <mergeCell ref="N948:O948"/>
    <mergeCell ref="B949:C949"/>
    <mergeCell ref="D949:I949"/>
    <mergeCell ref="J949:K949"/>
    <mergeCell ref="B950:C950"/>
    <mergeCell ref="D950:I950"/>
    <mergeCell ref="J950:K950"/>
    <mergeCell ref="D951:I951"/>
    <mergeCell ref="J951:K951"/>
    <mergeCell ref="D952:I952"/>
    <mergeCell ref="J952:K952"/>
    <mergeCell ref="L952:M952"/>
    <mergeCell ref="N952:O952"/>
    <mergeCell ref="J953:K953"/>
    <mergeCell ref="L953:M953"/>
    <mergeCell ref="N953:O953"/>
    <mergeCell ref="L955:M955"/>
    <mergeCell ref="N955:O955"/>
    <mergeCell ref="D953:I953"/>
    <mergeCell ref="D954:I954"/>
    <mergeCell ref="J954:K954"/>
    <mergeCell ref="L954:M954"/>
    <mergeCell ref="N954:O954"/>
    <mergeCell ref="D955:I955"/>
    <mergeCell ref="J955:K955"/>
    <mergeCell ref="B951:C951"/>
    <mergeCell ref="B952:C952"/>
    <mergeCell ref="B953:C953"/>
    <mergeCell ref="B954:C954"/>
    <mergeCell ref="B955:C955"/>
    <mergeCell ref="B956:C956"/>
    <mergeCell ref="B957:C957"/>
    <mergeCell ref="D974:I974"/>
    <mergeCell ref="D975:I975"/>
    <mergeCell ref="J975:K975"/>
    <mergeCell ref="L975:M975"/>
    <mergeCell ref="N975:O975"/>
    <mergeCell ref="D973:I973"/>
    <mergeCell ref="J973:K973"/>
    <mergeCell ref="L973:M973"/>
    <mergeCell ref="N973:O973"/>
    <mergeCell ref="J974:K974"/>
    <mergeCell ref="L974:M974"/>
    <mergeCell ref="N974:O974"/>
    <mergeCell ref="J977:K977"/>
    <mergeCell ref="L977:M977"/>
    <mergeCell ref="B975:C975"/>
    <mergeCell ref="B976:C976"/>
    <mergeCell ref="D976:I976"/>
    <mergeCell ref="J976:K976"/>
    <mergeCell ref="L976:M976"/>
    <mergeCell ref="N976:O976"/>
    <mergeCell ref="D977:I977"/>
    <mergeCell ref="N977:O977"/>
    <mergeCell ref="J979:K979"/>
    <mergeCell ref="L979:M979"/>
    <mergeCell ref="B977:C977"/>
    <mergeCell ref="B978:C978"/>
    <mergeCell ref="D978:I978"/>
    <mergeCell ref="J978:K978"/>
    <mergeCell ref="L978:M978"/>
    <mergeCell ref="N978:O978"/>
    <mergeCell ref="D979:I979"/>
    <mergeCell ref="N979:O979"/>
    <mergeCell ref="J981:K981"/>
    <mergeCell ref="L981:M981"/>
    <mergeCell ref="B979:C979"/>
    <mergeCell ref="B980:C980"/>
    <mergeCell ref="D980:I980"/>
    <mergeCell ref="J980:K980"/>
    <mergeCell ref="L980:M980"/>
    <mergeCell ref="N980:O980"/>
    <mergeCell ref="D981:I981"/>
    <mergeCell ref="N981:O981"/>
    <mergeCell ref="L966:M966"/>
    <mergeCell ref="N966:O966"/>
    <mergeCell ref="L967:M967"/>
    <mergeCell ref="N967:O967"/>
    <mergeCell ref="L968:M968"/>
    <mergeCell ref="N968:O968"/>
    <mergeCell ref="B964:C964"/>
    <mergeCell ref="B965:C965"/>
    <mergeCell ref="D965:I965"/>
    <mergeCell ref="J965:K965"/>
    <mergeCell ref="L965:M965"/>
    <mergeCell ref="N965:O965"/>
    <mergeCell ref="B966:C966"/>
    <mergeCell ref="D966:I966"/>
    <mergeCell ref="J966:K966"/>
    <mergeCell ref="B967:C967"/>
    <mergeCell ref="D967:I967"/>
    <mergeCell ref="J967:K967"/>
    <mergeCell ref="D968:I968"/>
    <mergeCell ref="J968:K968"/>
    <mergeCell ref="D969:I969"/>
    <mergeCell ref="J969:K969"/>
    <mergeCell ref="L969:M969"/>
    <mergeCell ref="N969:O969"/>
    <mergeCell ref="J970:K970"/>
    <mergeCell ref="L970:M970"/>
    <mergeCell ref="N970:O970"/>
    <mergeCell ref="L972:M972"/>
    <mergeCell ref="N972:O972"/>
    <mergeCell ref="D970:I970"/>
    <mergeCell ref="D971:I971"/>
    <mergeCell ref="J971:K971"/>
    <mergeCell ref="L971:M971"/>
    <mergeCell ref="N971:O971"/>
    <mergeCell ref="D972:I972"/>
    <mergeCell ref="J972:K972"/>
    <mergeCell ref="B968:C968"/>
    <mergeCell ref="B969:C969"/>
    <mergeCell ref="B970:C970"/>
    <mergeCell ref="B971:C971"/>
    <mergeCell ref="B972:C972"/>
    <mergeCell ref="B973:C973"/>
    <mergeCell ref="B974:C974"/>
    <mergeCell ref="D787:I787"/>
    <mergeCell ref="D788:I788"/>
    <mergeCell ref="J788:K788"/>
    <mergeCell ref="L788:M788"/>
    <mergeCell ref="N788:O788"/>
    <mergeCell ref="D786:I786"/>
    <mergeCell ref="J786:K786"/>
    <mergeCell ref="L786:M786"/>
    <mergeCell ref="N786:O786"/>
    <mergeCell ref="J787:K787"/>
    <mergeCell ref="L787:M787"/>
    <mergeCell ref="N787:O787"/>
    <mergeCell ref="J790:K790"/>
    <mergeCell ref="L790:M790"/>
    <mergeCell ref="B788:C788"/>
    <mergeCell ref="B789:C789"/>
    <mergeCell ref="D789:I789"/>
    <mergeCell ref="J789:K789"/>
    <mergeCell ref="L789:M789"/>
    <mergeCell ref="N789:O789"/>
    <mergeCell ref="D790:I790"/>
    <mergeCell ref="N790:O790"/>
    <mergeCell ref="J792:K792"/>
    <mergeCell ref="L792:M792"/>
    <mergeCell ref="B790:C790"/>
    <mergeCell ref="B791:C791"/>
    <mergeCell ref="D791:I791"/>
    <mergeCell ref="J791:K791"/>
    <mergeCell ref="L791:M791"/>
    <mergeCell ref="N791:O791"/>
    <mergeCell ref="D792:I792"/>
    <mergeCell ref="N792:O792"/>
    <mergeCell ref="J794:K794"/>
    <mergeCell ref="L794:M794"/>
    <mergeCell ref="B792:C792"/>
    <mergeCell ref="B793:C793"/>
    <mergeCell ref="D793:I793"/>
    <mergeCell ref="J793:K793"/>
    <mergeCell ref="L793:M793"/>
    <mergeCell ref="N793:O793"/>
    <mergeCell ref="D794:I794"/>
    <mergeCell ref="N794:O794"/>
    <mergeCell ref="L779:M779"/>
    <mergeCell ref="N779:O779"/>
    <mergeCell ref="L780:M780"/>
    <mergeCell ref="N780:O780"/>
    <mergeCell ref="L781:M781"/>
    <mergeCell ref="N781:O781"/>
    <mergeCell ref="B777:C777"/>
    <mergeCell ref="B778:C778"/>
    <mergeCell ref="D778:I778"/>
    <mergeCell ref="J778:K778"/>
    <mergeCell ref="L778:M778"/>
    <mergeCell ref="N778:O778"/>
    <mergeCell ref="B779:C779"/>
    <mergeCell ref="D779:I779"/>
    <mergeCell ref="J779:K779"/>
    <mergeCell ref="B780:C780"/>
    <mergeCell ref="D780:I780"/>
    <mergeCell ref="J780:K780"/>
    <mergeCell ref="D781:I781"/>
    <mergeCell ref="J781:K781"/>
    <mergeCell ref="D782:I782"/>
    <mergeCell ref="J782:K782"/>
    <mergeCell ref="L782:M782"/>
    <mergeCell ref="N782:O782"/>
    <mergeCell ref="J783:K783"/>
    <mergeCell ref="L783:M783"/>
    <mergeCell ref="N783:O783"/>
    <mergeCell ref="L785:M785"/>
    <mergeCell ref="N785:O785"/>
    <mergeCell ref="D783:I783"/>
    <mergeCell ref="D784:I784"/>
    <mergeCell ref="J784:K784"/>
    <mergeCell ref="L784:M784"/>
    <mergeCell ref="N784:O784"/>
    <mergeCell ref="D785:I785"/>
    <mergeCell ref="J785:K785"/>
    <mergeCell ref="B781:C781"/>
    <mergeCell ref="B782:C782"/>
    <mergeCell ref="B783:C783"/>
    <mergeCell ref="B784:C784"/>
    <mergeCell ref="B785:C785"/>
    <mergeCell ref="B786:C786"/>
    <mergeCell ref="B787:C787"/>
    <mergeCell ref="D804:I804"/>
    <mergeCell ref="D805:I805"/>
    <mergeCell ref="J805:K805"/>
    <mergeCell ref="L805:M805"/>
    <mergeCell ref="N805:O805"/>
    <mergeCell ref="D803:I803"/>
    <mergeCell ref="J803:K803"/>
    <mergeCell ref="L803:M803"/>
    <mergeCell ref="N803:O803"/>
    <mergeCell ref="J804:K804"/>
    <mergeCell ref="L804:M804"/>
    <mergeCell ref="N804:O804"/>
    <mergeCell ref="J807:K807"/>
    <mergeCell ref="L807:M807"/>
    <mergeCell ref="B805:C805"/>
    <mergeCell ref="B806:C806"/>
    <mergeCell ref="D806:I806"/>
    <mergeCell ref="J806:K806"/>
    <mergeCell ref="L806:M806"/>
    <mergeCell ref="N806:O806"/>
    <mergeCell ref="D807:I807"/>
    <mergeCell ref="N807:O807"/>
    <mergeCell ref="D821:I821"/>
    <mergeCell ref="D822:I822"/>
    <mergeCell ref="J822:K822"/>
    <mergeCell ref="L822:M822"/>
    <mergeCell ref="N822:O822"/>
    <mergeCell ref="D820:I820"/>
    <mergeCell ref="J820:K820"/>
    <mergeCell ref="L820:M820"/>
    <mergeCell ref="N820:O820"/>
    <mergeCell ref="J821:K821"/>
    <mergeCell ref="L821:M821"/>
    <mergeCell ref="N821:O821"/>
    <mergeCell ref="L813:M813"/>
    <mergeCell ref="N813:O813"/>
    <mergeCell ref="L814:M814"/>
    <mergeCell ref="N814:O814"/>
    <mergeCell ref="L815:M815"/>
    <mergeCell ref="N815:O815"/>
    <mergeCell ref="B811:C811"/>
    <mergeCell ref="B812:C812"/>
    <mergeCell ref="D812:I812"/>
    <mergeCell ref="J812:K812"/>
    <mergeCell ref="L812:M812"/>
    <mergeCell ref="N812:O812"/>
    <mergeCell ref="B813:C813"/>
    <mergeCell ref="D813:I813"/>
    <mergeCell ref="J813:K813"/>
    <mergeCell ref="B814:C814"/>
    <mergeCell ref="D814:I814"/>
    <mergeCell ref="J814:K814"/>
    <mergeCell ref="D815:I815"/>
    <mergeCell ref="J815:K815"/>
    <mergeCell ref="D816:I816"/>
    <mergeCell ref="J816:K816"/>
    <mergeCell ref="L816:M816"/>
    <mergeCell ref="N816:O816"/>
    <mergeCell ref="J817:K817"/>
    <mergeCell ref="L817:M817"/>
    <mergeCell ref="N817:O817"/>
    <mergeCell ref="L819:M819"/>
    <mergeCell ref="N819:O819"/>
    <mergeCell ref="D817:I817"/>
    <mergeCell ref="D818:I818"/>
    <mergeCell ref="J818:K818"/>
    <mergeCell ref="L818:M818"/>
    <mergeCell ref="N818:O818"/>
    <mergeCell ref="D819:I819"/>
    <mergeCell ref="J819:K819"/>
    <mergeCell ref="B815:C815"/>
    <mergeCell ref="B816:C816"/>
    <mergeCell ref="B817:C817"/>
    <mergeCell ref="B818:C818"/>
    <mergeCell ref="B819:C819"/>
    <mergeCell ref="B820:C820"/>
    <mergeCell ref="B821:C821"/>
    <mergeCell ref="J809:K809"/>
    <mergeCell ref="L809:M809"/>
    <mergeCell ref="B807:C807"/>
    <mergeCell ref="B808:C808"/>
    <mergeCell ref="D808:I808"/>
    <mergeCell ref="J808:K808"/>
    <mergeCell ref="L808:M808"/>
    <mergeCell ref="N808:O808"/>
    <mergeCell ref="D809:I809"/>
    <mergeCell ref="N809:O809"/>
    <mergeCell ref="J811:K811"/>
    <mergeCell ref="L811:M811"/>
    <mergeCell ref="B809:C809"/>
    <mergeCell ref="B810:C810"/>
    <mergeCell ref="D810:I810"/>
    <mergeCell ref="J810:K810"/>
    <mergeCell ref="L810:M810"/>
    <mergeCell ref="N810:O810"/>
    <mergeCell ref="D811:I811"/>
    <mergeCell ref="N811:O811"/>
    <mergeCell ref="L796:M796"/>
    <mergeCell ref="N796:O796"/>
    <mergeCell ref="L797:M797"/>
    <mergeCell ref="N797:O797"/>
    <mergeCell ref="L798:M798"/>
    <mergeCell ref="N798:O798"/>
    <mergeCell ref="B794:C794"/>
    <mergeCell ref="B795:C795"/>
    <mergeCell ref="D795:I795"/>
    <mergeCell ref="J795:K795"/>
    <mergeCell ref="L795:M795"/>
    <mergeCell ref="N795:O795"/>
    <mergeCell ref="B796:C796"/>
    <mergeCell ref="D796:I796"/>
    <mergeCell ref="J796:K796"/>
    <mergeCell ref="B797:C797"/>
    <mergeCell ref="D797:I797"/>
    <mergeCell ref="J797:K797"/>
    <mergeCell ref="D798:I798"/>
    <mergeCell ref="J798:K798"/>
    <mergeCell ref="D799:I799"/>
    <mergeCell ref="J799:K799"/>
    <mergeCell ref="L799:M799"/>
    <mergeCell ref="N799:O799"/>
    <mergeCell ref="J800:K800"/>
    <mergeCell ref="L800:M800"/>
    <mergeCell ref="N800:O800"/>
    <mergeCell ref="L802:M802"/>
    <mergeCell ref="N802:O802"/>
    <mergeCell ref="D800:I800"/>
    <mergeCell ref="D801:I801"/>
    <mergeCell ref="J801:K801"/>
    <mergeCell ref="L801:M801"/>
    <mergeCell ref="N801:O801"/>
    <mergeCell ref="D802:I802"/>
    <mergeCell ref="J802:K802"/>
    <mergeCell ref="B798:C798"/>
    <mergeCell ref="B799:C799"/>
    <mergeCell ref="B800:C800"/>
    <mergeCell ref="B801:C801"/>
    <mergeCell ref="B802:C802"/>
    <mergeCell ref="B803:C803"/>
    <mergeCell ref="B804:C804"/>
    <mergeCell ref="J824:K824"/>
    <mergeCell ref="L824:M824"/>
    <mergeCell ref="B822:C822"/>
    <mergeCell ref="B823:C823"/>
    <mergeCell ref="D823:I823"/>
    <mergeCell ref="J823:K823"/>
    <mergeCell ref="L823:M823"/>
    <mergeCell ref="N823:O823"/>
    <mergeCell ref="D824:I824"/>
    <mergeCell ref="N824:O824"/>
    <mergeCell ref="J826:K826"/>
    <mergeCell ref="L826:M826"/>
    <mergeCell ref="B824:C824"/>
    <mergeCell ref="B825:C825"/>
    <mergeCell ref="D825:I825"/>
    <mergeCell ref="J825:K825"/>
    <mergeCell ref="L825:M825"/>
    <mergeCell ref="N825:O825"/>
    <mergeCell ref="D826:I826"/>
    <mergeCell ref="N826:O826"/>
    <mergeCell ref="J828:K828"/>
    <mergeCell ref="L828:M828"/>
    <mergeCell ref="B826:C826"/>
    <mergeCell ref="B827:C827"/>
    <mergeCell ref="D827:I827"/>
    <mergeCell ref="J827:K827"/>
    <mergeCell ref="L827:M827"/>
    <mergeCell ref="N827:O827"/>
    <mergeCell ref="D828:I828"/>
    <mergeCell ref="N828:O828"/>
    <mergeCell ref="D838:I838"/>
    <mergeCell ref="D839:I839"/>
    <mergeCell ref="J839:K839"/>
    <mergeCell ref="L839:M839"/>
    <mergeCell ref="N839:O839"/>
    <mergeCell ref="D837:I837"/>
    <mergeCell ref="J837:K837"/>
    <mergeCell ref="L837:M837"/>
    <mergeCell ref="N837:O837"/>
    <mergeCell ref="J838:K838"/>
    <mergeCell ref="L838:M838"/>
    <mergeCell ref="N838:O838"/>
    <mergeCell ref="J841:K841"/>
    <mergeCell ref="L841:M841"/>
    <mergeCell ref="B839:C839"/>
    <mergeCell ref="B840:C840"/>
    <mergeCell ref="D840:I840"/>
    <mergeCell ref="J840:K840"/>
    <mergeCell ref="L840:M840"/>
    <mergeCell ref="N840:O840"/>
    <mergeCell ref="D841:I841"/>
    <mergeCell ref="N841:O841"/>
    <mergeCell ref="J843:K843"/>
    <mergeCell ref="L843:M843"/>
    <mergeCell ref="B841:C841"/>
    <mergeCell ref="B842:C842"/>
    <mergeCell ref="D842:I842"/>
    <mergeCell ref="J842:K842"/>
    <mergeCell ref="L842:M842"/>
    <mergeCell ref="N842:O842"/>
    <mergeCell ref="D843:I843"/>
    <mergeCell ref="N843:O843"/>
    <mergeCell ref="J845:K845"/>
    <mergeCell ref="L845:M845"/>
    <mergeCell ref="B843:C843"/>
    <mergeCell ref="B844:C844"/>
    <mergeCell ref="D844:I844"/>
    <mergeCell ref="J844:K844"/>
    <mergeCell ref="L844:M844"/>
    <mergeCell ref="N844:O844"/>
    <mergeCell ref="D845:I845"/>
    <mergeCell ref="N845:O845"/>
    <mergeCell ref="L830:M830"/>
    <mergeCell ref="N830:O830"/>
    <mergeCell ref="L831:M831"/>
    <mergeCell ref="N831:O831"/>
    <mergeCell ref="L832:M832"/>
    <mergeCell ref="N832:O832"/>
    <mergeCell ref="B828:C828"/>
    <mergeCell ref="B829:C829"/>
    <mergeCell ref="D829:I829"/>
    <mergeCell ref="J829:K829"/>
    <mergeCell ref="L829:M829"/>
    <mergeCell ref="N829:O829"/>
    <mergeCell ref="B830:C830"/>
    <mergeCell ref="D830:I830"/>
    <mergeCell ref="J830:K830"/>
    <mergeCell ref="B831:C831"/>
    <mergeCell ref="D831:I831"/>
    <mergeCell ref="J831:K831"/>
    <mergeCell ref="D832:I832"/>
    <mergeCell ref="J832:K832"/>
    <mergeCell ref="D833:I833"/>
    <mergeCell ref="J833:K833"/>
    <mergeCell ref="L833:M833"/>
    <mergeCell ref="N833:O833"/>
    <mergeCell ref="J834:K834"/>
    <mergeCell ref="L834:M834"/>
    <mergeCell ref="N834:O834"/>
    <mergeCell ref="L836:M836"/>
    <mergeCell ref="N836:O836"/>
    <mergeCell ref="D834:I834"/>
    <mergeCell ref="D835:I835"/>
    <mergeCell ref="J835:K835"/>
    <mergeCell ref="L835:M835"/>
    <mergeCell ref="N835:O835"/>
    <mergeCell ref="D836:I836"/>
    <mergeCell ref="J836:K836"/>
    <mergeCell ref="B832:C832"/>
    <mergeCell ref="B833:C833"/>
    <mergeCell ref="B834:C834"/>
    <mergeCell ref="B835:C835"/>
    <mergeCell ref="B836:C836"/>
    <mergeCell ref="B837:C837"/>
    <mergeCell ref="B838:C838"/>
    <mergeCell ref="D855:I855"/>
    <mergeCell ref="D856:I856"/>
    <mergeCell ref="J856:K856"/>
    <mergeCell ref="L856:M856"/>
    <mergeCell ref="N856:O856"/>
    <mergeCell ref="D854:I854"/>
    <mergeCell ref="J854:K854"/>
    <mergeCell ref="L854:M854"/>
    <mergeCell ref="N854:O854"/>
    <mergeCell ref="J855:K855"/>
    <mergeCell ref="L855:M855"/>
    <mergeCell ref="N855:O855"/>
    <mergeCell ref="J858:K858"/>
    <mergeCell ref="L858:M858"/>
    <mergeCell ref="B856:C856"/>
    <mergeCell ref="B857:C857"/>
    <mergeCell ref="D857:I857"/>
    <mergeCell ref="J857:K857"/>
    <mergeCell ref="L857:M857"/>
    <mergeCell ref="N857:O857"/>
    <mergeCell ref="D858:I858"/>
    <mergeCell ref="N858:O858"/>
    <mergeCell ref="J860:K860"/>
    <mergeCell ref="L860:M860"/>
    <mergeCell ref="B858:C858"/>
    <mergeCell ref="B859:C859"/>
    <mergeCell ref="D859:I859"/>
    <mergeCell ref="J859:K859"/>
    <mergeCell ref="L859:M859"/>
    <mergeCell ref="N859:O859"/>
    <mergeCell ref="D860:I860"/>
    <mergeCell ref="N860:O860"/>
    <mergeCell ref="J862:K862"/>
    <mergeCell ref="L862:M862"/>
    <mergeCell ref="B860:C860"/>
    <mergeCell ref="B861:C861"/>
    <mergeCell ref="D861:I861"/>
    <mergeCell ref="J861:K861"/>
    <mergeCell ref="L861:M861"/>
    <mergeCell ref="N861:O861"/>
    <mergeCell ref="D862:I862"/>
    <mergeCell ref="N862:O862"/>
    <mergeCell ref="L847:M847"/>
    <mergeCell ref="N847:O847"/>
    <mergeCell ref="L848:M848"/>
    <mergeCell ref="N848:O848"/>
    <mergeCell ref="L849:M849"/>
    <mergeCell ref="N849:O849"/>
    <mergeCell ref="B845:C845"/>
    <mergeCell ref="B846:C846"/>
    <mergeCell ref="D846:I846"/>
    <mergeCell ref="J846:K846"/>
    <mergeCell ref="L846:M846"/>
    <mergeCell ref="N846:O846"/>
    <mergeCell ref="B847:C847"/>
    <mergeCell ref="D847:I847"/>
    <mergeCell ref="J847:K847"/>
    <mergeCell ref="B848:C848"/>
    <mergeCell ref="D848:I848"/>
    <mergeCell ref="J848:K848"/>
    <mergeCell ref="D849:I849"/>
    <mergeCell ref="J849:K849"/>
    <mergeCell ref="D850:I850"/>
    <mergeCell ref="J850:K850"/>
    <mergeCell ref="L850:M850"/>
    <mergeCell ref="N850:O850"/>
    <mergeCell ref="J851:K851"/>
    <mergeCell ref="L851:M851"/>
    <mergeCell ref="N851:O851"/>
    <mergeCell ref="L853:M853"/>
    <mergeCell ref="N853:O853"/>
    <mergeCell ref="D851:I851"/>
    <mergeCell ref="D852:I852"/>
    <mergeCell ref="J852:K852"/>
    <mergeCell ref="L852:M852"/>
    <mergeCell ref="N852:O852"/>
    <mergeCell ref="D853:I853"/>
    <mergeCell ref="J853:K853"/>
    <mergeCell ref="B849:C849"/>
    <mergeCell ref="B850:C850"/>
    <mergeCell ref="B851:C851"/>
    <mergeCell ref="B852:C852"/>
    <mergeCell ref="B853:C853"/>
    <mergeCell ref="B854:C854"/>
    <mergeCell ref="B855:C855"/>
    <mergeCell ref="D872:I872"/>
    <mergeCell ref="D873:I873"/>
    <mergeCell ref="J873:K873"/>
    <mergeCell ref="L873:M873"/>
    <mergeCell ref="N873:O873"/>
    <mergeCell ref="D871:I871"/>
    <mergeCell ref="J871:K871"/>
    <mergeCell ref="L871:M871"/>
    <mergeCell ref="N871:O871"/>
    <mergeCell ref="J872:K872"/>
    <mergeCell ref="L872:M872"/>
    <mergeCell ref="N872:O872"/>
    <mergeCell ref="J875:K875"/>
    <mergeCell ref="L875:M875"/>
    <mergeCell ref="B873:C873"/>
    <mergeCell ref="B874:C874"/>
    <mergeCell ref="D874:I874"/>
    <mergeCell ref="J874:K874"/>
    <mergeCell ref="L874:M874"/>
    <mergeCell ref="N874:O874"/>
    <mergeCell ref="D875:I875"/>
    <mergeCell ref="N875:O875"/>
    <mergeCell ref="J877:K877"/>
    <mergeCell ref="L877:M877"/>
    <mergeCell ref="B875:C875"/>
    <mergeCell ref="B876:C876"/>
    <mergeCell ref="D876:I876"/>
    <mergeCell ref="J876:K876"/>
    <mergeCell ref="L876:M876"/>
    <mergeCell ref="N876:O876"/>
    <mergeCell ref="D877:I877"/>
    <mergeCell ref="N877:O877"/>
    <mergeCell ref="J879:K879"/>
    <mergeCell ref="L879:M879"/>
    <mergeCell ref="B877:C877"/>
    <mergeCell ref="B878:C878"/>
    <mergeCell ref="D878:I878"/>
    <mergeCell ref="J878:K878"/>
    <mergeCell ref="L878:M878"/>
    <mergeCell ref="N878:O878"/>
    <mergeCell ref="D879:I879"/>
    <mergeCell ref="N879:O879"/>
    <mergeCell ref="L864:M864"/>
    <mergeCell ref="N864:O864"/>
    <mergeCell ref="L865:M865"/>
    <mergeCell ref="N865:O865"/>
    <mergeCell ref="L866:M866"/>
    <mergeCell ref="N866:O866"/>
    <mergeCell ref="B862:C862"/>
    <mergeCell ref="B863:C863"/>
    <mergeCell ref="D863:I863"/>
    <mergeCell ref="J863:K863"/>
    <mergeCell ref="L863:M863"/>
    <mergeCell ref="N863:O863"/>
    <mergeCell ref="B864:C864"/>
    <mergeCell ref="D864:I864"/>
    <mergeCell ref="J864:K864"/>
    <mergeCell ref="B865:C865"/>
    <mergeCell ref="D865:I865"/>
    <mergeCell ref="J865:K865"/>
    <mergeCell ref="D866:I866"/>
    <mergeCell ref="J866:K866"/>
    <mergeCell ref="D867:I867"/>
    <mergeCell ref="J867:K867"/>
    <mergeCell ref="L867:M867"/>
    <mergeCell ref="N867:O867"/>
    <mergeCell ref="J868:K868"/>
    <mergeCell ref="L868:M868"/>
    <mergeCell ref="N868:O868"/>
    <mergeCell ref="L870:M870"/>
    <mergeCell ref="N870:O870"/>
    <mergeCell ref="D868:I868"/>
    <mergeCell ref="D869:I869"/>
    <mergeCell ref="J869:K869"/>
    <mergeCell ref="L869:M869"/>
    <mergeCell ref="N869:O869"/>
    <mergeCell ref="D870:I870"/>
    <mergeCell ref="J870:K870"/>
    <mergeCell ref="B866:C866"/>
    <mergeCell ref="B867:C867"/>
    <mergeCell ref="B868:C868"/>
    <mergeCell ref="B869:C869"/>
    <mergeCell ref="B870:C870"/>
    <mergeCell ref="B871:C871"/>
    <mergeCell ref="B872:C872"/>
    <mergeCell ref="D923:I923"/>
    <mergeCell ref="D924:I924"/>
    <mergeCell ref="J924:K924"/>
    <mergeCell ref="L924:M924"/>
    <mergeCell ref="N924:O924"/>
    <mergeCell ref="D922:I922"/>
    <mergeCell ref="J922:K922"/>
    <mergeCell ref="L922:M922"/>
    <mergeCell ref="N922:O922"/>
    <mergeCell ref="J923:K923"/>
    <mergeCell ref="L923:M923"/>
    <mergeCell ref="N923:O923"/>
    <mergeCell ref="L915:M915"/>
    <mergeCell ref="N915:O915"/>
    <mergeCell ref="L916:M916"/>
    <mergeCell ref="N916:O916"/>
    <mergeCell ref="L917:M917"/>
    <mergeCell ref="N917:O917"/>
    <mergeCell ref="B913:C913"/>
    <mergeCell ref="B914:C914"/>
    <mergeCell ref="D914:I914"/>
    <mergeCell ref="J914:K914"/>
    <mergeCell ref="L914:M914"/>
    <mergeCell ref="N914:O914"/>
    <mergeCell ref="B915:C915"/>
    <mergeCell ref="D915:I915"/>
    <mergeCell ref="J915:K915"/>
    <mergeCell ref="B916:C916"/>
    <mergeCell ref="D916:I916"/>
    <mergeCell ref="J916:K916"/>
    <mergeCell ref="D917:I917"/>
    <mergeCell ref="J917:K917"/>
    <mergeCell ref="D918:I918"/>
    <mergeCell ref="J918:K918"/>
    <mergeCell ref="L918:M918"/>
    <mergeCell ref="N918:O918"/>
    <mergeCell ref="J919:K919"/>
    <mergeCell ref="L919:M919"/>
    <mergeCell ref="N919:O919"/>
    <mergeCell ref="L921:M921"/>
    <mergeCell ref="N921:O921"/>
    <mergeCell ref="D919:I919"/>
    <mergeCell ref="D920:I920"/>
    <mergeCell ref="J920:K920"/>
    <mergeCell ref="L920:M920"/>
    <mergeCell ref="N920:O920"/>
    <mergeCell ref="D921:I921"/>
    <mergeCell ref="J921:K921"/>
    <mergeCell ref="B917:C917"/>
    <mergeCell ref="B918:C918"/>
    <mergeCell ref="B919:C919"/>
    <mergeCell ref="B920:C920"/>
    <mergeCell ref="B921:C921"/>
    <mergeCell ref="B922:C922"/>
    <mergeCell ref="B923:C923"/>
    <mergeCell ref="D991:I991"/>
    <mergeCell ref="D992:I992"/>
    <mergeCell ref="J992:K992"/>
    <mergeCell ref="L992:M992"/>
    <mergeCell ref="N992:O992"/>
    <mergeCell ref="D990:I990"/>
    <mergeCell ref="J990:K990"/>
    <mergeCell ref="L990:M990"/>
    <mergeCell ref="N990:O990"/>
    <mergeCell ref="J991:K991"/>
    <mergeCell ref="L991:M991"/>
    <mergeCell ref="N991:O991"/>
    <mergeCell ref="J994:K994"/>
    <mergeCell ref="L994:M994"/>
    <mergeCell ref="B992:C992"/>
    <mergeCell ref="B993:C993"/>
    <mergeCell ref="D993:I993"/>
    <mergeCell ref="J993:K993"/>
    <mergeCell ref="L993:M993"/>
    <mergeCell ref="N993:O993"/>
    <mergeCell ref="D994:I994"/>
    <mergeCell ref="N994:O994"/>
    <mergeCell ref="J996:K996"/>
    <mergeCell ref="L996:M996"/>
    <mergeCell ref="B994:C994"/>
    <mergeCell ref="B995:C995"/>
    <mergeCell ref="D995:I995"/>
    <mergeCell ref="J995:K995"/>
    <mergeCell ref="L995:M995"/>
    <mergeCell ref="N995:O995"/>
    <mergeCell ref="D996:I996"/>
    <mergeCell ref="N996:O996"/>
    <mergeCell ref="J998:K998"/>
    <mergeCell ref="L998:M998"/>
    <mergeCell ref="B996:C996"/>
    <mergeCell ref="B997:C997"/>
    <mergeCell ref="D997:I997"/>
    <mergeCell ref="J997:K997"/>
    <mergeCell ref="L997:M997"/>
    <mergeCell ref="N997:O997"/>
    <mergeCell ref="D998:I998"/>
    <mergeCell ref="N998:O998"/>
    <mergeCell ref="D1000:I1000"/>
    <mergeCell ref="J1000:K1000"/>
    <mergeCell ref="L1000:M1000"/>
    <mergeCell ref="N1000:O1000"/>
    <mergeCell ref="B998:C998"/>
    <mergeCell ref="B999:C999"/>
    <mergeCell ref="D999:I999"/>
    <mergeCell ref="J999:K999"/>
    <mergeCell ref="L999:M999"/>
    <mergeCell ref="N999:O999"/>
    <mergeCell ref="B1000:C1000"/>
    <mergeCell ref="L983:M983"/>
    <mergeCell ref="N983:O983"/>
    <mergeCell ref="L984:M984"/>
    <mergeCell ref="N984:O984"/>
    <mergeCell ref="L985:M985"/>
    <mergeCell ref="N985:O985"/>
    <mergeCell ref="B981:C981"/>
    <mergeCell ref="B982:C982"/>
    <mergeCell ref="D982:I982"/>
    <mergeCell ref="J982:K982"/>
    <mergeCell ref="L982:M982"/>
    <mergeCell ref="N982:O982"/>
    <mergeCell ref="B983:C983"/>
    <mergeCell ref="D983:I983"/>
    <mergeCell ref="J983:K983"/>
    <mergeCell ref="B984:C984"/>
    <mergeCell ref="D984:I984"/>
    <mergeCell ref="J984:K984"/>
    <mergeCell ref="D985:I985"/>
    <mergeCell ref="J985:K985"/>
    <mergeCell ref="D986:I986"/>
    <mergeCell ref="J986:K986"/>
    <mergeCell ref="L986:M986"/>
    <mergeCell ref="N986:O986"/>
    <mergeCell ref="J987:K987"/>
    <mergeCell ref="L987:M987"/>
    <mergeCell ref="N987:O987"/>
    <mergeCell ref="L989:M989"/>
    <mergeCell ref="N989:O989"/>
    <mergeCell ref="D987:I987"/>
    <mergeCell ref="D988:I988"/>
    <mergeCell ref="J988:K988"/>
    <mergeCell ref="L988:M988"/>
    <mergeCell ref="N988:O988"/>
    <mergeCell ref="D989:I989"/>
    <mergeCell ref="J989:K989"/>
    <mergeCell ref="B985:C985"/>
    <mergeCell ref="B986:C986"/>
    <mergeCell ref="B987:C987"/>
    <mergeCell ref="B988:C988"/>
    <mergeCell ref="B989:C989"/>
    <mergeCell ref="B990:C990"/>
    <mergeCell ref="B991:C991"/>
    <mergeCell ref="L54:M54"/>
    <mergeCell ref="N54:O54"/>
    <mergeCell ref="L55:M55"/>
    <mergeCell ref="N55:O55"/>
    <mergeCell ref="L56:M56"/>
    <mergeCell ref="N56:O56"/>
    <mergeCell ref="B52:C52"/>
    <mergeCell ref="B53:C53"/>
    <mergeCell ref="D53:I53"/>
    <mergeCell ref="J53:K53"/>
    <mergeCell ref="L53:M53"/>
    <mergeCell ref="N53:O53"/>
    <mergeCell ref="B54:C54"/>
    <mergeCell ref="B56:C56"/>
    <mergeCell ref="B57:C57"/>
    <mergeCell ref="B58:C58"/>
    <mergeCell ref="B59:C59"/>
    <mergeCell ref="B60:C60"/>
    <mergeCell ref="B61:C61"/>
    <mergeCell ref="B62:C62"/>
    <mergeCell ref="D54:I54"/>
    <mergeCell ref="J54:K54"/>
    <mergeCell ref="B55:C55"/>
    <mergeCell ref="D55:I55"/>
    <mergeCell ref="J55:K55"/>
    <mergeCell ref="D56:I56"/>
    <mergeCell ref="J56:K56"/>
    <mergeCell ref="D57:I57"/>
    <mergeCell ref="J57:K57"/>
    <mergeCell ref="L57:M57"/>
    <mergeCell ref="N57:O57"/>
    <mergeCell ref="J58:K58"/>
    <mergeCell ref="L58:M58"/>
    <mergeCell ref="N58:O58"/>
    <mergeCell ref="L60:M60"/>
    <mergeCell ref="N60:O60"/>
    <mergeCell ref="D58:I58"/>
    <mergeCell ref="D59:I59"/>
    <mergeCell ref="J59:K59"/>
    <mergeCell ref="L59:M59"/>
    <mergeCell ref="N59:O59"/>
    <mergeCell ref="D60:I60"/>
    <mergeCell ref="J60:K60"/>
    <mergeCell ref="B66:C66"/>
    <mergeCell ref="B67:C67"/>
    <mergeCell ref="D67:I67"/>
    <mergeCell ref="J67:K67"/>
    <mergeCell ref="L67:M67"/>
    <mergeCell ref="N67:O67"/>
    <mergeCell ref="B68:C68"/>
    <mergeCell ref="D68:I68"/>
    <mergeCell ref="J68:K68"/>
    <mergeCell ref="B69:C69"/>
    <mergeCell ref="D69:I69"/>
    <mergeCell ref="J69:K69"/>
    <mergeCell ref="D70:I70"/>
    <mergeCell ref="J70:K70"/>
    <mergeCell ref="D71:I71"/>
    <mergeCell ref="J71:K71"/>
    <mergeCell ref="L71:M71"/>
    <mergeCell ref="N71:O71"/>
    <mergeCell ref="J72:K72"/>
    <mergeCell ref="L72:M72"/>
    <mergeCell ref="N72:O72"/>
    <mergeCell ref="D72:I72"/>
    <mergeCell ref="D73:I73"/>
    <mergeCell ref="J73:K73"/>
    <mergeCell ref="L73:M73"/>
    <mergeCell ref="N73:O73"/>
    <mergeCell ref="D74:I74"/>
    <mergeCell ref="J74:K74"/>
    <mergeCell ref="J76:K76"/>
    <mergeCell ref="L76:M76"/>
    <mergeCell ref="L74:M74"/>
    <mergeCell ref="N74:O74"/>
    <mergeCell ref="D75:I75"/>
    <mergeCell ref="J75:K75"/>
    <mergeCell ref="L75:M75"/>
    <mergeCell ref="N75:O75"/>
    <mergeCell ref="N76:O76"/>
    <mergeCell ref="D61:I61"/>
    <mergeCell ref="J61:K61"/>
    <mergeCell ref="L61:M61"/>
    <mergeCell ref="N61:O61"/>
    <mergeCell ref="J62:K62"/>
    <mergeCell ref="L62:M62"/>
    <mergeCell ref="N62:O62"/>
    <mergeCell ref="D62:I62"/>
    <mergeCell ref="A63:O63"/>
    <mergeCell ref="B64:C64"/>
    <mergeCell ref="D64:I64"/>
    <mergeCell ref="J64:K64"/>
    <mergeCell ref="L64:M64"/>
    <mergeCell ref="N64:O64"/>
    <mergeCell ref="J66:K66"/>
    <mergeCell ref="L66:M66"/>
    <mergeCell ref="B65:C65"/>
    <mergeCell ref="D65:I65"/>
    <mergeCell ref="J65:K65"/>
    <mergeCell ref="L65:M65"/>
    <mergeCell ref="N65:O65"/>
    <mergeCell ref="D66:I66"/>
    <mergeCell ref="N66:O66"/>
    <mergeCell ref="L68:M68"/>
    <mergeCell ref="N68:O68"/>
    <mergeCell ref="L69:M69"/>
    <mergeCell ref="N69:O69"/>
    <mergeCell ref="L70:M70"/>
    <mergeCell ref="N70:O70"/>
    <mergeCell ref="B70:C70"/>
    <mergeCell ref="B71:C71"/>
    <mergeCell ref="B72:C72"/>
    <mergeCell ref="B73:C73"/>
    <mergeCell ref="B74:C74"/>
    <mergeCell ref="B75:C75"/>
    <mergeCell ref="B76:C76"/>
    <mergeCell ref="B79:C79"/>
    <mergeCell ref="J79:K79"/>
    <mergeCell ref="L79:M79"/>
    <mergeCell ref="D87:I87"/>
    <mergeCell ref="J87:K87"/>
    <mergeCell ref="L87:M87"/>
    <mergeCell ref="N87:O87"/>
    <mergeCell ref="B87:C87"/>
    <mergeCell ref="B88:C88"/>
    <mergeCell ref="D88:I88"/>
    <mergeCell ref="J88:K88"/>
    <mergeCell ref="L88:M88"/>
    <mergeCell ref="N88:O88"/>
    <mergeCell ref="D89:I89"/>
    <mergeCell ref="N89:O89"/>
    <mergeCell ref="D98:I98"/>
    <mergeCell ref="J98:K98"/>
    <mergeCell ref="L98:M98"/>
    <mergeCell ref="N98:O98"/>
    <mergeCell ref="J99:K99"/>
    <mergeCell ref="L99:M99"/>
    <mergeCell ref="N99:O99"/>
    <mergeCell ref="D99:I99"/>
    <mergeCell ref="D100:I100"/>
    <mergeCell ref="J100:K100"/>
    <mergeCell ref="L100:M100"/>
    <mergeCell ref="N100:O100"/>
    <mergeCell ref="D101:I101"/>
    <mergeCell ref="J101:K101"/>
    <mergeCell ref="B93:C93"/>
    <mergeCell ref="B94:C94"/>
    <mergeCell ref="D94:I94"/>
    <mergeCell ref="J94:K94"/>
    <mergeCell ref="L94:M94"/>
    <mergeCell ref="N94:O94"/>
    <mergeCell ref="B95:C95"/>
    <mergeCell ref="D95:I95"/>
    <mergeCell ref="J95:K95"/>
    <mergeCell ref="B96:C96"/>
    <mergeCell ref="D96:I96"/>
    <mergeCell ref="J96:K96"/>
    <mergeCell ref="D97:I97"/>
    <mergeCell ref="J97:K97"/>
    <mergeCell ref="J91:K91"/>
    <mergeCell ref="L91:M91"/>
    <mergeCell ref="B89:C89"/>
    <mergeCell ref="B90:C90"/>
    <mergeCell ref="D90:I90"/>
    <mergeCell ref="J90:K90"/>
    <mergeCell ref="L90:M90"/>
    <mergeCell ref="N90:O90"/>
    <mergeCell ref="D91:I91"/>
    <mergeCell ref="J93:K93"/>
    <mergeCell ref="L93:M93"/>
    <mergeCell ref="B92:C92"/>
    <mergeCell ref="D92:I92"/>
    <mergeCell ref="J92:K92"/>
    <mergeCell ref="L92:M92"/>
    <mergeCell ref="N92:O92"/>
    <mergeCell ref="D93:I93"/>
    <mergeCell ref="N93:O93"/>
    <mergeCell ref="L95:M95"/>
    <mergeCell ref="N95:O95"/>
    <mergeCell ref="L96:M96"/>
    <mergeCell ref="N96:O96"/>
    <mergeCell ref="L97:M97"/>
    <mergeCell ref="N97:O97"/>
    <mergeCell ref="L101:M101"/>
    <mergeCell ref="N101:O101"/>
    <mergeCell ref="D102:I102"/>
    <mergeCell ref="J102:K102"/>
    <mergeCell ref="L102:M102"/>
    <mergeCell ref="N102:O102"/>
    <mergeCell ref="A103:O103"/>
    <mergeCell ref="L107:M107"/>
    <mergeCell ref="N107:O107"/>
    <mergeCell ref="D112:I112"/>
    <mergeCell ref="J112:K112"/>
    <mergeCell ref="L112:M112"/>
    <mergeCell ref="N112:O112"/>
    <mergeCell ref="J113:K113"/>
    <mergeCell ref="L113:M113"/>
    <mergeCell ref="N113:O113"/>
    <mergeCell ref="D113:I113"/>
    <mergeCell ref="D114:I114"/>
    <mergeCell ref="J114:K114"/>
    <mergeCell ref="L114:M114"/>
    <mergeCell ref="N114:O114"/>
    <mergeCell ref="D115:I115"/>
    <mergeCell ref="J115:K115"/>
    <mergeCell ref="D116:I116"/>
    <mergeCell ref="J116:K116"/>
    <mergeCell ref="L116:M116"/>
    <mergeCell ref="N116:O116"/>
    <mergeCell ref="J117:K117"/>
    <mergeCell ref="L117:M117"/>
    <mergeCell ref="N117:O117"/>
    <mergeCell ref="D117:I117"/>
    <mergeCell ref="D118:I118"/>
    <mergeCell ref="J118:K118"/>
    <mergeCell ref="L118:M118"/>
    <mergeCell ref="N118:O118"/>
    <mergeCell ref="D119:I119"/>
    <mergeCell ref="J119:K119"/>
    <mergeCell ref="D104:I104"/>
    <mergeCell ref="J104:K104"/>
    <mergeCell ref="L104:M104"/>
    <mergeCell ref="N104:O104"/>
    <mergeCell ref="J105:K105"/>
    <mergeCell ref="L105:M105"/>
    <mergeCell ref="N105:O105"/>
    <mergeCell ref="D105:I105"/>
    <mergeCell ref="D106:I106"/>
    <mergeCell ref="J106:K106"/>
    <mergeCell ref="L106:M106"/>
    <mergeCell ref="N106:O106"/>
    <mergeCell ref="D107:I107"/>
    <mergeCell ref="J107:K107"/>
    <mergeCell ref="D108:I108"/>
    <mergeCell ref="J108:K108"/>
    <mergeCell ref="L108:M108"/>
    <mergeCell ref="N108:O108"/>
    <mergeCell ref="J109:K109"/>
    <mergeCell ref="L109:M109"/>
    <mergeCell ref="N109:O109"/>
    <mergeCell ref="L111:M111"/>
    <mergeCell ref="N111:O111"/>
    <mergeCell ref="D109:I109"/>
    <mergeCell ref="D110:I110"/>
    <mergeCell ref="J110:K110"/>
    <mergeCell ref="L110:M110"/>
    <mergeCell ref="N110:O110"/>
    <mergeCell ref="D111:I111"/>
    <mergeCell ref="J111:K111"/>
    <mergeCell ref="L115:M115"/>
    <mergeCell ref="N115:O115"/>
    <mergeCell ref="D121:I121"/>
    <mergeCell ref="D122:I122"/>
    <mergeCell ref="J122:K122"/>
    <mergeCell ref="L122:M122"/>
    <mergeCell ref="N122:O122"/>
    <mergeCell ref="J121:K121"/>
    <mergeCell ref="L121:M121"/>
    <mergeCell ref="L119:M119"/>
    <mergeCell ref="N119:O119"/>
    <mergeCell ref="D120:I120"/>
    <mergeCell ref="J120:K120"/>
    <mergeCell ref="L120:M120"/>
    <mergeCell ref="N120:O120"/>
    <mergeCell ref="N121:O121"/>
    <mergeCell ref="L125:M125"/>
    <mergeCell ref="N125:O125"/>
    <mergeCell ref="A123:O123"/>
    <mergeCell ref="D124:I124"/>
    <mergeCell ref="J124:K124"/>
    <mergeCell ref="L124:M124"/>
    <mergeCell ref="N124:O124"/>
    <mergeCell ref="D125:I125"/>
    <mergeCell ref="J125:K125"/>
    <mergeCell ref="D126:I126"/>
    <mergeCell ref="J126:K126"/>
    <mergeCell ref="L126:M126"/>
    <mergeCell ref="N126:O126"/>
    <mergeCell ref="J127:K127"/>
    <mergeCell ref="L127:M127"/>
    <mergeCell ref="N127:O127"/>
    <mergeCell ref="L129:M129"/>
    <mergeCell ref="N129:O129"/>
    <mergeCell ref="D127:I127"/>
    <mergeCell ref="D128:I128"/>
    <mergeCell ref="J128:K128"/>
    <mergeCell ref="L128:M128"/>
    <mergeCell ref="N128:O128"/>
    <mergeCell ref="D129:I129"/>
    <mergeCell ref="J129:K129"/>
    <mergeCell ref="J154:K154"/>
    <mergeCell ref="L154:M154"/>
    <mergeCell ref="N154:O154"/>
    <mergeCell ref="J155:K155"/>
    <mergeCell ref="L155:M155"/>
    <mergeCell ref="N155:O155"/>
    <mergeCell ref="B149:C149"/>
    <mergeCell ref="B150:C150"/>
    <mergeCell ref="B151:C151"/>
    <mergeCell ref="B152:C152"/>
    <mergeCell ref="B153:C153"/>
    <mergeCell ref="B154:C154"/>
    <mergeCell ref="D154:I154"/>
    <mergeCell ref="L157:M157"/>
    <mergeCell ref="N157:O157"/>
    <mergeCell ref="D155:I155"/>
    <mergeCell ref="D156:I156"/>
    <mergeCell ref="J156:K156"/>
    <mergeCell ref="L156:M156"/>
    <mergeCell ref="N156:O156"/>
    <mergeCell ref="D157:I157"/>
    <mergeCell ref="J157:K157"/>
    <mergeCell ref="D158:I158"/>
    <mergeCell ref="J158:K158"/>
    <mergeCell ref="L158:M158"/>
    <mergeCell ref="N158:O158"/>
    <mergeCell ref="J159:K159"/>
    <mergeCell ref="L159:M159"/>
    <mergeCell ref="N159:O159"/>
    <mergeCell ref="L161:M161"/>
    <mergeCell ref="N161:O161"/>
    <mergeCell ref="D159:I159"/>
    <mergeCell ref="D160:I160"/>
    <mergeCell ref="J160:K160"/>
    <mergeCell ref="L160:M160"/>
    <mergeCell ref="N160:O160"/>
    <mergeCell ref="D161:I161"/>
    <mergeCell ref="J161:K161"/>
    <mergeCell ref="D425:I425"/>
    <mergeCell ref="J425:K425"/>
    <mergeCell ref="L425:M425"/>
    <mergeCell ref="N425:O425"/>
    <mergeCell ref="J426:K426"/>
    <mergeCell ref="L426:M426"/>
    <mergeCell ref="N426:O426"/>
    <mergeCell ref="D426:I426"/>
    <mergeCell ref="D427:I427"/>
    <mergeCell ref="J427:K427"/>
    <mergeCell ref="L427:M427"/>
    <mergeCell ref="N427:O427"/>
    <mergeCell ref="D428:I428"/>
    <mergeCell ref="J428:K428"/>
    <mergeCell ref="D377:I377"/>
    <mergeCell ref="J377:K377"/>
    <mergeCell ref="L377:M377"/>
    <mergeCell ref="N377:O377"/>
    <mergeCell ref="J378:K378"/>
    <mergeCell ref="L378:M378"/>
    <mergeCell ref="N378:O378"/>
    <mergeCell ref="D378:I378"/>
    <mergeCell ref="D379:I379"/>
    <mergeCell ref="J379:K379"/>
    <mergeCell ref="L379:M379"/>
    <mergeCell ref="N379:O379"/>
    <mergeCell ref="D380:I380"/>
    <mergeCell ref="J380:K380"/>
    <mergeCell ref="J403:K403"/>
    <mergeCell ref="L403:M403"/>
    <mergeCell ref="N403:O403"/>
    <mergeCell ref="D404:I404"/>
    <mergeCell ref="J404:K404"/>
    <mergeCell ref="L404:M404"/>
    <mergeCell ref="N404:O404"/>
    <mergeCell ref="D405:I405"/>
    <mergeCell ref="J405:K405"/>
    <mergeCell ref="L405:M405"/>
    <mergeCell ref="N405:O405"/>
    <mergeCell ref="J406:K406"/>
    <mergeCell ref="L406:M406"/>
    <mergeCell ref="N406:O406"/>
    <mergeCell ref="L408:M408"/>
    <mergeCell ref="N408:O408"/>
    <mergeCell ref="D406:I406"/>
    <mergeCell ref="D407:I407"/>
    <mergeCell ref="J407:K407"/>
    <mergeCell ref="L407:M407"/>
    <mergeCell ref="N407:O407"/>
    <mergeCell ref="D408:I408"/>
    <mergeCell ref="J408:K408"/>
    <mergeCell ref="D433:I433"/>
    <mergeCell ref="J433:K433"/>
    <mergeCell ref="L433:M433"/>
    <mergeCell ref="N433:O433"/>
    <mergeCell ref="D409:I409"/>
    <mergeCell ref="J409:K409"/>
    <mergeCell ref="L409:M409"/>
    <mergeCell ref="N409:O409"/>
    <mergeCell ref="J410:K410"/>
    <mergeCell ref="L410:M410"/>
    <mergeCell ref="N410:O410"/>
    <mergeCell ref="D410:I410"/>
    <mergeCell ref="D411:I411"/>
    <mergeCell ref="J411:K411"/>
    <mergeCell ref="L411:M411"/>
    <mergeCell ref="N411:O411"/>
    <mergeCell ref="D412:I412"/>
    <mergeCell ref="J412:K412"/>
    <mergeCell ref="L416:M416"/>
    <mergeCell ref="N416:O416"/>
    <mergeCell ref="D414:I414"/>
    <mergeCell ref="D415:I415"/>
    <mergeCell ref="J415:K415"/>
    <mergeCell ref="L415:M415"/>
    <mergeCell ref="N415:O415"/>
    <mergeCell ref="D416:I416"/>
    <mergeCell ref="J416:K416"/>
    <mergeCell ref="D417:I417"/>
    <mergeCell ref="J417:K417"/>
    <mergeCell ref="L417:M417"/>
    <mergeCell ref="N417:O417"/>
    <mergeCell ref="J418:K418"/>
    <mergeCell ref="L418:M418"/>
    <mergeCell ref="N418:O418"/>
    <mergeCell ref="D418:I418"/>
    <mergeCell ref="D419:I419"/>
    <mergeCell ref="J419:K419"/>
    <mergeCell ref="L419:M419"/>
    <mergeCell ref="N419:O419"/>
    <mergeCell ref="D420:I420"/>
    <mergeCell ref="J420:K420"/>
    <mergeCell ref="J422:K422"/>
    <mergeCell ref="L422:M422"/>
    <mergeCell ref="L420:M420"/>
    <mergeCell ref="N420:O420"/>
    <mergeCell ref="D421:I421"/>
    <mergeCell ref="J421:K421"/>
    <mergeCell ref="L421:M421"/>
    <mergeCell ref="N421:O421"/>
    <mergeCell ref="N422:O422"/>
    <mergeCell ref="L424:M424"/>
    <mergeCell ref="N424:O424"/>
    <mergeCell ref="D422:I422"/>
    <mergeCell ref="D423:I423"/>
    <mergeCell ref="J423:K423"/>
    <mergeCell ref="L423:M423"/>
    <mergeCell ref="N423:O423"/>
    <mergeCell ref="D424:I424"/>
    <mergeCell ref="J424:K424"/>
    <mergeCell ref="J430:K430"/>
    <mergeCell ref="L430:M430"/>
    <mergeCell ref="L428:M428"/>
    <mergeCell ref="N428:O428"/>
    <mergeCell ref="D429:I429"/>
    <mergeCell ref="J429:K429"/>
    <mergeCell ref="L429:M429"/>
    <mergeCell ref="N429:O429"/>
    <mergeCell ref="N430:O430"/>
    <mergeCell ref="L432:M432"/>
    <mergeCell ref="N432:O432"/>
    <mergeCell ref="D430:I430"/>
    <mergeCell ref="D431:I431"/>
    <mergeCell ref="J431:K431"/>
    <mergeCell ref="L431:M431"/>
    <mergeCell ref="N431:O431"/>
    <mergeCell ref="D432:I432"/>
    <mergeCell ref="J432:K432"/>
    <mergeCell ref="D458:I458"/>
    <mergeCell ref="J458:K458"/>
    <mergeCell ref="L458:M458"/>
    <mergeCell ref="N458:O458"/>
    <mergeCell ref="J459:K459"/>
    <mergeCell ref="L459:M459"/>
    <mergeCell ref="N459:O459"/>
    <mergeCell ref="D459:I459"/>
    <mergeCell ref="D460:I460"/>
    <mergeCell ref="J460:K460"/>
    <mergeCell ref="L460:M460"/>
    <mergeCell ref="N460:O460"/>
    <mergeCell ref="D461:I461"/>
    <mergeCell ref="J461:K461"/>
    <mergeCell ref="L412:M412"/>
    <mergeCell ref="N412:O412"/>
    <mergeCell ref="D413:I413"/>
    <mergeCell ref="J413:K413"/>
    <mergeCell ref="L413:M413"/>
    <mergeCell ref="N413:O413"/>
    <mergeCell ref="N414:O414"/>
    <mergeCell ref="J435:K435"/>
    <mergeCell ref="L435:M435"/>
    <mergeCell ref="J414:K414"/>
    <mergeCell ref="L414:M414"/>
    <mergeCell ref="D434:I434"/>
    <mergeCell ref="J434:K434"/>
    <mergeCell ref="L434:M434"/>
    <mergeCell ref="N434:O434"/>
    <mergeCell ref="N435:O435"/>
    <mergeCell ref="L437:M437"/>
    <mergeCell ref="N437:O437"/>
    <mergeCell ref="D435:I435"/>
    <mergeCell ref="D436:I436"/>
    <mergeCell ref="J436:K436"/>
    <mergeCell ref="L436:M436"/>
    <mergeCell ref="N436:O436"/>
    <mergeCell ref="D437:I437"/>
    <mergeCell ref="J437:K437"/>
    <mergeCell ref="L441:M441"/>
    <mergeCell ref="N441:O441"/>
    <mergeCell ref="D463:I463"/>
    <mergeCell ref="D464:I464"/>
    <mergeCell ref="J464:K464"/>
    <mergeCell ref="L464:M464"/>
    <mergeCell ref="N464:O464"/>
    <mergeCell ref="D442:I442"/>
    <mergeCell ref="J442:K442"/>
    <mergeCell ref="L442:M442"/>
    <mergeCell ref="N442:O442"/>
    <mergeCell ref="J443:K443"/>
    <mergeCell ref="L443:M443"/>
    <mergeCell ref="N443:O443"/>
    <mergeCell ref="D443:I443"/>
    <mergeCell ref="D444:I444"/>
    <mergeCell ref="J444:K444"/>
    <mergeCell ref="L444:M444"/>
    <mergeCell ref="N444:O444"/>
    <mergeCell ref="D445:I445"/>
    <mergeCell ref="J445:K445"/>
    <mergeCell ref="J447:K447"/>
    <mergeCell ref="L447:M447"/>
    <mergeCell ref="L445:M445"/>
    <mergeCell ref="N445:O445"/>
    <mergeCell ref="D446:I446"/>
    <mergeCell ref="J446:K446"/>
    <mergeCell ref="L446:M446"/>
    <mergeCell ref="N446:O446"/>
    <mergeCell ref="N447:O447"/>
    <mergeCell ref="L449:M449"/>
    <mergeCell ref="N449:O449"/>
    <mergeCell ref="D447:I447"/>
    <mergeCell ref="D448:I448"/>
    <mergeCell ref="J448:K448"/>
    <mergeCell ref="L448:M448"/>
    <mergeCell ref="N448:O448"/>
    <mergeCell ref="D449:I449"/>
    <mergeCell ref="J449:K449"/>
    <mergeCell ref="D450:I450"/>
    <mergeCell ref="J450:K450"/>
    <mergeCell ref="L450:M450"/>
    <mergeCell ref="N450:O450"/>
    <mergeCell ref="J451:K451"/>
    <mergeCell ref="L451:M451"/>
    <mergeCell ref="N451:O451"/>
    <mergeCell ref="D451:I451"/>
    <mergeCell ref="D452:I452"/>
    <mergeCell ref="J452:K452"/>
    <mergeCell ref="L452:M452"/>
    <mergeCell ref="N452:O452"/>
    <mergeCell ref="D453:I453"/>
    <mergeCell ref="J453:K453"/>
    <mergeCell ref="J455:K455"/>
    <mergeCell ref="L455:M455"/>
    <mergeCell ref="L453:M453"/>
    <mergeCell ref="N453:O453"/>
    <mergeCell ref="D454:I454"/>
    <mergeCell ref="J454:K454"/>
    <mergeCell ref="L454:M454"/>
    <mergeCell ref="N454:O454"/>
    <mergeCell ref="N455:O455"/>
    <mergeCell ref="L457:M457"/>
    <mergeCell ref="N457:O457"/>
    <mergeCell ref="D455:I455"/>
    <mergeCell ref="D456:I456"/>
    <mergeCell ref="J456:K456"/>
    <mergeCell ref="L456:M456"/>
    <mergeCell ref="N456:O456"/>
    <mergeCell ref="D457:I457"/>
    <mergeCell ref="J457:K457"/>
    <mergeCell ref="J463:K463"/>
    <mergeCell ref="L463:M463"/>
    <mergeCell ref="L461:M461"/>
    <mergeCell ref="N461:O461"/>
    <mergeCell ref="D462:I462"/>
    <mergeCell ref="J462:K462"/>
    <mergeCell ref="L462:M462"/>
    <mergeCell ref="N462:O462"/>
    <mergeCell ref="N463:O463"/>
    <mergeCell ref="D489:I489"/>
    <mergeCell ref="J489:K489"/>
    <mergeCell ref="L489:M489"/>
    <mergeCell ref="N489:O489"/>
    <mergeCell ref="J490:K490"/>
    <mergeCell ref="L490:M490"/>
    <mergeCell ref="N490:O490"/>
    <mergeCell ref="D490:I490"/>
    <mergeCell ref="D491:I491"/>
    <mergeCell ref="J491:K491"/>
    <mergeCell ref="L491:M491"/>
    <mergeCell ref="N491:O491"/>
    <mergeCell ref="D492:I492"/>
    <mergeCell ref="J492:K492"/>
    <mergeCell ref="D438:I438"/>
    <mergeCell ref="J438:K438"/>
    <mergeCell ref="L438:M438"/>
    <mergeCell ref="N438:O438"/>
    <mergeCell ref="J439:K439"/>
    <mergeCell ref="L439:M439"/>
    <mergeCell ref="N439:O439"/>
    <mergeCell ref="D439:I439"/>
    <mergeCell ref="D440:I440"/>
    <mergeCell ref="J440:K440"/>
    <mergeCell ref="L440:M440"/>
    <mergeCell ref="N440:O440"/>
    <mergeCell ref="D441:I441"/>
    <mergeCell ref="J441:K441"/>
    <mergeCell ref="D465:I465"/>
    <mergeCell ref="J465:K465"/>
    <mergeCell ref="L465:M465"/>
    <mergeCell ref="N465:O465"/>
    <mergeCell ref="J466:K466"/>
    <mergeCell ref="L466:M466"/>
    <mergeCell ref="N466:O466"/>
    <mergeCell ref="L468:M468"/>
    <mergeCell ref="N468:O468"/>
    <mergeCell ref="D466:I466"/>
    <mergeCell ref="D467:I467"/>
    <mergeCell ref="J467:K467"/>
    <mergeCell ref="L467:M467"/>
    <mergeCell ref="N467:O467"/>
    <mergeCell ref="D468:I468"/>
    <mergeCell ref="J468:K468"/>
    <mergeCell ref="L472:M472"/>
    <mergeCell ref="N472:O472"/>
    <mergeCell ref="D494:I494"/>
    <mergeCell ref="D495:I495"/>
    <mergeCell ref="J495:K495"/>
    <mergeCell ref="L495:M495"/>
    <mergeCell ref="N495:O495"/>
    <mergeCell ref="D473:I473"/>
    <mergeCell ref="J473:K473"/>
    <mergeCell ref="L473:M473"/>
    <mergeCell ref="N473:O473"/>
    <mergeCell ref="J474:K474"/>
    <mergeCell ref="L474:M474"/>
    <mergeCell ref="N474:O474"/>
    <mergeCell ref="D474:I474"/>
    <mergeCell ref="D475:I475"/>
    <mergeCell ref="J475:K475"/>
    <mergeCell ref="L475:M475"/>
    <mergeCell ref="N475:O475"/>
    <mergeCell ref="D476:I476"/>
    <mergeCell ref="J476:K476"/>
    <mergeCell ref="J478:K478"/>
    <mergeCell ref="L478:M478"/>
    <mergeCell ref="L476:M476"/>
    <mergeCell ref="N476:O476"/>
    <mergeCell ref="D477:I477"/>
    <mergeCell ref="J477:K477"/>
    <mergeCell ref="L477:M477"/>
    <mergeCell ref="N477:O477"/>
    <mergeCell ref="N478:O478"/>
    <mergeCell ref="L480:M480"/>
    <mergeCell ref="N480:O480"/>
    <mergeCell ref="D478:I478"/>
    <mergeCell ref="D479:I479"/>
    <mergeCell ref="J479:K479"/>
    <mergeCell ref="L479:M479"/>
    <mergeCell ref="N479:O479"/>
    <mergeCell ref="D480:I480"/>
    <mergeCell ref="J480:K480"/>
    <mergeCell ref="D481:I481"/>
    <mergeCell ref="J481:K481"/>
    <mergeCell ref="L481:M481"/>
    <mergeCell ref="N481:O481"/>
    <mergeCell ref="J482:K482"/>
    <mergeCell ref="L482:M482"/>
    <mergeCell ref="N482:O482"/>
    <mergeCell ref="D482:I482"/>
    <mergeCell ref="D483:I483"/>
    <mergeCell ref="J483:K483"/>
    <mergeCell ref="L483:M483"/>
    <mergeCell ref="N483:O483"/>
    <mergeCell ref="D484:I484"/>
    <mergeCell ref="J484:K484"/>
    <mergeCell ref="J486:K486"/>
    <mergeCell ref="L486:M486"/>
    <mergeCell ref="L484:M484"/>
    <mergeCell ref="N484:O484"/>
    <mergeCell ref="D485:I485"/>
    <mergeCell ref="J485:K485"/>
    <mergeCell ref="L485:M485"/>
    <mergeCell ref="N485:O485"/>
    <mergeCell ref="N486:O486"/>
    <mergeCell ref="L488:M488"/>
    <mergeCell ref="N488:O488"/>
    <mergeCell ref="D486:I486"/>
    <mergeCell ref="D487:I487"/>
    <mergeCell ref="J487:K487"/>
    <mergeCell ref="L487:M487"/>
    <mergeCell ref="N487:O487"/>
    <mergeCell ref="D488:I488"/>
    <mergeCell ref="J488:K488"/>
    <mergeCell ref="J494:K494"/>
    <mergeCell ref="L494:M494"/>
    <mergeCell ref="L492:M492"/>
    <mergeCell ref="N492:O492"/>
    <mergeCell ref="D493:I493"/>
    <mergeCell ref="J493:K493"/>
    <mergeCell ref="L493:M493"/>
    <mergeCell ref="N493:O493"/>
    <mergeCell ref="N494:O494"/>
    <mergeCell ref="D504:I504"/>
    <mergeCell ref="J504:K504"/>
    <mergeCell ref="L504:M504"/>
    <mergeCell ref="N504:O504"/>
    <mergeCell ref="J505:K505"/>
    <mergeCell ref="L505:M505"/>
    <mergeCell ref="N505:O505"/>
    <mergeCell ref="D505:I505"/>
    <mergeCell ref="D506:I506"/>
    <mergeCell ref="J506:K506"/>
    <mergeCell ref="L506:M506"/>
    <mergeCell ref="N506:O506"/>
    <mergeCell ref="D507:I507"/>
    <mergeCell ref="J507:K507"/>
    <mergeCell ref="D469:I469"/>
    <mergeCell ref="J469:K469"/>
    <mergeCell ref="L469:M469"/>
    <mergeCell ref="N469:O469"/>
    <mergeCell ref="J470:K470"/>
    <mergeCell ref="L470:M470"/>
    <mergeCell ref="N470:O470"/>
    <mergeCell ref="D470:I470"/>
    <mergeCell ref="D471:I471"/>
    <mergeCell ref="J471:K471"/>
    <mergeCell ref="L471:M471"/>
    <mergeCell ref="N471:O471"/>
    <mergeCell ref="D472:I472"/>
    <mergeCell ref="J472:K472"/>
    <mergeCell ref="D496:I496"/>
    <mergeCell ref="J496:K496"/>
    <mergeCell ref="L496:M496"/>
    <mergeCell ref="N496:O496"/>
    <mergeCell ref="J497:K497"/>
    <mergeCell ref="L497:M497"/>
    <mergeCell ref="N497:O497"/>
    <mergeCell ref="L499:M499"/>
    <mergeCell ref="N499:O499"/>
    <mergeCell ref="D497:I497"/>
    <mergeCell ref="D498:I498"/>
    <mergeCell ref="J498:K498"/>
    <mergeCell ref="L498:M498"/>
    <mergeCell ref="N498:O498"/>
    <mergeCell ref="D499:I499"/>
    <mergeCell ref="J499:K499"/>
    <mergeCell ref="L503:M503"/>
    <mergeCell ref="N503:O503"/>
    <mergeCell ref="L507:M507"/>
    <mergeCell ref="N507:O507"/>
    <mergeCell ref="D169:I169"/>
    <mergeCell ref="J169:K169"/>
    <mergeCell ref="L169:M169"/>
    <mergeCell ref="N169:O169"/>
    <mergeCell ref="J170:K170"/>
    <mergeCell ref="L170:M170"/>
    <mergeCell ref="N170:O170"/>
    <mergeCell ref="D170:I170"/>
    <mergeCell ref="D171:I171"/>
    <mergeCell ref="J171:K171"/>
    <mergeCell ref="L171:M171"/>
    <mergeCell ref="N171:O171"/>
    <mergeCell ref="D172:I172"/>
    <mergeCell ref="J172:K172"/>
    <mergeCell ref="L164:M164"/>
    <mergeCell ref="N164:O164"/>
    <mergeCell ref="D162:I162"/>
    <mergeCell ref="J162:K162"/>
    <mergeCell ref="L162:M162"/>
    <mergeCell ref="N162:O162"/>
    <mergeCell ref="A163:O163"/>
    <mergeCell ref="D164:I164"/>
    <mergeCell ref="J164:K164"/>
    <mergeCell ref="D165:I165"/>
    <mergeCell ref="J165:K165"/>
    <mergeCell ref="L165:M165"/>
    <mergeCell ref="N165:O165"/>
    <mergeCell ref="J166:K166"/>
    <mergeCell ref="L166:M166"/>
    <mergeCell ref="N166:O166"/>
    <mergeCell ref="L168:M168"/>
    <mergeCell ref="N168:O168"/>
    <mergeCell ref="D166:I166"/>
    <mergeCell ref="D167:I167"/>
    <mergeCell ref="J167:K167"/>
    <mergeCell ref="L167:M167"/>
    <mergeCell ref="N167:O167"/>
    <mergeCell ref="D168:I168"/>
    <mergeCell ref="J168:K168"/>
    <mergeCell ref="L172:M172"/>
    <mergeCell ref="N172:O172"/>
    <mergeCell ref="L176:M176"/>
    <mergeCell ref="N176:O176"/>
    <mergeCell ref="D181:I181"/>
    <mergeCell ref="J181:K181"/>
    <mergeCell ref="L181:M181"/>
    <mergeCell ref="N181:O181"/>
    <mergeCell ref="J182:K182"/>
    <mergeCell ref="L182:M182"/>
    <mergeCell ref="N182:O182"/>
    <mergeCell ref="D182:I182"/>
    <mergeCell ref="D183:I183"/>
    <mergeCell ref="J183:K183"/>
    <mergeCell ref="L183:M183"/>
    <mergeCell ref="N183:O183"/>
    <mergeCell ref="D184:I184"/>
    <mergeCell ref="J184:K184"/>
    <mergeCell ref="D185:I185"/>
    <mergeCell ref="J185:K185"/>
    <mergeCell ref="L185:M185"/>
    <mergeCell ref="N185:O185"/>
    <mergeCell ref="J186:K186"/>
    <mergeCell ref="L186:M186"/>
    <mergeCell ref="N186:O186"/>
    <mergeCell ref="D186:I186"/>
    <mergeCell ref="D187:I187"/>
    <mergeCell ref="J187:K187"/>
    <mergeCell ref="L187:M187"/>
    <mergeCell ref="N187:O187"/>
    <mergeCell ref="D188:I188"/>
    <mergeCell ref="J188:K188"/>
    <mergeCell ref="J190:K190"/>
    <mergeCell ref="L190:M190"/>
    <mergeCell ref="L188:M188"/>
    <mergeCell ref="N188:O188"/>
    <mergeCell ref="D189:I189"/>
    <mergeCell ref="J189:K189"/>
    <mergeCell ref="L189:M189"/>
    <mergeCell ref="N189:O189"/>
    <mergeCell ref="N190:O190"/>
    <mergeCell ref="L192:M192"/>
    <mergeCell ref="N192:O192"/>
    <mergeCell ref="D190:I190"/>
    <mergeCell ref="D191:I191"/>
    <mergeCell ref="J191:K191"/>
    <mergeCell ref="L191:M191"/>
    <mergeCell ref="N191:O191"/>
    <mergeCell ref="D192:I192"/>
    <mergeCell ref="J192:K192"/>
    <mergeCell ref="D500:I500"/>
    <mergeCell ref="J500:K500"/>
    <mergeCell ref="L500:M500"/>
    <mergeCell ref="N500:O500"/>
    <mergeCell ref="J501:K501"/>
    <mergeCell ref="L501:M501"/>
    <mergeCell ref="N501:O501"/>
    <mergeCell ref="D501:I501"/>
    <mergeCell ref="D502:I502"/>
    <mergeCell ref="J502:K502"/>
    <mergeCell ref="L502:M502"/>
    <mergeCell ref="N502:O502"/>
    <mergeCell ref="D503:I503"/>
    <mergeCell ref="J503:K503"/>
    <mergeCell ref="B7:C7"/>
    <mergeCell ref="B8:C8"/>
    <mergeCell ref="D8:I8"/>
    <mergeCell ref="J8:K8"/>
    <mergeCell ref="L8:M8"/>
    <mergeCell ref="N8:O8"/>
    <mergeCell ref="B9:C9"/>
    <mergeCell ref="D9:I9"/>
    <mergeCell ref="J9:K9"/>
    <mergeCell ref="B10:C10"/>
    <mergeCell ref="D10:I10"/>
    <mergeCell ref="J10:K10"/>
    <mergeCell ref="D11:I11"/>
    <mergeCell ref="J11:K11"/>
    <mergeCell ref="J3:K3"/>
    <mergeCell ref="L3:M3"/>
    <mergeCell ref="J4:K4"/>
    <mergeCell ref="L4:M4"/>
    <mergeCell ref="N4:O4"/>
    <mergeCell ref="B1:C1"/>
    <mergeCell ref="D1:I1"/>
    <mergeCell ref="J1:K1"/>
    <mergeCell ref="L1:M1"/>
    <mergeCell ref="N1:O1"/>
    <mergeCell ref="A2:O2"/>
    <mergeCell ref="N3:O3"/>
    <mergeCell ref="B3:C3"/>
    <mergeCell ref="B4:C4"/>
    <mergeCell ref="B5:C5"/>
    <mergeCell ref="D5:I5"/>
    <mergeCell ref="J5:K5"/>
    <mergeCell ref="L5:M5"/>
    <mergeCell ref="N5:O5"/>
    <mergeCell ref="J7:K7"/>
    <mergeCell ref="L7:M7"/>
    <mergeCell ref="B6:C6"/>
    <mergeCell ref="D6:I6"/>
    <mergeCell ref="J6:K6"/>
    <mergeCell ref="L6:M6"/>
    <mergeCell ref="N6:O6"/>
    <mergeCell ref="D7:I7"/>
    <mergeCell ref="N7:O7"/>
    <mergeCell ref="L9:M9"/>
    <mergeCell ref="N9:O9"/>
    <mergeCell ref="L10:M10"/>
    <mergeCell ref="N10:O10"/>
    <mergeCell ref="L11:M11"/>
    <mergeCell ref="N11:O11"/>
    <mergeCell ref="L13:M13"/>
    <mergeCell ref="N13:O13"/>
    <mergeCell ref="D21:I21"/>
    <mergeCell ref="J21:K21"/>
    <mergeCell ref="L21:M21"/>
    <mergeCell ref="N21:O21"/>
    <mergeCell ref="J22:K22"/>
    <mergeCell ref="L22:M22"/>
    <mergeCell ref="N22:O22"/>
    <mergeCell ref="D22:I22"/>
    <mergeCell ref="A23:O23"/>
    <mergeCell ref="D24:I24"/>
    <mergeCell ref="J24:K24"/>
    <mergeCell ref="L24:M24"/>
    <mergeCell ref="N24:O24"/>
    <mergeCell ref="D25:I25"/>
    <mergeCell ref="N25:O25"/>
    <mergeCell ref="J27:K27"/>
    <mergeCell ref="L27:M27"/>
    <mergeCell ref="J25:K25"/>
    <mergeCell ref="L25:M25"/>
    <mergeCell ref="D26:I26"/>
    <mergeCell ref="J26:K26"/>
    <mergeCell ref="L26:M26"/>
    <mergeCell ref="N26:O26"/>
    <mergeCell ref="N27:O27"/>
    <mergeCell ref="D27:I27"/>
    <mergeCell ref="D28:I28"/>
    <mergeCell ref="J28:K28"/>
    <mergeCell ref="L28:M28"/>
    <mergeCell ref="N28:O28"/>
    <mergeCell ref="B28:C28"/>
    <mergeCell ref="B29:C29"/>
    <mergeCell ref="D29:I29"/>
    <mergeCell ref="J29:K29"/>
    <mergeCell ref="L29:M29"/>
    <mergeCell ref="N29:O29"/>
    <mergeCell ref="D30:I30"/>
    <mergeCell ref="N30:O30"/>
    <mergeCell ref="J32:K32"/>
    <mergeCell ref="L32:M32"/>
    <mergeCell ref="B30:C30"/>
    <mergeCell ref="B31:C31"/>
    <mergeCell ref="D31:I31"/>
    <mergeCell ref="J31:K31"/>
    <mergeCell ref="L31:M31"/>
    <mergeCell ref="N31:O31"/>
    <mergeCell ref="D32:I32"/>
    <mergeCell ref="N32:O32"/>
    <mergeCell ref="J34:K34"/>
    <mergeCell ref="L34:M34"/>
    <mergeCell ref="B32:C32"/>
    <mergeCell ref="B33:C33"/>
    <mergeCell ref="D33:I33"/>
    <mergeCell ref="J33:K33"/>
    <mergeCell ref="L33:M33"/>
    <mergeCell ref="N33:O33"/>
    <mergeCell ref="D34:I34"/>
    <mergeCell ref="B16:C16"/>
    <mergeCell ref="B17:C17"/>
    <mergeCell ref="D17:I17"/>
    <mergeCell ref="J17:K17"/>
    <mergeCell ref="L17:M17"/>
    <mergeCell ref="N17:O17"/>
    <mergeCell ref="B18:C18"/>
    <mergeCell ref="D18:I18"/>
    <mergeCell ref="J18:K18"/>
    <mergeCell ref="B19:C19"/>
    <mergeCell ref="D19:I19"/>
    <mergeCell ref="J19:K19"/>
    <mergeCell ref="D20:I20"/>
    <mergeCell ref="J20:K20"/>
    <mergeCell ref="B11:C11"/>
    <mergeCell ref="B12:C12"/>
    <mergeCell ref="D12:I12"/>
    <mergeCell ref="J12:K12"/>
    <mergeCell ref="L12:M12"/>
    <mergeCell ref="N12:O12"/>
    <mergeCell ref="B13:C13"/>
    <mergeCell ref="D13:I13"/>
    <mergeCell ref="J13:K13"/>
    <mergeCell ref="B14:C14"/>
    <mergeCell ref="D14:I14"/>
    <mergeCell ref="J14:K14"/>
    <mergeCell ref="L14:M14"/>
    <mergeCell ref="N14:O14"/>
    <mergeCell ref="J16:K16"/>
    <mergeCell ref="L16:M16"/>
    <mergeCell ref="B15:C15"/>
    <mergeCell ref="D15:I15"/>
    <mergeCell ref="J15:K15"/>
    <mergeCell ref="L15:M15"/>
    <mergeCell ref="N15:O15"/>
    <mergeCell ref="D16:I16"/>
    <mergeCell ref="N16:O16"/>
    <mergeCell ref="L18:M18"/>
    <mergeCell ref="N18:O18"/>
    <mergeCell ref="L19:M19"/>
    <mergeCell ref="N19:O19"/>
    <mergeCell ref="L20:M20"/>
    <mergeCell ref="N20:O20"/>
    <mergeCell ref="J30:K30"/>
    <mergeCell ref="L30:M30"/>
    <mergeCell ref="N34:O34"/>
    <mergeCell ref="B20:C20"/>
    <mergeCell ref="B21:C21"/>
    <mergeCell ref="B22:C22"/>
    <mergeCell ref="B24:C24"/>
    <mergeCell ref="B25:C25"/>
    <mergeCell ref="B26:C26"/>
    <mergeCell ref="B27:C27"/>
    <mergeCell ref="D40:I40"/>
    <mergeCell ref="D41:I41"/>
    <mergeCell ref="J41:K41"/>
    <mergeCell ref="L41:M41"/>
    <mergeCell ref="N41:O41"/>
    <mergeCell ref="J42:K42"/>
    <mergeCell ref="A43:O43"/>
    <mergeCell ref="D42:I42"/>
    <mergeCell ref="D44:I44"/>
    <mergeCell ref="J44:K44"/>
    <mergeCell ref="L44:M44"/>
    <mergeCell ref="N44:O44"/>
    <mergeCell ref="D45:I45"/>
    <mergeCell ref="J45:K45"/>
    <mergeCell ref="L45:M45"/>
    <mergeCell ref="N45:O45"/>
    <mergeCell ref="D46:I46"/>
    <mergeCell ref="J46:K46"/>
    <mergeCell ref="L46:M46"/>
    <mergeCell ref="N46:O46"/>
    <mergeCell ref="B46:C46"/>
    <mergeCell ref="B47:C47"/>
    <mergeCell ref="D47:I47"/>
    <mergeCell ref="J47:K47"/>
    <mergeCell ref="L47:M47"/>
    <mergeCell ref="N47:O47"/>
    <mergeCell ref="D48:I48"/>
    <mergeCell ref="N48:O48"/>
    <mergeCell ref="J50:K50"/>
    <mergeCell ref="L50:M50"/>
    <mergeCell ref="B48:C48"/>
    <mergeCell ref="B49:C49"/>
    <mergeCell ref="D49:I49"/>
    <mergeCell ref="J49:K49"/>
    <mergeCell ref="L49:M49"/>
    <mergeCell ref="N49:O49"/>
    <mergeCell ref="D50:I50"/>
    <mergeCell ref="N50:O50"/>
    <mergeCell ref="J52:K52"/>
    <mergeCell ref="L52:M52"/>
    <mergeCell ref="B50:C50"/>
    <mergeCell ref="B51:C51"/>
    <mergeCell ref="D51:I51"/>
    <mergeCell ref="J51:K51"/>
    <mergeCell ref="L51:M51"/>
    <mergeCell ref="N51:O51"/>
    <mergeCell ref="D52:I52"/>
    <mergeCell ref="N52:O52"/>
    <mergeCell ref="L36:M36"/>
    <mergeCell ref="N36:O36"/>
    <mergeCell ref="L37:M37"/>
    <mergeCell ref="N37:O37"/>
    <mergeCell ref="L38:M38"/>
    <mergeCell ref="N38:O38"/>
    <mergeCell ref="B34:C34"/>
    <mergeCell ref="B35:C35"/>
    <mergeCell ref="D35:I35"/>
    <mergeCell ref="J35:K35"/>
    <mergeCell ref="L35:M35"/>
    <mergeCell ref="N35:O35"/>
    <mergeCell ref="B36:C36"/>
    <mergeCell ref="D36:I36"/>
    <mergeCell ref="J36:K36"/>
    <mergeCell ref="B37:C37"/>
    <mergeCell ref="D37:I37"/>
    <mergeCell ref="J37:K37"/>
    <mergeCell ref="D38:I38"/>
    <mergeCell ref="J38:K38"/>
    <mergeCell ref="D39:I39"/>
    <mergeCell ref="J39:K39"/>
    <mergeCell ref="L39:M39"/>
    <mergeCell ref="N39:O39"/>
    <mergeCell ref="J40:K40"/>
    <mergeCell ref="L40:M40"/>
    <mergeCell ref="N40:O40"/>
    <mergeCell ref="L42:M42"/>
    <mergeCell ref="N42:O42"/>
    <mergeCell ref="J48:K48"/>
    <mergeCell ref="L48:M48"/>
    <mergeCell ref="B38:C38"/>
    <mergeCell ref="B39:C39"/>
    <mergeCell ref="B40:C40"/>
    <mergeCell ref="B41:C41"/>
    <mergeCell ref="B42:C42"/>
    <mergeCell ref="B44:C44"/>
    <mergeCell ref="B45:C45"/>
    <mergeCell ref="D81:I81"/>
    <mergeCell ref="D82:I82"/>
    <mergeCell ref="J82:K82"/>
    <mergeCell ref="L82:M82"/>
    <mergeCell ref="N82:O82"/>
    <mergeCell ref="A83:O83"/>
    <mergeCell ref="N84:O84"/>
    <mergeCell ref="D84:I84"/>
    <mergeCell ref="D85:I85"/>
    <mergeCell ref="J85:K85"/>
    <mergeCell ref="L85:M85"/>
    <mergeCell ref="N85:O85"/>
    <mergeCell ref="D86:I86"/>
    <mergeCell ref="J86:K86"/>
    <mergeCell ref="D76:I76"/>
    <mergeCell ref="D77:I77"/>
    <mergeCell ref="J77:K77"/>
    <mergeCell ref="L77:M77"/>
    <mergeCell ref="N77:O77"/>
    <mergeCell ref="B77:C77"/>
    <mergeCell ref="D78:I78"/>
    <mergeCell ref="J78:K78"/>
    <mergeCell ref="L78:M78"/>
    <mergeCell ref="N78:O78"/>
    <mergeCell ref="D79:I79"/>
    <mergeCell ref="N79:O79"/>
    <mergeCell ref="D80:I80"/>
    <mergeCell ref="J80:K80"/>
    <mergeCell ref="L80:M80"/>
    <mergeCell ref="N80:O80"/>
    <mergeCell ref="J81:K81"/>
    <mergeCell ref="L81:M81"/>
    <mergeCell ref="N81:O81"/>
    <mergeCell ref="J84:K84"/>
    <mergeCell ref="L84:M84"/>
    <mergeCell ref="L86:M86"/>
    <mergeCell ref="N86:O86"/>
    <mergeCell ref="J89:K89"/>
    <mergeCell ref="L89:M89"/>
    <mergeCell ref="N91:O91"/>
    <mergeCell ref="B78:C78"/>
    <mergeCell ref="B80:C80"/>
    <mergeCell ref="B81:C81"/>
    <mergeCell ref="B82:C82"/>
    <mergeCell ref="B84:C84"/>
    <mergeCell ref="B85:C85"/>
    <mergeCell ref="B86:C86"/>
    <mergeCell ref="B91:C91"/>
    <mergeCell ref="D138:I138"/>
    <mergeCell ref="J138:K138"/>
    <mergeCell ref="L138:M138"/>
    <mergeCell ref="N138:O138"/>
    <mergeCell ref="J139:K139"/>
    <mergeCell ref="L139:M139"/>
    <mergeCell ref="N139:O139"/>
    <mergeCell ref="D139:I139"/>
    <mergeCell ref="D140:I140"/>
    <mergeCell ref="J140:K140"/>
    <mergeCell ref="L140:M140"/>
    <mergeCell ref="N140:O140"/>
    <mergeCell ref="D141:I141"/>
    <mergeCell ref="J141:K141"/>
    <mergeCell ref="D130:I130"/>
    <mergeCell ref="J130:K130"/>
    <mergeCell ref="L130:M130"/>
    <mergeCell ref="N130:O130"/>
    <mergeCell ref="J131:K131"/>
    <mergeCell ref="L131:M131"/>
    <mergeCell ref="N131:O131"/>
    <mergeCell ref="L133:M133"/>
    <mergeCell ref="N133:O133"/>
    <mergeCell ref="D131:I131"/>
    <mergeCell ref="D132:I132"/>
    <mergeCell ref="J132:K132"/>
    <mergeCell ref="L132:M132"/>
    <mergeCell ref="N132:O132"/>
    <mergeCell ref="D133:I133"/>
    <mergeCell ref="J133:K133"/>
    <mergeCell ref="D134:I134"/>
    <mergeCell ref="J134:K134"/>
    <mergeCell ref="L134:M134"/>
    <mergeCell ref="N134:O134"/>
    <mergeCell ref="J135:K135"/>
    <mergeCell ref="L135:M135"/>
    <mergeCell ref="N135:O135"/>
    <mergeCell ref="L137:M137"/>
    <mergeCell ref="N137:O137"/>
    <mergeCell ref="D135:I135"/>
    <mergeCell ref="D136:I136"/>
    <mergeCell ref="J136:K136"/>
    <mergeCell ref="L136:M136"/>
    <mergeCell ref="N136:O136"/>
    <mergeCell ref="D137:I137"/>
    <mergeCell ref="J137:K137"/>
    <mergeCell ref="L141:M141"/>
    <mergeCell ref="N141:O141"/>
    <mergeCell ref="D149:I149"/>
    <mergeCell ref="J149:K149"/>
    <mergeCell ref="L149:M149"/>
    <mergeCell ref="N149:O149"/>
    <mergeCell ref="J150:K150"/>
    <mergeCell ref="L150:M150"/>
    <mergeCell ref="N150:O150"/>
    <mergeCell ref="D150:I150"/>
    <mergeCell ref="D151:I151"/>
    <mergeCell ref="J151:K151"/>
    <mergeCell ref="L151:M151"/>
    <mergeCell ref="N151:O151"/>
    <mergeCell ref="D152:I152"/>
    <mergeCell ref="J152:K152"/>
    <mergeCell ref="L144:M144"/>
    <mergeCell ref="N144:O144"/>
    <mergeCell ref="D142:I142"/>
    <mergeCell ref="J142:K142"/>
    <mergeCell ref="L142:M142"/>
    <mergeCell ref="N142:O142"/>
    <mergeCell ref="A143:O143"/>
    <mergeCell ref="D144:I144"/>
    <mergeCell ref="J144:K144"/>
    <mergeCell ref="D145:I145"/>
    <mergeCell ref="J145:K145"/>
    <mergeCell ref="L145:M145"/>
    <mergeCell ref="N145:O145"/>
    <mergeCell ref="J146:K146"/>
    <mergeCell ref="L146:M146"/>
    <mergeCell ref="N146:O146"/>
    <mergeCell ref="L148:M148"/>
    <mergeCell ref="N148:O148"/>
    <mergeCell ref="D146:I146"/>
    <mergeCell ref="D147:I147"/>
    <mergeCell ref="J147:K147"/>
    <mergeCell ref="L147:M147"/>
    <mergeCell ref="N147:O147"/>
    <mergeCell ref="D148:I148"/>
    <mergeCell ref="J148:K148"/>
    <mergeCell ref="L152:M152"/>
    <mergeCell ref="N152:O152"/>
    <mergeCell ref="D153:I153"/>
    <mergeCell ref="J153:K153"/>
    <mergeCell ref="L153:M153"/>
    <mergeCell ref="N153:O153"/>
    <mergeCell ref="B97:C97"/>
    <mergeCell ref="B98:C98"/>
    <mergeCell ref="B99:C99"/>
    <mergeCell ref="B100:C100"/>
    <mergeCell ref="B101:C101"/>
    <mergeCell ref="B102:C102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4:C144"/>
    <mergeCell ref="B145:C145"/>
    <mergeCell ref="B146:C146"/>
    <mergeCell ref="B147:C147"/>
    <mergeCell ref="B148:C148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537:C537"/>
    <mergeCell ref="B538:C538"/>
    <mergeCell ref="D538:I538"/>
    <mergeCell ref="J538:K538"/>
    <mergeCell ref="L538:M538"/>
    <mergeCell ref="N538:O538"/>
    <mergeCell ref="B539:C539"/>
    <mergeCell ref="D539:I539"/>
    <mergeCell ref="J539:K539"/>
    <mergeCell ref="B540:C540"/>
    <mergeCell ref="D540:I540"/>
    <mergeCell ref="J540:K540"/>
    <mergeCell ref="D541:I541"/>
    <mergeCell ref="J541:K541"/>
    <mergeCell ref="J535:K535"/>
    <mergeCell ref="L535:M535"/>
    <mergeCell ref="B533:C533"/>
    <mergeCell ref="B534:C534"/>
    <mergeCell ref="D534:I534"/>
    <mergeCell ref="J534:K534"/>
    <mergeCell ref="L534:M534"/>
    <mergeCell ref="N534:O534"/>
    <mergeCell ref="D535:I535"/>
    <mergeCell ref="J537:K537"/>
    <mergeCell ref="L537:M537"/>
    <mergeCell ref="B536:C536"/>
    <mergeCell ref="D536:I536"/>
    <mergeCell ref="J536:K536"/>
    <mergeCell ref="L536:M536"/>
    <mergeCell ref="N536:O536"/>
    <mergeCell ref="D537:I537"/>
    <mergeCell ref="N537:O537"/>
    <mergeCell ref="L539:M539"/>
    <mergeCell ref="N539:O539"/>
    <mergeCell ref="L540:M540"/>
    <mergeCell ref="N540:O540"/>
    <mergeCell ref="L541:M541"/>
    <mergeCell ref="N541:O541"/>
    <mergeCell ref="B541:C541"/>
    <mergeCell ref="B542:C542"/>
    <mergeCell ref="B543:C543"/>
    <mergeCell ref="B544:C544"/>
    <mergeCell ref="B545:C545"/>
    <mergeCell ref="L545:M545"/>
    <mergeCell ref="N545:O545"/>
    <mergeCell ref="J637:K637"/>
    <mergeCell ref="L637:M637"/>
    <mergeCell ref="B635:C635"/>
    <mergeCell ref="B636:C636"/>
    <mergeCell ref="D636:I636"/>
    <mergeCell ref="J636:K636"/>
    <mergeCell ref="L636:M636"/>
    <mergeCell ref="N636:O636"/>
    <mergeCell ref="D637:I637"/>
    <mergeCell ref="N637:O637"/>
    <mergeCell ref="J639:K639"/>
    <mergeCell ref="L639:M639"/>
    <mergeCell ref="B637:C637"/>
    <mergeCell ref="B638:C638"/>
    <mergeCell ref="D638:I638"/>
    <mergeCell ref="J638:K638"/>
    <mergeCell ref="L638:M638"/>
    <mergeCell ref="N638:O638"/>
    <mergeCell ref="D639:I639"/>
    <mergeCell ref="N639:O639"/>
    <mergeCell ref="J641:K641"/>
    <mergeCell ref="L641:M641"/>
    <mergeCell ref="B639:C639"/>
    <mergeCell ref="B640:C640"/>
    <mergeCell ref="D640:I640"/>
    <mergeCell ref="J640:K640"/>
    <mergeCell ref="L640:M640"/>
    <mergeCell ref="N640:O640"/>
    <mergeCell ref="D641:I641"/>
    <mergeCell ref="N641:O641"/>
    <mergeCell ref="L626:M626"/>
    <mergeCell ref="N626:O626"/>
    <mergeCell ref="L627:M627"/>
    <mergeCell ref="N627:O627"/>
    <mergeCell ref="L628:M628"/>
    <mergeCell ref="N628:O628"/>
    <mergeCell ref="B624:C624"/>
    <mergeCell ref="B625:C625"/>
    <mergeCell ref="D625:I625"/>
    <mergeCell ref="J625:K625"/>
    <mergeCell ref="L625:M625"/>
    <mergeCell ref="N625:O625"/>
    <mergeCell ref="B626:C626"/>
    <mergeCell ref="D626:I626"/>
    <mergeCell ref="J626:K626"/>
    <mergeCell ref="B627:C627"/>
    <mergeCell ref="D627:I627"/>
    <mergeCell ref="J627:K627"/>
    <mergeCell ref="D628:I628"/>
    <mergeCell ref="J628:K628"/>
    <mergeCell ref="D629:I629"/>
    <mergeCell ref="J629:K629"/>
    <mergeCell ref="L629:M629"/>
    <mergeCell ref="N629:O629"/>
    <mergeCell ref="J630:K630"/>
    <mergeCell ref="L630:M630"/>
    <mergeCell ref="N630:O630"/>
    <mergeCell ref="L632:M632"/>
    <mergeCell ref="N632:O632"/>
    <mergeCell ref="D630:I630"/>
    <mergeCell ref="D631:I631"/>
    <mergeCell ref="J631:K631"/>
    <mergeCell ref="L631:M631"/>
    <mergeCell ref="N631:O631"/>
    <mergeCell ref="D632:I632"/>
    <mergeCell ref="J632:K632"/>
    <mergeCell ref="B628:C628"/>
    <mergeCell ref="B629:C629"/>
    <mergeCell ref="B630:C630"/>
    <mergeCell ref="B631:C631"/>
    <mergeCell ref="B632:C632"/>
    <mergeCell ref="B633:C633"/>
    <mergeCell ref="B634:C634"/>
    <mergeCell ref="D651:I651"/>
    <mergeCell ref="D652:I652"/>
    <mergeCell ref="J652:K652"/>
    <mergeCell ref="L652:M652"/>
    <mergeCell ref="N652:O652"/>
    <mergeCell ref="D650:I650"/>
    <mergeCell ref="J650:K650"/>
    <mergeCell ref="L650:M650"/>
    <mergeCell ref="N650:O650"/>
    <mergeCell ref="J651:K651"/>
    <mergeCell ref="L651:M651"/>
    <mergeCell ref="N651:O651"/>
    <mergeCell ref="J654:K654"/>
    <mergeCell ref="L654:M654"/>
    <mergeCell ref="B652:C652"/>
    <mergeCell ref="B653:C653"/>
    <mergeCell ref="D653:I653"/>
    <mergeCell ref="J653:K653"/>
    <mergeCell ref="L653:M653"/>
    <mergeCell ref="N653:O653"/>
    <mergeCell ref="D654:I654"/>
    <mergeCell ref="N654:O654"/>
    <mergeCell ref="J656:K656"/>
    <mergeCell ref="L656:M656"/>
    <mergeCell ref="B654:C654"/>
    <mergeCell ref="B655:C655"/>
    <mergeCell ref="D655:I655"/>
    <mergeCell ref="J655:K655"/>
    <mergeCell ref="L655:M655"/>
    <mergeCell ref="N655:O655"/>
    <mergeCell ref="D656:I656"/>
    <mergeCell ref="N656:O656"/>
    <mergeCell ref="J658:K658"/>
    <mergeCell ref="L658:M658"/>
    <mergeCell ref="B656:C656"/>
    <mergeCell ref="B657:C657"/>
    <mergeCell ref="D657:I657"/>
    <mergeCell ref="J657:K657"/>
    <mergeCell ref="L657:M657"/>
    <mergeCell ref="N657:O657"/>
    <mergeCell ref="D658:I658"/>
    <mergeCell ref="N658:O658"/>
    <mergeCell ref="L643:M643"/>
    <mergeCell ref="N643:O643"/>
    <mergeCell ref="L644:M644"/>
    <mergeCell ref="N644:O644"/>
    <mergeCell ref="L645:M645"/>
    <mergeCell ref="N645:O645"/>
    <mergeCell ref="B641:C641"/>
    <mergeCell ref="B642:C642"/>
    <mergeCell ref="D642:I642"/>
    <mergeCell ref="J642:K642"/>
    <mergeCell ref="L642:M642"/>
    <mergeCell ref="N642:O642"/>
    <mergeCell ref="B643:C643"/>
    <mergeCell ref="D643:I643"/>
    <mergeCell ref="J643:K643"/>
    <mergeCell ref="B644:C644"/>
    <mergeCell ref="D644:I644"/>
    <mergeCell ref="J644:K644"/>
    <mergeCell ref="D645:I645"/>
    <mergeCell ref="J645:K645"/>
    <mergeCell ref="D646:I646"/>
    <mergeCell ref="J646:K646"/>
    <mergeCell ref="L646:M646"/>
    <mergeCell ref="N646:O646"/>
    <mergeCell ref="J647:K647"/>
    <mergeCell ref="L647:M647"/>
    <mergeCell ref="N647:O647"/>
    <mergeCell ref="L649:M649"/>
    <mergeCell ref="N649:O649"/>
    <mergeCell ref="D647:I647"/>
    <mergeCell ref="D648:I648"/>
    <mergeCell ref="J648:K648"/>
    <mergeCell ref="L648:M648"/>
    <mergeCell ref="N648:O648"/>
    <mergeCell ref="D649:I649"/>
    <mergeCell ref="J649:K649"/>
    <mergeCell ref="B645:C645"/>
    <mergeCell ref="B646:C646"/>
    <mergeCell ref="B647:C647"/>
    <mergeCell ref="B648:C648"/>
    <mergeCell ref="B649:C649"/>
    <mergeCell ref="B650:C650"/>
    <mergeCell ref="B651:C651"/>
    <mergeCell ref="D668:I668"/>
    <mergeCell ref="D669:I669"/>
    <mergeCell ref="J669:K669"/>
    <mergeCell ref="L669:M669"/>
    <mergeCell ref="N669:O669"/>
    <mergeCell ref="D667:I667"/>
    <mergeCell ref="J667:K667"/>
    <mergeCell ref="L667:M667"/>
    <mergeCell ref="N667:O667"/>
    <mergeCell ref="J668:K668"/>
    <mergeCell ref="L668:M668"/>
    <mergeCell ref="N668:O668"/>
    <mergeCell ref="J671:K671"/>
    <mergeCell ref="L671:M671"/>
    <mergeCell ref="B669:C669"/>
    <mergeCell ref="B670:C670"/>
    <mergeCell ref="D670:I670"/>
    <mergeCell ref="J670:K670"/>
    <mergeCell ref="L670:M670"/>
    <mergeCell ref="N670:O670"/>
    <mergeCell ref="D671:I671"/>
    <mergeCell ref="N671:O671"/>
    <mergeCell ref="J673:K673"/>
    <mergeCell ref="L673:M673"/>
    <mergeCell ref="B671:C671"/>
    <mergeCell ref="B672:C672"/>
    <mergeCell ref="D672:I672"/>
    <mergeCell ref="J672:K672"/>
    <mergeCell ref="L672:M672"/>
    <mergeCell ref="N672:O672"/>
    <mergeCell ref="D673:I673"/>
    <mergeCell ref="N673:O673"/>
    <mergeCell ref="J675:K675"/>
    <mergeCell ref="L675:M675"/>
    <mergeCell ref="B673:C673"/>
    <mergeCell ref="B674:C674"/>
    <mergeCell ref="D674:I674"/>
    <mergeCell ref="J674:K674"/>
    <mergeCell ref="L674:M674"/>
    <mergeCell ref="N674:O674"/>
    <mergeCell ref="D675:I675"/>
    <mergeCell ref="N675:O675"/>
    <mergeCell ref="L660:M660"/>
    <mergeCell ref="N660:O660"/>
    <mergeCell ref="L661:M661"/>
    <mergeCell ref="N661:O661"/>
    <mergeCell ref="L662:M662"/>
    <mergeCell ref="N662:O662"/>
    <mergeCell ref="B658:C658"/>
    <mergeCell ref="B659:C659"/>
    <mergeCell ref="D659:I659"/>
    <mergeCell ref="J659:K659"/>
    <mergeCell ref="L659:M659"/>
    <mergeCell ref="N659:O659"/>
    <mergeCell ref="B660:C660"/>
    <mergeCell ref="D660:I660"/>
    <mergeCell ref="J660:K660"/>
    <mergeCell ref="B661:C661"/>
    <mergeCell ref="D661:I661"/>
    <mergeCell ref="J661:K661"/>
    <mergeCell ref="D662:I662"/>
    <mergeCell ref="J662:K662"/>
    <mergeCell ref="D663:I663"/>
    <mergeCell ref="J663:K663"/>
    <mergeCell ref="L663:M663"/>
    <mergeCell ref="N663:O663"/>
    <mergeCell ref="J664:K664"/>
    <mergeCell ref="L664:M664"/>
    <mergeCell ref="N664:O664"/>
    <mergeCell ref="L666:M666"/>
    <mergeCell ref="N666:O666"/>
    <mergeCell ref="D664:I664"/>
    <mergeCell ref="D665:I665"/>
    <mergeCell ref="J665:K665"/>
    <mergeCell ref="L665:M665"/>
    <mergeCell ref="N665:O665"/>
    <mergeCell ref="D666:I666"/>
    <mergeCell ref="J666:K666"/>
    <mergeCell ref="B662:C662"/>
    <mergeCell ref="B663:C663"/>
    <mergeCell ref="B664:C664"/>
    <mergeCell ref="B665:C665"/>
    <mergeCell ref="B666:C666"/>
    <mergeCell ref="B667:C667"/>
    <mergeCell ref="B668:C668"/>
    <mergeCell ref="D685:I685"/>
    <mergeCell ref="D686:I686"/>
    <mergeCell ref="J686:K686"/>
    <mergeCell ref="L686:M686"/>
    <mergeCell ref="N686:O686"/>
    <mergeCell ref="D684:I684"/>
    <mergeCell ref="J684:K684"/>
    <mergeCell ref="L684:M684"/>
    <mergeCell ref="N684:O684"/>
    <mergeCell ref="J685:K685"/>
    <mergeCell ref="L685:M685"/>
    <mergeCell ref="N685:O685"/>
    <mergeCell ref="J688:K688"/>
    <mergeCell ref="L688:M688"/>
    <mergeCell ref="B686:C686"/>
    <mergeCell ref="B687:C687"/>
    <mergeCell ref="D687:I687"/>
    <mergeCell ref="J687:K687"/>
    <mergeCell ref="L687:M687"/>
    <mergeCell ref="N687:O687"/>
    <mergeCell ref="D688:I688"/>
    <mergeCell ref="N688:O688"/>
    <mergeCell ref="J690:K690"/>
    <mergeCell ref="L690:M690"/>
    <mergeCell ref="B688:C688"/>
    <mergeCell ref="B689:C689"/>
    <mergeCell ref="D689:I689"/>
    <mergeCell ref="J689:K689"/>
    <mergeCell ref="L689:M689"/>
    <mergeCell ref="N689:O689"/>
    <mergeCell ref="D690:I690"/>
    <mergeCell ref="N690:O690"/>
    <mergeCell ref="J692:K692"/>
    <mergeCell ref="L692:M692"/>
    <mergeCell ref="B690:C690"/>
    <mergeCell ref="B691:C691"/>
    <mergeCell ref="D691:I691"/>
    <mergeCell ref="J691:K691"/>
    <mergeCell ref="L691:M691"/>
    <mergeCell ref="N691:O691"/>
    <mergeCell ref="D692:I692"/>
    <mergeCell ref="N692:O692"/>
    <mergeCell ref="L677:M677"/>
    <mergeCell ref="N677:O677"/>
    <mergeCell ref="L678:M678"/>
    <mergeCell ref="N678:O678"/>
    <mergeCell ref="L679:M679"/>
    <mergeCell ref="N679:O679"/>
    <mergeCell ref="B675:C675"/>
    <mergeCell ref="B676:C676"/>
    <mergeCell ref="D676:I676"/>
    <mergeCell ref="J676:K676"/>
    <mergeCell ref="L676:M676"/>
    <mergeCell ref="N676:O676"/>
    <mergeCell ref="B677:C677"/>
    <mergeCell ref="D677:I677"/>
    <mergeCell ref="J677:K677"/>
    <mergeCell ref="B678:C678"/>
    <mergeCell ref="D678:I678"/>
    <mergeCell ref="J678:K678"/>
    <mergeCell ref="D679:I679"/>
    <mergeCell ref="J679:K679"/>
    <mergeCell ref="D680:I680"/>
    <mergeCell ref="J680:K680"/>
    <mergeCell ref="L680:M680"/>
    <mergeCell ref="N680:O680"/>
    <mergeCell ref="J681:K681"/>
    <mergeCell ref="L681:M681"/>
    <mergeCell ref="N681:O681"/>
    <mergeCell ref="L683:M683"/>
    <mergeCell ref="N683:O683"/>
    <mergeCell ref="D681:I681"/>
    <mergeCell ref="D682:I682"/>
    <mergeCell ref="J682:K682"/>
    <mergeCell ref="L682:M682"/>
    <mergeCell ref="N682:O682"/>
    <mergeCell ref="D683:I683"/>
    <mergeCell ref="J683:K683"/>
    <mergeCell ref="B679:C679"/>
    <mergeCell ref="B680:C680"/>
    <mergeCell ref="B681:C681"/>
    <mergeCell ref="B682:C682"/>
    <mergeCell ref="B683:C683"/>
    <mergeCell ref="B684:C684"/>
    <mergeCell ref="B685:C685"/>
    <mergeCell ref="D702:I702"/>
    <mergeCell ref="D703:I703"/>
    <mergeCell ref="J703:K703"/>
    <mergeCell ref="L703:M703"/>
    <mergeCell ref="N703:O703"/>
    <mergeCell ref="D701:I701"/>
    <mergeCell ref="J701:K701"/>
    <mergeCell ref="L701:M701"/>
    <mergeCell ref="N701:O701"/>
    <mergeCell ref="J702:K702"/>
    <mergeCell ref="L702:M702"/>
    <mergeCell ref="N702:O702"/>
    <mergeCell ref="J705:K705"/>
    <mergeCell ref="L705:M705"/>
    <mergeCell ref="B703:C703"/>
    <mergeCell ref="B704:C704"/>
    <mergeCell ref="D704:I704"/>
    <mergeCell ref="J704:K704"/>
    <mergeCell ref="L704:M704"/>
    <mergeCell ref="N704:O704"/>
    <mergeCell ref="D705:I705"/>
    <mergeCell ref="N705:O705"/>
    <mergeCell ref="D719:I719"/>
    <mergeCell ref="D720:I720"/>
    <mergeCell ref="J720:K720"/>
    <mergeCell ref="L720:M720"/>
    <mergeCell ref="N720:O720"/>
    <mergeCell ref="D718:I718"/>
    <mergeCell ref="J718:K718"/>
    <mergeCell ref="L718:M718"/>
    <mergeCell ref="N718:O718"/>
    <mergeCell ref="J719:K719"/>
    <mergeCell ref="L719:M719"/>
    <mergeCell ref="N719:O719"/>
    <mergeCell ref="L711:M711"/>
    <mergeCell ref="N711:O711"/>
    <mergeCell ref="L712:M712"/>
    <mergeCell ref="N712:O712"/>
    <mergeCell ref="L713:M713"/>
    <mergeCell ref="N713:O713"/>
    <mergeCell ref="B709:C709"/>
    <mergeCell ref="B710:C710"/>
    <mergeCell ref="D710:I710"/>
    <mergeCell ref="J710:K710"/>
    <mergeCell ref="L710:M710"/>
    <mergeCell ref="N710:O710"/>
    <mergeCell ref="B711:C711"/>
    <mergeCell ref="D711:I711"/>
    <mergeCell ref="J711:K711"/>
    <mergeCell ref="B712:C712"/>
    <mergeCell ref="D712:I712"/>
    <mergeCell ref="J712:K712"/>
    <mergeCell ref="D713:I713"/>
    <mergeCell ref="J713:K713"/>
    <mergeCell ref="D714:I714"/>
    <mergeCell ref="J714:K714"/>
    <mergeCell ref="L714:M714"/>
    <mergeCell ref="N714:O714"/>
    <mergeCell ref="J715:K715"/>
    <mergeCell ref="L715:M715"/>
    <mergeCell ref="N715:O715"/>
    <mergeCell ref="L717:M717"/>
    <mergeCell ref="N717:O717"/>
    <mergeCell ref="D715:I715"/>
    <mergeCell ref="D716:I716"/>
    <mergeCell ref="J716:K716"/>
    <mergeCell ref="L716:M716"/>
    <mergeCell ref="N716:O716"/>
    <mergeCell ref="D717:I717"/>
    <mergeCell ref="J717:K717"/>
    <mergeCell ref="B713:C713"/>
    <mergeCell ref="B714:C714"/>
    <mergeCell ref="B715:C715"/>
    <mergeCell ref="B716:C716"/>
    <mergeCell ref="B717:C717"/>
    <mergeCell ref="B718:C718"/>
    <mergeCell ref="B719:C719"/>
    <mergeCell ref="J707:K707"/>
    <mergeCell ref="L707:M707"/>
    <mergeCell ref="B705:C705"/>
    <mergeCell ref="B706:C706"/>
    <mergeCell ref="D706:I706"/>
    <mergeCell ref="J706:K706"/>
    <mergeCell ref="L706:M706"/>
    <mergeCell ref="N706:O706"/>
    <mergeCell ref="D707:I707"/>
    <mergeCell ref="N707:O707"/>
    <mergeCell ref="J709:K709"/>
    <mergeCell ref="L709:M709"/>
    <mergeCell ref="B707:C707"/>
    <mergeCell ref="B708:C708"/>
    <mergeCell ref="D708:I708"/>
    <mergeCell ref="J708:K708"/>
    <mergeCell ref="L708:M708"/>
    <mergeCell ref="N708:O708"/>
    <mergeCell ref="D709:I709"/>
    <mergeCell ref="N709:O709"/>
    <mergeCell ref="L694:M694"/>
    <mergeCell ref="N694:O694"/>
    <mergeCell ref="L695:M695"/>
    <mergeCell ref="N695:O695"/>
    <mergeCell ref="L696:M696"/>
    <mergeCell ref="N696:O696"/>
    <mergeCell ref="B692:C692"/>
    <mergeCell ref="B693:C693"/>
    <mergeCell ref="D693:I693"/>
    <mergeCell ref="J693:K693"/>
    <mergeCell ref="L693:M693"/>
    <mergeCell ref="N693:O693"/>
    <mergeCell ref="B694:C694"/>
    <mergeCell ref="D694:I694"/>
    <mergeCell ref="J694:K694"/>
    <mergeCell ref="B695:C695"/>
    <mergeCell ref="D695:I695"/>
    <mergeCell ref="J695:K695"/>
    <mergeCell ref="D696:I696"/>
    <mergeCell ref="J696:K696"/>
    <mergeCell ref="D697:I697"/>
    <mergeCell ref="J697:K697"/>
    <mergeCell ref="L697:M697"/>
    <mergeCell ref="N697:O697"/>
    <mergeCell ref="J698:K698"/>
    <mergeCell ref="L698:M698"/>
    <mergeCell ref="N698:O698"/>
    <mergeCell ref="L700:M700"/>
    <mergeCell ref="N700:O700"/>
    <mergeCell ref="D698:I698"/>
    <mergeCell ref="D699:I699"/>
    <mergeCell ref="J699:K699"/>
    <mergeCell ref="L699:M699"/>
    <mergeCell ref="N699:O699"/>
    <mergeCell ref="D700:I700"/>
    <mergeCell ref="J700:K700"/>
    <mergeCell ref="B696:C696"/>
    <mergeCell ref="B697:C697"/>
    <mergeCell ref="B698:C698"/>
    <mergeCell ref="B699:C699"/>
    <mergeCell ref="B700:C700"/>
    <mergeCell ref="B701:C701"/>
    <mergeCell ref="B702:C702"/>
    <mergeCell ref="J722:K722"/>
    <mergeCell ref="L722:M722"/>
    <mergeCell ref="B720:C720"/>
    <mergeCell ref="B721:C721"/>
    <mergeCell ref="D721:I721"/>
    <mergeCell ref="J721:K721"/>
    <mergeCell ref="L721:M721"/>
    <mergeCell ref="N721:O721"/>
    <mergeCell ref="D722:I722"/>
    <mergeCell ref="N722:O722"/>
    <mergeCell ref="J724:K724"/>
    <mergeCell ref="L724:M724"/>
    <mergeCell ref="B722:C722"/>
    <mergeCell ref="B723:C723"/>
    <mergeCell ref="D723:I723"/>
    <mergeCell ref="J723:K723"/>
    <mergeCell ref="L723:M723"/>
    <mergeCell ref="N723:O723"/>
    <mergeCell ref="D724:I724"/>
    <mergeCell ref="N724:O724"/>
    <mergeCell ref="J726:K726"/>
    <mergeCell ref="L726:M726"/>
    <mergeCell ref="B724:C724"/>
    <mergeCell ref="B725:C725"/>
    <mergeCell ref="D725:I725"/>
    <mergeCell ref="J725:K725"/>
    <mergeCell ref="L725:M725"/>
    <mergeCell ref="N725:O725"/>
    <mergeCell ref="D726:I726"/>
    <mergeCell ref="N726:O726"/>
    <mergeCell ref="D736:I736"/>
    <mergeCell ref="D737:I737"/>
    <mergeCell ref="J737:K737"/>
    <mergeCell ref="L737:M737"/>
    <mergeCell ref="N737:O737"/>
    <mergeCell ref="D735:I735"/>
    <mergeCell ref="J735:K735"/>
    <mergeCell ref="L735:M735"/>
    <mergeCell ref="N735:O735"/>
    <mergeCell ref="J736:K736"/>
    <mergeCell ref="L736:M736"/>
    <mergeCell ref="N736:O736"/>
    <mergeCell ref="J739:K739"/>
    <mergeCell ref="L739:M739"/>
    <mergeCell ref="B737:C737"/>
    <mergeCell ref="B738:C738"/>
    <mergeCell ref="D738:I738"/>
    <mergeCell ref="J738:K738"/>
    <mergeCell ref="L738:M738"/>
    <mergeCell ref="N738:O738"/>
    <mergeCell ref="D739:I739"/>
    <mergeCell ref="N739:O739"/>
    <mergeCell ref="J741:K741"/>
    <mergeCell ref="L741:M741"/>
    <mergeCell ref="B739:C739"/>
    <mergeCell ref="B740:C740"/>
    <mergeCell ref="D740:I740"/>
    <mergeCell ref="J740:K740"/>
    <mergeCell ref="L740:M740"/>
    <mergeCell ref="N740:O740"/>
    <mergeCell ref="D741:I741"/>
    <mergeCell ref="N741:O741"/>
    <mergeCell ref="J743:K743"/>
    <mergeCell ref="L743:M743"/>
    <mergeCell ref="B741:C741"/>
    <mergeCell ref="B742:C742"/>
    <mergeCell ref="D742:I742"/>
    <mergeCell ref="J742:K742"/>
    <mergeCell ref="L742:M742"/>
    <mergeCell ref="N742:O742"/>
    <mergeCell ref="D743:I743"/>
    <mergeCell ref="N743:O743"/>
    <mergeCell ref="L728:M728"/>
    <mergeCell ref="N728:O728"/>
    <mergeCell ref="L729:M729"/>
    <mergeCell ref="N729:O729"/>
    <mergeCell ref="L730:M730"/>
    <mergeCell ref="N730:O730"/>
    <mergeCell ref="B726:C726"/>
    <mergeCell ref="B727:C727"/>
    <mergeCell ref="D727:I727"/>
    <mergeCell ref="J727:K727"/>
    <mergeCell ref="L727:M727"/>
    <mergeCell ref="N727:O727"/>
    <mergeCell ref="B728:C728"/>
    <mergeCell ref="D728:I728"/>
    <mergeCell ref="J728:K728"/>
    <mergeCell ref="B729:C729"/>
    <mergeCell ref="D729:I729"/>
    <mergeCell ref="J729:K729"/>
    <mergeCell ref="D730:I730"/>
    <mergeCell ref="J730:K730"/>
    <mergeCell ref="D731:I731"/>
    <mergeCell ref="J731:K731"/>
    <mergeCell ref="L731:M731"/>
    <mergeCell ref="N731:O731"/>
    <mergeCell ref="J732:K732"/>
    <mergeCell ref="L732:M732"/>
    <mergeCell ref="N732:O732"/>
    <mergeCell ref="L734:M734"/>
    <mergeCell ref="N734:O734"/>
    <mergeCell ref="D732:I732"/>
    <mergeCell ref="D733:I733"/>
    <mergeCell ref="J733:K733"/>
    <mergeCell ref="L733:M733"/>
    <mergeCell ref="N733:O733"/>
    <mergeCell ref="D734:I734"/>
    <mergeCell ref="J734:K734"/>
    <mergeCell ref="B730:C730"/>
    <mergeCell ref="B731:C731"/>
    <mergeCell ref="B732:C732"/>
    <mergeCell ref="B733:C733"/>
    <mergeCell ref="B734:C734"/>
    <mergeCell ref="B735:C735"/>
    <mergeCell ref="B736:C736"/>
    <mergeCell ref="D753:I753"/>
    <mergeCell ref="D754:I754"/>
    <mergeCell ref="J754:K754"/>
    <mergeCell ref="L754:M754"/>
    <mergeCell ref="N754:O754"/>
    <mergeCell ref="D752:I752"/>
    <mergeCell ref="J752:K752"/>
    <mergeCell ref="L752:M752"/>
    <mergeCell ref="N752:O752"/>
    <mergeCell ref="J753:K753"/>
    <mergeCell ref="L753:M753"/>
    <mergeCell ref="N753:O753"/>
    <mergeCell ref="J756:K756"/>
    <mergeCell ref="L756:M756"/>
    <mergeCell ref="B754:C754"/>
    <mergeCell ref="B755:C755"/>
    <mergeCell ref="D755:I755"/>
    <mergeCell ref="J755:K755"/>
    <mergeCell ref="L755:M755"/>
    <mergeCell ref="N755:O755"/>
    <mergeCell ref="D756:I756"/>
    <mergeCell ref="N756:O756"/>
    <mergeCell ref="J758:K758"/>
    <mergeCell ref="L758:M758"/>
    <mergeCell ref="B756:C756"/>
    <mergeCell ref="B757:C757"/>
    <mergeCell ref="D757:I757"/>
    <mergeCell ref="J757:K757"/>
    <mergeCell ref="L757:M757"/>
    <mergeCell ref="N757:O757"/>
    <mergeCell ref="D758:I758"/>
    <mergeCell ref="N758:O758"/>
    <mergeCell ref="J760:K760"/>
    <mergeCell ref="L760:M760"/>
    <mergeCell ref="B758:C758"/>
    <mergeCell ref="B759:C759"/>
    <mergeCell ref="D759:I759"/>
    <mergeCell ref="J759:K759"/>
    <mergeCell ref="L759:M759"/>
    <mergeCell ref="N759:O759"/>
    <mergeCell ref="D760:I760"/>
    <mergeCell ref="N760:O760"/>
    <mergeCell ref="L745:M745"/>
    <mergeCell ref="N745:O745"/>
    <mergeCell ref="L746:M746"/>
    <mergeCell ref="N746:O746"/>
    <mergeCell ref="L747:M747"/>
    <mergeCell ref="N747:O747"/>
    <mergeCell ref="B743:C743"/>
    <mergeCell ref="B744:C744"/>
    <mergeCell ref="D744:I744"/>
    <mergeCell ref="J744:K744"/>
    <mergeCell ref="L744:M744"/>
    <mergeCell ref="N744:O744"/>
    <mergeCell ref="B745:C745"/>
    <mergeCell ref="D745:I745"/>
    <mergeCell ref="J745:K745"/>
    <mergeCell ref="B746:C746"/>
    <mergeCell ref="D746:I746"/>
    <mergeCell ref="J746:K746"/>
    <mergeCell ref="D747:I747"/>
    <mergeCell ref="J747:K747"/>
    <mergeCell ref="D748:I748"/>
    <mergeCell ref="J748:K748"/>
    <mergeCell ref="L748:M748"/>
    <mergeCell ref="N748:O748"/>
    <mergeCell ref="J749:K749"/>
    <mergeCell ref="L749:M749"/>
    <mergeCell ref="N749:O749"/>
    <mergeCell ref="L751:M751"/>
    <mergeCell ref="N751:O751"/>
    <mergeCell ref="D749:I749"/>
    <mergeCell ref="D750:I750"/>
    <mergeCell ref="J750:K750"/>
    <mergeCell ref="L750:M750"/>
    <mergeCell ref="N750:O750"/>
    <mergeCell ref="D751:I751"/>
    <mergeCell ref="J751:K751"/>
    <mergeCell ref="B747:C747"/>
    <mergeCell ref="B748:C748"/>
    <mergeCell ref="B749:C749"/>
    <mergeCell ref="B750:C750"/>
    <mergeCell ref="B751:C751"/>
    <mergeCell ref="B752:C752"/>
    <mergeCell ref="B753:C753"/>
    <mergeCell ref="D770:I770"/>
    <mergeCell ref="D771:I771"/>
    <mergeCell ref="J771:K771"/>
    <mergeCell ref="L771:M771"/>
    <mergeCell ref="N771:O771"/>
    <mergeCell ref="D769:I769"/>
    <mergeCell ref="J769:K769"/>
    <mergeCell ref="L769:M769"/>
    <mergeCell ref="N769:O769"/>
    <mergeCell ref="J770:K770"/>
    <mergeCell ref="L770:M770"/>
    <mergeCell ref="N770:O770"/>
    <mergeCell ref="J773:K773"/>
    <mergeCell ref="L773:M773"/>
    <mergeCell ref="B771:C771"/>
    <mergeCell ref="B772:C772"/>
    <mergeCell ref="D772:I772"/>
    <mergeCell ref="J772:K772"/>
    <mergeCell ref="L772:M772"/>
    <mergeCell ref="N772:O772"/>
    <mergeCell ref="D773:I773"/>
    <mergeCell ref="N773:O773"/>
    <mergeCell ref="J775:K775"/>
    <mergeCell ref="L775:M775"/>
    <mergeCell ref="B773:C773"/>
    <mergeCell ref="B774:C774"/>
    <mergeCell ref="D774:I774"/>
    <mergeCell ref="J774:K774"/>
    <mergeCell ref="L774:M774"/>
    <mergeCell ref="N774:O774"/>
    <mergeCell ref="D775:I775"/>
    <mergeCell ref="N775:O775"/>
    <mergeCell ref="J777:K777"/>
    <mergeCell ref="L777:M777"/>
    <mergeCell ref="B775:C775"/>
    <mergeCell ref="B776:C776"/>
    <mergeCell ref="D776:I776"/>
    <mergeCell ref="J776:K776"/>
    <mergeCell ref="L776:M776"/>
    <mergeCell ref="N776:O776"/>
    <mergeCell ref="D777:I777"/>
    <mergeCell ref="N777:O777"/>
    <mergeCell ref="L762:M762"/>
    <mergeCell ref="N762:O762"/>
    <mergeCell ref="L763:M763"/>
    <mergeCell ref="N763:O763"/>
    <mergeCell ref="L764:M764"/>
    <mergeCell ref="N764:O764"/>
    <mergeCell ref="B760:C760"/>
    <mergeCell ref="B761:C761"/>
    <mergeCell ref="D761:I761"/>
    <mergeCell ref="J761:K761"/>
    <mergeCell ref="L761:M761"/>
    <mergeCell ref="N761:O761"/>
    <mergeCell ref="B762:C762"/>
    <mergeCell ref="D762:I762"/>
    <mergeCell ref="J762:K762"/>
    <mergeCell ref="B763:C763"/>
    <mergeCell ref="D763:I763"/>
    <mergeCell ref="J763:K763"/>
    <mergeCell ref="D764:I764"/>
    <mergeCell ref="J764:K764"/>
    <mergeCell ref="D765:I765"/>
    <mergeCell ref="J765:K765"/>
    <mergeCell ref="L765:M765"/>
    <mergeCell ref="N765:O765"/>
    <mergeCell ref="J766:K766"/>
    <mergeCell ref="L766:M766"/>
    <mergeCell ref="N766:O766"/>
    <mergeCell ref="L768:M768"/>
    <mergeCell ref="N768:O768"/>
    <mergeCell ref="D766:I766"/>
    <mergeCell ref="D767:I767"/>
    <mergeCell ref="J767:K767"/>
    <mergeCell ref="L767:M767"/>
    <mergeCell ref="N767:O767"/>
    <mergeCell ref="D768:I768"/>
    <mergeCell ref="J768:K768"/>
    <mergeCell ref="B764:C764"/>
    <mergeCell ref="B765:C765"/>
    <mergeCell ref="B766:C766"/>
    <mergeCell ref="B767:C767"/>
    <mergeCell ref="B768:C768"/>
    <mergeCell ref="B769:C769"/>
    <mergeCell ref="B770:C770"/>
  </mergeCells>
  <conditionalFormatting sqref="A2:A1000">
    <cfRule type="cellIs" dxfId="11" priority="1" operator="equal">
      <formula>"Mother Nature"</formula>
    </cfRule>
  </conditionalFormatting>
  <conditionalFormatting sqref="A2:A1000">
    <cfRule type="cellIs" dxfId="12" priority="2" operator="equal">
      <formula>"Big Chief"</formula>
    </cfRule>
  </conditionalFormatting>
  <dataValidations>
    <dataValidation type="list" allowBlank="1" sqref="A3:A22 A24:A42 A44:A62 A64:A82 A84:A102 A104:A122 A124:A142 A144:A162 A164:A1000">
      <formula1>"Mother Nature,Big Chief"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10" t="s">
        <v>1</v>
      </c>
      <c r="D1" s="10" t="s">
        <v>2</v>
      </c>
      <c r="G1" s="10" t="s">
        <v>3</v>
      </c>
      <c r="H1" s="10" t="s">
        <v>4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 t="str">
        <f>IFERROR(__xludf.DUMMYFUNCTION("{FILTER(Amb!A4:G1000, Amb!B4:B1000&lt;&gt;""""); FILTER(Emitters!A2:G1000, Emitters!B2:B1000&lt;&gt;"""");FILTER(Dx!A2:G1000, Dx!B2:B1000&lt;&gt;"""");FILTER(Mx!A2:G1000, Mx!B2:B1000&lt;&gt;"""");FILTER(Player!A2:G1000, Player!B2:B1000&lt;&gt;"""");FILTER(SFX!A2:G1000, SFX!B2:B1000&lt;&gt;"&amp;""""");FILTER(UI!A2:G1000, UI!B2:B1000&lt;&gt;"""");FILTER(Cinematic!A2:G1000, Cinematic!B2:B1000&lt;&gt;"""")}"),"")</f>
        <v/>
      </c>
      <c r="B2" s="4" t="str">
        <f>IFERROR(__xludf.DUMMYFUNCTION("""COMPUTED_VALUE"""),"Wind")</f>
        <v>Wind</v>
      </c>
      <c r="D2" s="4" t="str">
        <f>IFERROR(__xludf.DUMMYFUNCTION("""COMPUTED_VALUE"""),"Amb_Wind_[Detail]_ST_LP_[##]")</f>
        <v>Amb_Wind_[Detail]_ST_LP_[##]</v>
      </c>
      <c r="G2" s="4" t="str">
        <f>IFERROR(__xludf.DUMMYFUNCTION("""COMPUTED_VALUE"""),"Hi")</f>
        <v>Hi</v>
      </c>
      <c r="H2" s="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/>
      <c r="B3" s="4" t="str">
        <f>IFERROR(__xludf.DUMMYFUNCTION("""COMPUTED_VALUE"""),"Rain Up ")</f>
        <v>Rain Up </v>
      </c>
      <c r="D3" s="4" t="str">
        <f>IFERROR(__xludf.DUMMYFUNCTION("""COMPUTED_VALUE"""),"Amb_Rain_OnAir_ST_LP_[##]")</f>
        <v>Amb_Rain_OnAir_ST_LP_[##]</v>
      </c>
      <c r="G3" s="4" t="str">
        <f>IFERROR(__xludf.DUMMYFUNCTION("""COMPUTED_VALUE"""),"Hi")</f>
        <v>Hi</v>
      </c>
      <c r="H3" s="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/>
      <c r="B4" s="4" t="str">
        <f>IFERROR(__xludf.DUMMYFUNCTION("""COMPUTED_VALUE"""),"Rain Ground")</f>
        <v>Rain Ground</v>
      </c>
      <c r="D4" s="4" t="str">
        <f>IFERROR(__xludf.DUMMYFUNCTION("""COMPUTED_VALUE"""),"Amb_Rain_OnGround_ST_LP_[##]")</f>
        <v>Amb_Rain_OnGround_ST_LP_[##]</v>
      </c>
      <c r="G4" s="4" t="str">
        <f>IFERROR(__xludf.DUMMYFUNCTION("""COMPUTED_VALUE"""),"Med")</f>
        <v>Med</v>
      </c>
      <c r="H4" s="4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/>
      <c r="B5" s="4" t="str">
        <f>IFERROR(__xludf.DUMMYFUNCTION("""COMPUTED_VALUE"""),"Storm")</f>
        <v>Storm</v>
      </c>
      <c r="D5" s="4" t="str">
        <f>IFERROR(__xludf.DUMMYFUNCTION("""COMPUTED_VALUE"""),"Amb_Storm_[Detai]_ST_LP_[##]")</f>
        <v>Amb_Storm_[Detai]_ST_LP_[##]</v>
      </c>
      <c r="G5" s="4" t="str">
        <f>IFERROR(__xludf.DUMMYFUNCTION("""COMPUTED_VALUE"""),"Med")</f>
        <v>Med</v>
      </c>
      <c r="H5" s="4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"/>
      <c r="B6" s="4" t="str">
        <f>IFERROR(__xludf.DUMMYFUNCTION("""COMPUTED_VALUE"""),"Specs: Birds")</f>
        <v>Specs: Birds</v>
      </c>
      <c r="D6" s="4" t="str">
        <f>IFERROR(__xludf.DUMMYFUNCTION("""COMPUTED_VALUE"""),"Specs_Birds_[Detail]_M_[##]")</f>
        <v>Specs_Birds_[Detail]_M_[##]</v>
      </c>
      <c r="G6" s="4" t="str">
        <f>IFERROR(__xludf.DUMMYFUNCTION("""COMPUTED_VALUE"""),"Hi")</f>
        <v>Hi</v>
      </c>
      <c r="H6" s="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4"/>
      <c r="B7" s="4" t="str">
        <f>IFERROR(__xludf.DUMMYFUNCTION("""COMPUTED_VALUE"""),"Specs: Thunders")</f>
        <v>Specs: Thunders</v>
      </c>
      <c r="D7" s="4" t="str">
        <f>IFERROR(__xludf.DUMMYFUNCTION("""COMPUTED_VALUE"""),"Specs_Thunders_[Detail]_M_[##]")</f>
        <v>Specs_Thunders_[Detail]_M_[##]</v>
      </c>
      <c r="G7" s="4" t="str">
        <f>IFERROR(__xludf.DUMMYFUNCTION("""COMPUTED_VALUE"""),"Med")</f>
        <v>Med</v>
      </c>
      <c r="H7" s="4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"/>
      <c r="B8" s="4" t="str">
        <f>IFERROR(__xludf.DUMMYFUNCTION("""COMPUTED_VALUE"""),"Waterfalls")</f>
        <v>Waterfalls</v>
      </c>
      <c r="D8" s="4" t="str">
        <f>IFERROR(__xludf.DUMMYFUNCTION("""COMPUTED_VALUE"""),"EMIT_Waterfalls_[Description]_ST_LP_[##]")</f>
        <v>EMIT_Waterfalls_[Description]_ST_LP_[##]</v>
      </c>
      <c r="G8" s="4" t="str">
        <f>IFERROR(__xludf.DUMMYFUNCTION("""COMPUTED_VALUE"""),"Hi")</f>
        <v>Hi</v>
      </c>
      <c r="H8" s="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"/>
      <c r="B9" s="4" t="str">
        <f>IFERROR(__xludf.DUMMYFUNCTION("""COMPUTED_VALUE"""),"Energy Tower ")</f>
        <v>Energy Tower </v>
      </c>
      <c r="D9" s="4" t="str">
        <f>IFERROR(__xludf.DUMMYFUNCTION("""COMPUTED_VALUE"""),"EMIT_EnergyTower_[Description]_ST_LP_[##]")</f>
        <v>EMIT_EnergyTower_[Description]_ST_LP_[##]</v>
      </c>
      <c r="G9" s="4" t="str">
        <f>IFERROR(__xludf.DUMMYFUNCTION("""COMPUTED_VALUE"""),"Hi")</f>
        <v>Hi</v>
      </c>
      <c r="H9" s="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"/>
      <c r="B10" s="4" t="str">
        <f>IFERROR(__xludf.DUMMYFUNCTION("""COMPUTED_VALUE"""),"Seaweed")</f>
        <v>Seaweed</v>
      </c>
      <c r="D10" s="4" t="str">
        <f>IFERROR(__xludf.DUMMYFUNCTION("""COMPUTED_VALUE"""),"EMIT_Seaweed_[Description]_ST_LP_[##]")</f>
        <v>EMIT_Seaweed_[Description]_ST_LP_[##]</v>
      </c>
      <c r="G10" s="4" t="str">
        <f>IFERROR(__xludf.DUMMYFUNCTION("""COMPUTED_VALUE"""),"Lo")</f>
        <v>Lo</v>
      </c>
      <c r="H10" s="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/>
      <c r="B11" s="4" t="str">
        <f>IFERROR(__xludf.DUMMYFUNCTION("""COMPUTED_VALUE"""),"Whale Cry")</f>
        <v>Whale Cry</v>
      </c>
      <c r="D11" s="4" t="str">
        <f>IFERROR(__xludf.DUMMYFUNCTION("""COMPUTED_VALUE"""),"EMIT_WhaleCry_[Description]_ST_LP_[##]")</f>
        <v>EMIT_WhaleCry_[Description]_ST_LP_[##]</v>
      </c>
      <c r="G11" s="4" t="str">
        <f>IFERROR(__xludf.DUMMYFUNCTION("""COMPUTED_VALUE"""),"Med")</f>
        <v>Med</v>
      </c>
      <c r="H11" s="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"/>
      <c r="B12" s="4" t="str">
        <f>IFERROR(__xludf.DUMMYFUNCTION("""COMPUTED_VALUE"""),"Whale Movement")</f>
        <v>Whale Movement</v>
      </c>
      <c r="D12" s="4" t="str">
        <f>IFERROR(__xludf.DUMMYFUNCTION("""COMPUTED_VALUE"""),"EMIT_WhaleMvmt_[Description]_ST_LP_[##]")</f>
        <v>EMIT_WhaleMvmt_[Description]_ST_LP_[##]</v>
      </c>
      <c r="G12" s="4" t="str">
        <f>IFERROR(__xludf.DUMMYFUNCTION("""COMPUTED_VALUE"""),"Med")</f>
        <v>Med</v>
      </c>
      <c r="H12" s="4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4"/>
      <c r="B13" s="4" t="str">
        <f>IFERROR(__xludf.DUMMYFUNCTION("""COMPUTED_VALUE"""),"Crystals")</f>
        <v>Crystals</v>
      </c>
      <c r="D13" s="4" t="str">
        <f>IFERROR(__xludf.DUMMYFUNCTION("""COMPUTED_VALUE"""),"EMIT_Crystals_[Description]_ST_LP_[##]")</f>
        <v>EMIT_Crystals_[Description]_ST_LP_[##]</v>
      </c>
      <c r="G13" s="4" t="str">
        <f>IFERROR(__xludf.DUMMYFUNCTION("""COMPUTED_VALUE"""),"Lo")</f>
        <v>Lo</v>
      </c>
      <c r="H13" s="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4"/>
      <c r="B14" s="4" t="str">
        <f>IFERROR(__xludf.DUMMYFUNCTION("""COMPUTED_VALUE"""),"Houses")</f>
        <v>Houses</v>
      </c>
      <c r="D14" s="4" t="str">
        <f>IFERROR(__xludf.DUMMYFUNCTION("""COMPUTED_VALUE"""),"EMIT_Houses_[Description]_ST_LP_[##}")</f>
        <v>EMIT_Houses_[Description]_ST_LP_[##}</v>
      </c>
      <c r="G14" s="4" t="str">
        <f>IFERROR(__xludf.DUMMYFUNCTION("""COMPUTED_VALUE"""),"Lo")</f>
        <v>Lo</v>
      </c>
      <c r="H14" s="4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4"/>
      <c r="B15" s="4" t="str">
        <f>IFERROR(__xludf.DUMMYFUNCTION("""COMPUTED_VALUE"""),"Mother Nature")</f>
        <v>Mother Nature</v>
      </c>
      <c r="D15" s="4" t="str">
        <f>IFERROR(__xludf.DUMMYFUNCTION("""COMPUTED_VALUE"""),"DX_MN_[Category]_[##}_ST")</f>
        <v>DX_MN_[Category]_[##}_ST</v>
      </c>
      <c r="G15" s="4" t="str">
        <f>IFERROR(__xludf.DUMMYFUNCTION("""COMPUTED_VALUE"""),"Hi")</f>
        <v>Hi</v>
      </c>
      <c r="H15" s="4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4"/>
      <c r="B16" s="4" t="str">
        <f>IFERROR(__xludf.DUMMYFUNCTION("""COMPUTED_VALUE"""),"Big Chief")</f>
        <v>Big Chief</v>
      </c>
      <c r="D16" s="4" t="str">
        <f>IFERROR(__xludf.DUMMYFUNCTION("""COMPUTED_VALUE"""),"DX_BC_[Category]_[##}_ST")</f>
        <v>DX_BC_[Category]_[##}_ST</v>
      </c>
      <c r="G16" s="4" t="str">
        <f>IFERROR(__xludf.DUMMYFUNCTION("""COMPUTED_VALUE"""),"Hi")</f>
        <v>Hi</v>
      </c>
      <c r="H16" s="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4"/>
      <c r="B17" s="4" t="str">
        <f>IFERROR(__xludf.DUMMYFUNCTION("""COMPUTED_VALUE"""),"Alpha")</f>
        <v>Alpha</v>
      </c>
      <c r="D17" s="4" t="str">
        <f>IFERROR(__xludf.DUMMYFUNCTION("""COMPUTED_VALUE"""),"DX_Alpha_[Action]_[LineAbbreviated]_M_[##]")</f>
        <v>DX_Alpha_[Action]_[LineAbbreviated]_M_[##]</v>
      </c>
      <c r="G17" s="4" t="str">
        <f>IFERROR(__xludf.DUMMYFUNCTION("""COMPUTED_VALUE"""),"Hi")</f>
        <v>Hi</v>
      </c>
      <c r="H17" s="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4"/>
      <c r="B18" s="4" t="str">
        <f>IFERROR(__xludf.DUMMYFUNCTION("""COMPUTED_VALUE"""),"Omega")</f>
        <v>Omega</v>
      </c>
      <c r="D18" s="4" t="str">
        <f>IFERROR(__xludf.DUMMYFUNCTION("""COMPUTED_VALUE"""),"DX_Omega_[Action]_[LineAbbreviated]_M_[##]")</f>
        <v>DX_Omega_[Action]_[LineAbbreviated]_M_[##]</v>
      </c>
      <c r="G18" s="4" t="str">
        <f>IFERROR(__xludf.DUMMYFUNCTION("""COMPUTED_VALUE"""),"Hi")</f>
        <v>Hi</v>
      </c>
      <c r="H18" s="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4"/>
      <c r="B19" s="4" t="str">
        <f>IFERROR(__xludf.DUMMYFUNCTION("""COMPUTED_VALUE"""),"Menu")</f>
        <v>Menu</v>
      </c>
      <c r="D19" s="4" t="str">
        <f>IFERROR(__xludf.DUMMYFUNCTION("""COMPUTED_VALUE"""),"Mx_Menu_[Variations]_[Stem]_[BPM]_ST_LP_[##]")</f>
        <v>Mx_Menu_[Variations]_[Stem]_[BPM]_ST_LP_[##]</v>
      </c>
      <c r="G19" s="4" t="str">
        <f>IFERROR(__xludf.DUMMYFUNCTION("""COMPUTED_VALUE"""),"Hi")</f>
        <v>Hi</v>
      </c>
      <c r="H19" s="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4"/>
      <c r="B20" s="4" t="str">
        <f>IFERROR(__xludf.DUMMYFUNCTION("""COMPUTED_VALUE"""),"General Gameplay")</f>
        <v>General Gameplay</v>
      </c>
      <c r="D20" s="4" t="str">
        <f>IFERROR(__xludf.DUMMYFUNCTION("""COMPUTED_VALUE"""),"Mx_Gameplay_[Variations]_[Stem]_[BPM]_ST_LP_[##}")</f>
        <v>Mx_Gameplay_[Variations]_[Stem]_[BPM]_ST_LP_[##}</v>
      </c>
      <c r="G20" s="4" t="str">
        <f>IFERROR(__xludf.DUMMYFUNCTION("""COMPUTED_VALUE"""),"Hi")</f>
        <v>Hi</v>
      </c>
      <c r="H20" s="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4"/>
      <c r="B21" s="4" t="str">
        <f>IFERROR(__xludf.DUMMYFUNCTION("""COMPUTED_VALUE"""),"Fish Fight")</f>
        <v>Fish Fight</v>
      </c>
      <c r="D21" s="4" t="str">
        <f>IFERROR(__xludf.DUMMYFUNCTION("""COMPUTED_VALUE"""),"Mx_FishFight_[Variations]_[Stem]_[BPM]_ST_LP_[##]")</f>
        <v>Mx_FishFight_[Variations]_[Stem]_[BPM]_ST_LP_[##]</v>
      </c>
      <c r="G21" s="4" t="str">
        <f>IFERROR(__xludf.DUMMYFUNCTION("""COMPUTED_VALUE"""),"Hi")</f>
        <v>Hi</v>
      </c>
      <c r="H21" s="4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4"/>
      <c r="B22" s="4" t="str">
        <f>IFERROR(__xludf.DUMMYFUNCTION("""COMPUTED_VALUE"""),"Win")</f>
        <v>Win</v>
      </c>
      <c r="D22" s="4" t="str">
        <f>IFERROR(__xludf.DUMMYFUNCTION("""COMPUTED_VALUE"""),"Mx_Win_[Variations]_[Stem]_[BPM]_ST_LP_[##]")</f>
        <v>Mx_Win_[Variations]_[Stem]_[BPM]_ST_LP_[##]</v>
      </c>
      <c r="G22" s="4" t="str">
        <f>IFERROR(__xludf.DUMMYFUNCTION("""COMPUTED_VALUE"""),"Hi")</f>
        <v>Hi</v>
      </c>
      <c r="H22" s="4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4"/>
      <c r="B23" s="4" t="str">
        <f>IFERROR(__xludf.DUMMYFUNCTION("""COMPUTED_VALUE"""),"Lose")</f>
        <v>Lose</v>
      </c>
      <c r="D23" s="4" t="str">
        <f>IFERROR(__xludf.DUMMYFUNCTION("""COMPUTED_VALUE"""),"Mx_Lose_[Variations]_[Stem]_[BPM]_ST_LP_[##]")</f>
        <v>Mx_Lose_[Variations]_[Stem]_[BPM]_ST_LP_[##]</v>
      </c>
      <c r="G23" s="4" t="str">
        <f>IFERROR(__xludf.DUMMYFUNCTION("""COMPUTED_VALUE"""),"Hi")</f>
        <v>Hi</v>
      </c>
      <c r="H23" s="4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4"/>
      <c r="B24" s="4" t="str">
        <f>IFERROR(__xludf.DUMMYFUNCTION("""COMPUTED_VALUE"""),"Falling")</f>
        <v>Falling</v>
      </c>
      <c r="D24" s="4" t="str">
        <f>IFERROR(__xludf.DUMMYFUNCTION("""COMPUTED_VALUE"""),"[Alpha/Omega]_Fall_[Description]_ST_LP_[##]")</f>
        <v>[Alpha/Omega]_Fall_[Description]_ST_LP_[##]</v>
      </c>
      <c r="G24" s="4" t="str">
        <f>IFERROR(__xludf.DUMMYFUNCTION("""COMPUTED_VALUE"""),"Hi")</f>
        <v>Hi</v>
      </c>
      <c r="H24" s="4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"/>
      <c r="B25" s="4" t="str">
        <f>IFERROR(__xludf.DUMMYFUNCTION("""COMPUTED_VALUE"""),"Gliding")</f>
        <v>Gliding</v>
      </c>
      <c r="D25" s="4" t="str">
        <f>IFERROR(__xludf.DUMMYFUNCTION("""COMPUTED_VALUE"""),"[Alpha/Omega]_Glide_[Description]_ST_LP_[##]")</f>
        <v>[Alpha/Omega]_Glide_[Description]_ST_LP_[##]</v>
      </c>
      <c r="G25" s="4" t="str">
        <f>IFERROR(__xludf.DUMMYFUNCTION("""COMPUTED_VALUE"""),"Hi")</f>
        <v>Hi</v>
      </c>
      <c r="H25" s="4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4"/>
      <c r="B26" s="4" t="str">
        <f>IFERROR(__xludf.DUMMYFUNCTION("""COMPUTED_VALUE"""),"Rolling")</f>
        <v>Rolling</v>
      </c>
      <c r="D26" s="4" t="str">
        <f>IFERROR(__xludf.DUMMYFUNCTION("""COMPUTED_VALUE"""),"[Alpha/Omega]_Roll_[Description]_ST_LP_[##]")</f>
        <v>[Alpha/Omega]_Roll_[Description]_ST_LP_[##]</v>
      </c>
      <c r="G26" s="4" t="str">
        <f>IFERROR(__xludf.DUMMYFUNCTION("""COMPUTED_VALUE"""),"Hi")</f>
        <v>Hi</v>
      </c>
      <c r="H26" s="4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4"/>
      <c r="B27" s="4" t="str">
        <f>IFERROR(__xludf.DUMMYFUNCTION("""COMPUTED_VALUE"""),"Floating")</f>
        <v>Floating</v>
      </c>
      <c r="D27" s="4" t="str">
        <f>IFERROR(__xludf.DUMMYFUNCTION("""COMPUTED_VALUE"""),"[Alpha/Omega]_Float_[Description]_ST_LP_[##]")</f>
        <v>[Alpha/Omega]_Float_[Description]_ST_LP_[##]</v>
      </c>
      <c r="G27" s="4" t="str">
        <f>IFERROR(__xludf.DUMMYFUNCTION("""COMPUTED_VALUE"""),"Med")</f>
        <v>Med</v>
      </c>
      <c r="H27" s="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4"/>
      <c r="B28" s="4" t="str">
        <f>IFERROR(__xludf.DUMMYFUNCTION("""COMPUTED_VALUE"""),"Jump")</f>
        <v>Jump</v>
      </c>
      <c r="D28" s="4" t="str">
        <f>IFERROR(__xludf.DUMMYFUNCTION("""COMPUTED_VALUE"""),"[Alpha/Omega]_Jump_[Description]_M_[##]")</f>
        <v>[Alpha/Omega]_Jump_[Description]_M_[##]</v>
      </c>
      <c r="G28" s="4" t="str">
        <f>IFERROR(__xludf.DUMMYFUNCTION("""COMPUTED_VALUE"""),"Hi")</f>
        <v>Hi</v>
      </c>
      <c r="H28" s="4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4"/>
      <c r="B29" s="4" t="str">
        <f>IFERROR(__xludf.DUMMYFUNCTION("""COMPUTED_VALUE"""),"Land")</f>
        <v>Land</v>
      </c>
      <c r="D29" s="4" t="str">
        <f>IFERROR(__xludf.DUMMYFUNCTION("""COMPUTED_VALUE"""),"[Alpha/Omega]_Land_[Description]_M_[##]")</f>
        <v>[Alpha/Omega]_Land_[Description]_M_[##]</v>
      </c>
      <c r="G29" s="4" t="str">
        <f>IFERROR(__xludf.DUMMYFUNCTION("""COMPUTED_VALUE"""),"Hi")</f>
        <v>Hi</v>
      </c>
      <c r="H29" s="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4"/>
      <c r="B30" s="4" t="str">
        <f>IFERROR(__xludf.DUMMYFUNCTION("""COMPUTED_VALUE"""),"Building Hook Launch")</f>
        <v>Building Hook Launch</v>
      </c>
      <c r="D30" s="4" t="str">
        <f>IFERROR(__xludf.DUMMYFUNCTION("""COMPUTED_VALUE"""),"[Alpha/Omega]_Grapple_Attach_M_[##]")</f>
        <v>[Alpha/Omega]_Grapple_Attach_M_[##]</v>
      </c>
      <c r="G30" s="4" t="str">
        <f>IFERROR(__xludf.DUMMYFUNCTION("""COMPUTED_VALUE"""),"Hi")</f>
        <v>Hi</v>
      </c>
      <c r="H30" s="4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4"/>
      <c r="B31" s="4" t="str">
        <f>IFERROR(__xludf.DUMMYFUNCTION("""COMPUTED_VALUE"""),"Building Hook Pull")</f>
        <v>Building Hook Pull</v>
      </c>
      <c r="D31" s="4" t="str">
        <f>IFERROR(__xludf.DUMMYFUNCTION("""COMPUTED_VALUE"""),"[Alpha/Omega]_Grapple_Pull_M_[##]")</f>
        <v>[Alpha/Omega]_Grapple_Pull_M_[##]</v>
      </c>
      <c r="G31" s="4" t="str">
        <f>IFERROR(__xludf.DUMMYFUNCTION("""COMPUTED_VALUE"""),"Hi")</f>
        <v>Hi</v>
      </c>
      <c r="H31" s="4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4"/>
      <c r="B32" s="4" t="str">
        <f>IFERROR(__xludf.DUMMYFUNCTION("""COMPUTED_VALUE"""),"Building Hook Release")</f>
        <v>Building Hook Release</v>
      </c>
      <c r="D32" s="4" t="str">
        <f>IFERROR(__xludf.DUMMYFUNCTION("""COMPUTED_VALUE"""),"[Alpha/Omega]_Grapple_Deattach_M_[##]")</f>
        <v>[Alpha/Omega]_Grapple_Deattach_M_[##]</v>
      </c>
      <c r="G32" s="4" t="str">
        <f>IFERROR(__xludf.DUMMYFUNCTION("""COMPUTED_VALUE"""),"Hi")</f>
        <v>Hi</v>
      </c>
      <c r="H32" s="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4"/>
      <c r="B33" s="4" t="str">
        <f>IFERROR(__xludf.DUMMYFUNCTION("""COMPUTED_VALUE"""),"Fish Hook Launch")</f>
        <v>Fish Hook Launch</v>
      </c>
      <c r="D33" s="4" t="str">
        <f>IFERROR(__xludf.DUMMYFUNCTION("""COMPUTED_VALUE"""),"[Alpha/Omega]_Grapple_Shoot_M_[##]")</f>
        <v>[Alpha/Omega]_Grapple_Shoot_M_[##]</v>
      </c>
      <c r="G33" s="4" t="str">
        <f>IFERROR(__xludf.DUMMYFUNCTION("""COMPUTED_VALUE"""),"Hi")</f>
        <v>Hi</v>
      </c>
      <c r="H33" s="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4"/>
      <c r="B34" s="4" t="str">
        <f>IFERROR(__xludf.DUMMYFUNCTION("""COMPUTED_VALUE"""),"Fish Hook Pull")</f>
        <v>Fish Hook Pull</v>
      </c>
      <c r="D34" s="4" t="str">
        <f>IFERROR(__xludf.DUMMYFUNCTION("""COMPUTED_VALUE"""),"[Alpha/Omega]_Grapple_Connect_ST_LP_[##]")</f>
        <v>[Alpha/Omega]_Grapple_Connect_ST_LP_[##]</v>
      </c>
      <c r="G34" s="4" t="str">
        <f>IFERROR(__xludf.DUMMYFUNCTION("""COMPUTED_VALUE"""),"Hi")</f>
        <v>Hi</v>
      </c>
      <c r="H34" s="4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4"/>
      <c r="B35" s="4" t="str">
        <f>IFERROR(__xludf.DUMMYFUNCTION("""COMPUTED_VALUE"""),"Fish Hook Release")</f>
        <v>Fish Hook Release</v>
      </c>
      <c r="D35" s="4" t="str">
        <f>IFERROR(__xludf.DUMMYFUNCTION("""COMPUTED_VALUE"""),"[Alpha/Omega]_Grapple_Return_M_[##]")</f>
        <v>[Alpha/Omega]_Grapple_Return_M_[##]</v>
      </c>
      <c r="G35" s="4" t="str">
        <f>IFERROR(__xludf.DUMMYFUNCTION("""COMPUTED_VALUE"""),"Hi")</f>
        <v>Hi</v>
      </c>
      <c r="H35" s="4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4"/>
      <c r="B36" s="4" t="str">
        <f>IFERROR(__xludf.DUMMYFUNCTION("""COMPUTED_VALUE"""),"Catch Fish")</f>
        <v>Catch Fish</v>
      </c>
      <c r="D36" s="4" t="str">
        <f>IFERROR(__xludf.DUMMYFUNCTION("""COMPUTED_VALUE"""),"[Alpha/Omega]_HookFish_[Description]_M_[##]")</f>
        <v>[Alpha/Omega]_HookFish_[Description]_M_[##]</v>
      </c>
      <c r="G36" s="4" t="str">
        <f>IFERROR(__xludf.DUMMYFUNCTION("""COMPUTED_VALUE"""),"Hi")</f>
        <v>Hi</v>
      </c>
      <c r="H36" s="4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4"/>
      <c r="B37" s="4" t="str">
        <f>IFERROR(__xludf.DUMMYFUNCTION("""COMPUTED_VALUE"""),"Swinging")</f>
        <v>Swinging</v>
      </c>
      <c r="D37" s="4" t="str">
        <f>IFERROR(__xludf.DUMMYFUNCTION("""COMPUTED_VALUE"""),"[Alpha/Omega]_Swing_[Description]_M_[##]")</f>
        <v>[Alpha/Omega]_Swing_[Description]_M_[##]</v>
      </c>
      <c r="G37" s="4" t="str">
        <f>IFERROR(__xludf.DUMMYFUNCTION("""COMPUTED_VALUE"""),"Hi")</f>
        <v>Hi</v>
      </c>
      <c r="H37" s="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4"/>
      <c r="B38" s="4" t="str">
        <f>IFERROR(__xludf.DUMMYFUNCTION("""COMPUTED_VALUE"""),"Rotating")</f>
        <v>Rotating</v>
      </c>
      <c r="D38" s="4" t="str">
        <f>IFERROR(__xludf.DUMMYFUNCTION("""COMPUTED_VALUE"""),"[Alpha/Omega]_Rotate_[Description]_M_[##]")</f>
        <v>[Alpha/Omega]_Rotate_[Description]_M_[##]</v>
      </c>
      <c r="G38" s="4" t="str">
        <f>IFERROR(__xludf.DUMMYFUNCTION("""COMPUTED_VALUE"""),"Hi")</f>
        <v>Hi</v>
      </c>
      <c r="H38" s="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4"/>
      <c r="B39" s="4" t="str">
        <f>IFERROR(__xludf.DUMMYFUNCTION("""COMPUTED_VALUE"""),"Get Boost")</f>
        <v>Get Boost</v>
      </c>
      <c r="D39" s="4" t="str">
        <f>IFERROR(__xludf.DUMMYFUNCTION("""COMPUTED_VALUE"""),"[Alpha/Omega]_GetBoost_[Description]_M_[##]")</f>
        <v>[Alpha/Omega]_GetBoost_[Description]_M_[##]</v>
      </c>
      <c r="G39" s="4" t="str">
        <f>IFERROR(__xludf.DUMMYFUNCTION("""COMPUTED_VALUE"""),"Hi")</f>
        <v>Hi</v>
      </c>
      <c r="H39" s="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4"/>
      <c r="B40" s="4" t="str">
        <f>IFERROR(__xludf.DUMMYFUNCTION("""COMPUTED_VALUE"""),"End Boost")</f>
        <v>End Boost</v>
      </c>
      <c r="D40" s="4" t="str">
        <f>IFERROR(__xludf.DUMMYFUNCTION("""COMPUTED_VALUE"""),"[Alpha/Omega]_EndBoost_[Description]_M_[##]")</f>
        <v>[Alpha/Omega]_EndBoost_[Description]_M_[##]</v>
      </c>
      <c r="G40" s="4" t="str">
        <f>IFERROR(__xludf.DUMMYFUNCTION("""COMPUTED_VALUE"""),"Hi")</f>
        <v>Hi</v>
      </c>
      <c r="H40" s="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4"/>
      <c r="B41" s="4" t="str">
        <f>IFERROR(__xludf.DUMMYFUNCTION("""COMPUTED_VALUE"""),"During boost")</f>
        <v>During boost</v>
      </c>
      <c r="D41" s="4" t="str">
        <f>IFERROR(__xludf.DUMMYFUNCTION("""COMPUTED_VALUE"""),"[Alpha/Omega]_Boost_[Description]_ST_LP_[##]")</f>
        <v>[Alpha/Omega]_Boost_[Description]_ST_LP_[##]</v>
      </c>
      <c r="G41" s="4" t="str">
        <f>IFERROR(__xludf.DUMMYFUNCTION("""COMPUTED_VALUE"""),"Hi")</f>
        <v>Hi</v>
      </c>
      <c r="H41" s="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4"/>
      <c r="B42" s="4" t="str">
        <f>IFERROR(__xludf.DUMMYFUNCTION("""COMPUTED_VALUE"""),"Energy Orbs")</f>
        <v>Energy Orbs</v>
      </c>
      <c r="D42" s="4" t="str">
        <f>IFERROR(__xludf.DUMMYFUNCTION("""COMPUTED_VALUE"""),"[Alpha/Omega]_Orbs_[Description]_ST_LP_[##]")</f>
        <v>[Alpha/Omega]_Orbs_[Description]_ST_LP_[##]</v>
      </c>
      <c r="G42" s="4" t="str">
        <f>IFERROR(__xludf.DUMMYFUNCTION("""COMPUTED_VALUE"""),"Med")</f>
        <v>Med</v>
      </c>
      <c r="H42" s="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4"/>
      <c r="B43" s="4" t="str">
        <f>IFERROR(__xludf.DUMMYFUNCTION("""COMPUTED_VALUE"""),"Energy Transfer")</f>
        <v>Energy Transfer</v>
      </c>
      <c r="D43" s="4" t="str">
        <f>IFERROR(__xludf.DUMMYFUNCTION("""COMPUTED_VALUE"""),"[Alpha/Omega]_EnergyTransfer_[Description]_ST_LP_[##]")</f>
        <v>[Alpha/Omega]_EnergyTransfer_[Description]_ST_LP_[##]</v>
      </c>
      <c r="G43" s="4" t="str">
        <f>IFERROR(__xludf.DUMMYFUNCTION("""COMPUTED_VALUE"""),"Hi")</f>
        <v>Hi</v>
      </c>
      <c r="H43" s="4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4"/>
      <c r="B44" s="4" t="str">
        <f>IFERROR(__xludf.DUMMYFUNCTION("""COMPUTED_VALUE"""),"Energy Collected")</f>
        <v>Energy Collected</v>
      </c>
      <c r="D44" s="4" t="str">
        <f>IFERROR(__xludf.DUMMYFUNCTION("""COMPUTED_VALUE"""),"[Alpha/Omega]_EnergyCollect_[Description]_M_[##]")</f>
        <v>[Alpha/Omega]_EnergyCollect_[Description]_M_[##]</v>
      </c>
      <c r="G44" s="4"/>
      <c r="H44" s="4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4"/>
      <c r="B45" s="4" t="str">
        <f>IFERROR(__xludf.DUMMYFUNCTION("""COMPUTED_VALUE"""),"Die")</f>
        <v>Die</v>
      </c>
      <c r="D45" s="4" t="str">
        <f>IFERROR(__xludf.DUMMYFUNCTION("""COMPUTED_VALUE"""),"[Alpha/Omega]_Die_[Description]_M_[##]")</f>
        <v>[Alpha/Omega]_Die_[Description]_M_[##]</v>
      </c>
      <c r="G45" s="4" t="str">
        <f>IFERROR(__xludf.DUMMYFUNCTION("""COMPUTED_VALUE"""),"Hi")</f>
        <v>Hi</v>
      </c>
      <c r="H45" s="4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4"/>
      <c r="B46" s="4" t="str">
        <f>IFERROR(__xludf.DUMMYFUNCTION("""COMPUTED_VALUE"""),"Spawn/Respawn")</f>
        <v>Spawn/Respawn</v>
      </c>
      <c r="D46" s="4" t="str">
        <f>IFERROR(__xludf.DUMMYFUNCTION("""COMPUTED_VALUE"""),"[Alpha/Omega]_Respawn_[Description]_M_[##]")</f>
        <v>[Alpha/Omega]_Respawn_[Description]_M_[##]</v>
      </c>
      <c r="G46" s="4" t="str">
        <f>IFERROR(__xludf.DUMMYFUNCTION("""COMPUTED_VALUE"""),"Hi")</f>
        <v>Hi</v>
      </c>
      <c r="H46" s="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4"/>
      <c r="B47" s="4" t="str">
        <f>IFERROR(__xludf.DUMMYFUNCTION("""COMPUTED_VALUE"""),"Open Wing")</f>
        <v>Open Wing</v>
      </c>
      <c r="D47" s="4" t="str">
        <f>IFERROR(__xludf.DUMMYFUNCTION("""COMPUTED_VALUE"""),"[Alpha/Omega]_Wings_Open_M_[##]")</f>
        <v>[Alpha/Omega]_Wings_Open_M_[##]</v>
      </c>
      <c r="G47" s="4" t="str">
        <f>IFERROR(__xludf.DUMMYFUNCTION("""COMPUTED_VALUE"""),"Hi")</f>
        <v>Hi</v>
      </c>
      <c r="H47" s="4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4"/>
      <c r="B48" s="4" t="str">
        <f>IFERROR(__xludf.DUMMYFUNCTION("""COMPUTED_VALUE"""),"Close Wing")</f>
        <v>Close Wing</v>
      </c>
      <c r="D48" s="4" t="str">
        <f>IFERROR(__xludf.DUMMYFUNCTION("""COMPUTED_VALUE"""),"[Alpha/Omega]_Wings_Close_M_[##]")</f>
        <v>[Alpha/Omega]_Wings_Close_M_[##]</v>
      </c>
      <c r="G48" s="4" t="str">
        <f>IFERROR(__xludf.DUMMYFUNCTION("""COMPUTED_VALUE"""),"Hi")</f>
        <v>Hi</v>
      </c>
      <c r="H48" s="4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4"/>
      <c r="B49" s="4" t="str">
        <f>IFERROR(__xludf.DUMMYFUNCTION("""COMPUTED_VALUE"""),"Fish Explosions")</f>
        <v>Fish Explosions</v>
      </c>
      <c r="D49" s="4" t="str">
        <f>IFERROR(__xludf.DUMMYFUNCTION("""COMPUTED_VALUE"""),"SFX_Fish_Explode_[Detail]_M_[##]")</f>
        <v>SFX_Fish_Explode_[Detail]_M_[##]</v>
      </c>
      <c r="G49" s="4" t="str">
        <f>IFERROR(__xludf.DUMMYFUNCTION("""COMPUTED_VALUE"""),"Hi")</f>
        <v>Hi</v>
      </c>
      <c r="H49" s="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4"/>
      <c r="B50" s="4" t="str">
        <f>IFERROR(__xludf.DUMMYFUNCTION("""COMPUTED_VALUE"""),"Fish Swimming Idle")</f>
        <v>Fish Swimming Idle</v>
      </c>
      <c r="D50" s="4" t="str">
        <f>IFERROR(__xludf.DUMMYFUNCTION("""COMPUTED_VALUE"""),"SFX_Fish_Swim_[Idle]_ST_LP_[##]")</f>
        <v>SFX_Fish_Swim_[Idle]_ST_LP_[##]</v>
      </c>
      <c r="G50" s="4" t="str">
        <f>IFERROR(__xludf.DUMMYFUNCTION("""COMPUTED_VALUE"""),"Med")</f>
        <v>Med</v>
      </c>
      <c r="H50" s="4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4"/>
      <c r="B51" s="4" t="str">
        <f>IFERROR(__xludf.DUMMYFUNCTION("""COMPUTED_VALUE"""),"Fish Swimming Avoid")</f>
        <v>Fish Swimming Avoid</v>
      </c>
      <c r="D51" s="4" t="str">
        <f>IFERROR(__xludf.DUMMYFUNCTION("""COMPUTED_VALUE"""),"SFX_Fish_Swim_Avoid_ST_LP_[##]")</f>
        <v>SFX_Fish_Swim_Avoid_ST_LP_[##]</v>
      </c>
      <c r="G51" s="4" t="str">
        <f>IFERROR(__xludf.DUMMYFUNCTION("""COMPUTED_VALUE"""),"Hi")</f>
        <v>Hi</v>
      </c>
      <c r="H51" s="4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4"/>
      <c r="B52" s="4" t="str">
        <f>IFERROR(__xludf.DUMMYFUNCTION("""COMPUTED_VALUE"""),"Fish Swimming Fast on Catch")</f>
        <v>Fish Swimming Fast on Catch</v>
      </c>
      <c r="D52" s="4" t="str">
        <f>IFERROR(__xludf.DUMMYFUNCTION("""COMPUTED_VALUE"""),"SFX_Fish_Swim_Catch_ST_LP_[##]")</f>
        <v>SFX_Fish_Swim_Catch_ST_LP_[##]</v>
      </c>
      <c r="G52" s="4" t="str">
        <f>IFERROR(__xludf.DUMMYFUNCTION("""COMPUTED_VALUE"""),"Hi")</f>
        <v>Hi</v>
      </c>
      <c r="H52" s="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4"/>
      <c r="B53" s="4" t="str">
        <f>IFERROR(__xludf.DUMMYFUNCTION("""COMPUTED_VALUE"""),"Fish School Swimming")</f>
        <v>Fish School Swimming</v>
      </c>
      <c r="D53" s="4" t="str">
        <f>IFERROR(__xludf.DUMMYFUNCTION("""COMPUTED_VALUE"""),"SFX_Fish_School_Swim_ST_LP_[##]")</f>
        <v>SFX_Fish_School_Swim_ST_LP_[##]</v>
      </c>
      <c r="G53" s="4" t="str">
        <f>IFERROR(__xludf.DUMMYFUNCTION("""COMPUTED_VALUE"""),"Med")</f>
        <v>Med</v>
      </c>
      <c r="H53" s="4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4"/>
      <c r="B54" s="4" t="str">
        <f>IFERROR(__xludf.DUMMYFUNCTION("""COMPUTED_VALUE"""),"Fish School Give Energy")</f>
        <v>Fish School Give Energy</v>
      </c>
      <c r="D54" s="4" t="str">
        <f>IFERROR(__xludf.DUMMYFUNCTION("""COMPUTED_VALUE"""),"SFX_Fish_School_Boost_[Format]_[LP?]_[##]")</f>
        <v>SFX_Fish_School_Boost_[Format]_[LP?]_[##]</v>
      </c>
      <c r="G54" s="4" t="str">
        <f>IFERROR(__xludf.DUMMYFUNCTION("""COMPUTED_VALUE"""),"Hi")</f>
        <v>Hi</v>
      </c>
      <c r="H54" s="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4"/>
      <c r="B55" s="4" t="str">
        <f>IFERROR(__xludf.DUMMYFUNCTION("""COMPUTED_VALUE"""),"Energy Tower Get Energy")</f>
        <v>Energy Tower Get Energy</v>
      </c>
      <c r="D55" s="4" t="str">
        <f>IFERROR(__xludf.DUMMYFUNCTION("""COMPUTED_VALUE"""),"SFX_EnergyTower_GetEnergy_M_[##]")</f>
        <v>SFX_EnergyTower_GetEnergy_M_[##]</v>
      </c>
      <c r="G55" s="4" t="str">
        <f>IFERROR(__xludf.DUMMYFUNCTION("""COMPUTED_VALUE"""),"Hi")</f>
        <v>Hi</v>
      </c>
      <c r="H55" s="4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4"/>
      <c r="B56" s="4" t="str">
        <f>IFERROR(__xludf.DUMMYFUNCTION("""COMPUTED_VALUE"""),"Hover")</f>
        <v>Hover</v>
      </c>
      <c r="D56" s="4" t="str">
        <f>IFERROR(__xludf.DUMMYFUNCTION("""COMPUTED_VALUE"""),"UI_Menu_Hover_ST_[##]")</f>
        <v>UI_Menu_Hover_ST_[##]</v>
      </c>
      <c r="G56" s="4" t="str">
        <f>IFERROR(__xludf.DUMMYFUNCTION("""COMPUTED_VALUE"""),"Hi")</f>
        <v>Hi</v>
      </c>
      <c r="H56" s="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4"/>
      <c r="B57" s="4" t="str">
        <f>IFERROR(__xludf.DUMMYFUNCTION("""COMPUTED_VALUE"""),"Confirmed")</f>
        <v>Confirmed</v>
      </c>
      <c r="D57" s="4" t="str">
        <f>IFERROR(__xludf.DUMMYFUNCTION("""COMPUTED_VALUE"""),"UI_Menu_Confirmed_ST_[##]")</f>
        <v>UI_Menu_Confirmed_ST_[##]</v>
      </c>
      <c r="G57" s="4" t="str">
        <f>IFERROR(__xludf.DUMMYFUNCTION("""COMPUTED_VALUE"""),"Hi")</f>
        <v>Hi</v>
      </c>
      <c r="H57" s="4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4"/>
      <c r="B58" s="4" t="str">
        <f>IFERROR(__xludf.DUMMYFUNCTION("""COMPUTED_VALUE"""),"Checkbox")</f>
        <v>Checkbox</v>
      </c>
      <c r="D58" s="4" t="str">
        <f>IFERROR(__xludf.DUMMYFUNCTION("""COMPUTED_VALUE"""),"UI_Menu_Check_ST_[##]")</f>
        <v>UI_Menu_Check_ST_[##]</v>
      </c>
      <c r="G58" s="4" t="str">
        <f>IFERROR(__xludf.DUMMYFUNCTION("""COMPUTED_VALUE"""),"Hi")</f>
        <v>Hi</v>
      </c>
      <c r="H58" s="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4"/>
      <c r="B59" s="4" t="str">
        <f>IFERROR(__xludf.DUMMYFUNCTION("""COMPUTED_VALUE"""),"Slide")</f>
        <v>Slide</v>
      </c>
      <c r="D59" s="4" t="str">
        <f>IFERROR(__xludf.DUMMYFUNCTION("""COMPUTED_VALUE"""),"UI_Menu_Slide_ST_[##]")</f>
        <v>UI_Menu_Slide_ST_[##]</v>
      </c>
      <c r="G59" s="4" t="str">
        <f>IFERROR(__xludf.DUMMYFUNCTION("""COMPUTED_VALUE"""),"Hi")</f>
        <v>Hi</v>
      </c>
      <c r="H59" s="4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4"/>
      <c r="B60" s="4" t="str">
        <f>IFERROR(__xludf.DUMMYFUNCTION("""COMPUTED_VALUE"""),"Introduction")</f>
        <v>Introduction</v>
      </c>
      <c r="D60" s="4" t="str">
        <f>IFERROR(__xludf.DUMMYFUNCTION("""COMPUTED_VALUE"""),"Cm_Intro_ST_[##]")</f>
        <v>Cm_Intro_ST_[##]</v>
      </c>
      <c r="G60" s="4" t="str">
        <f>IFERROR(__xludf.DUMMYFUNCTION("""COMPUTED_VALUE"""),"Hi")</f>
        <v>Hi</v>
      </c>
      <c r="H60" s="4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4"/>
      <c r="B61" s="4" t="str">
        <f>IFERROR(__xludf.DUMMYFUNCTION("""COMPUTED_VALUE"""),"Winning")</f>
        <v>Winning</v>
      </c>
      <c r="D61" s="4" t="str">
        <f>IFERROR(__xludf.DUMMYFUNCTION("""COMPUTED_VALUE"""),"Cm_Win_ST_[##]")</f>
        <v>Cm_Win_ST_[##]</v>
      </c>
      <c r="G61" s="4"/>
      <c r="H61" s="4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4"/>
      <c r="B62" s="4"/>
      <c r="D62" s="4"/>
      <c r="G62" s="4"/>
      <c r="H62" s="4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4"/>
      <c r="B63" s="4"/>
      <c r="D63" s="4"/>
      <c r="G63" s="4"/>
      <c r="H63" s="4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4"/>
      <c r="B64" s="4"/>
      <c r="D64" s="4"/>
      <c r="G64" s="4"/>
      <c r="H64" s="4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4"/>
      <c r="B65" s="4"/>
      <c r="D65" s="4"/>
      <c r="G65" s="4"/>
      <c r="H65" s="4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4"/>
      <c r="B66" s="4"/>
      <c r="D66" s="4"/>
      <c r="G66" s="4"/>
      <c r="H66" s="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4"/>
      <c r="B67" s="4"/>
      <c r="D67" s="4"/>
      <c r="G67" s="4"/>
      <c r="H67" s="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4"/>
      <c r="B68" s="4"/>
      <c r="D68" s="4"/>
      <c r="G68" s="4"/>
      <c r="H68" s="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4"/>
      <c r="B69" s="4"/>
      <c r="D69" s="4"/>
      <c r="G69" s="4"/>
      <c r="H69" s="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4"/>
      <c r="B70" s="4"/>
      <c r="D70" s="4"/>
      <c r="G70" s="4"/>
      <c r="H70" s="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4"/>
      <c r="B71" s="4"/>
      <c r="D71" s="4"/>
      <c r="G71" s="4"/>
      <c r="H71" s="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4"/>
      <c r="B72" s="4"/>
      <c r="D72" s="4"/>
      <c r="G72" s="4"/>
      <c r="H72" s="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4"/>
      <c r="B73" s="4"/>
      <c r="D73" s="4"/>
      <c r="G73" s="4"/>
      <c r="H73" s="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4"/>
      <c r="B74" s="4"/>
      <c r="D74" s="4"/>
      <c r="G74" s="4"/>
      <c r="H74" s="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4"/>
      <c r="B75" s="4"/>
      <c r="D75" s="4"/>
      <c r="G75" s="4"/>
      <c r="H75" s="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4"/>
      <c r="B76" s="4"/>
      <c r="D76" s="4"/>
      <c r="G76" s="4"/>
      <c r="H76" s="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4"/>
      <c r="B77" s="4"/>
      <c r="D77" s="4"/>
      <c r="G77" s="4"/>
      <c r="H77" s="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4"/>
      <c r="B78" s="4"/>
      <c r="D78" s="4"/>
      <c r="G78" s="4"/>
      <c r="H78" s="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4"/>
      <c r="B79" s="4"/>
      <c r="D79" s="4"/>
      <c r="G79" s="4"/>
      <c r="H79" s="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4"/>
      <c r="B80" s="4"/>
      <c r="D80" s="4"/>
      <c r="G80" s="4"/>
      <c r="H80" s="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4"/>
      <c r="B81" s="4"/>
      <c r="D81" s="4"/>
      <c r="G81" s="4"/>
      <c r="H81" s="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4"/>
      <c r="B82" s="4"/>
      <c r="D82" s="4"/>
      <c r="G82" s="4"/>
      <c r="H82" s="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4"/>
      <c r="B83" s="4"/>
      <c r="D83" s="4"/>
      <c r="G83" s="4"/>
      <c r="H83" s="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4"/>
      <c r="B84" s="4"/>
      <c r="D84" s="4"/>
      <c r="G84" s="4"/>
      <c r="H84" s="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4"/>
      <c r="B85" s="4"/>
      <c r="D85" s="4"/>
      <c r="G85" s="4"/>
      <c r="H85" s="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4"/>
      <c r="B86" s="4"/>
      <c r="D86" s="4"/>
      <c r="G86" s="4"/>
      <c r="H86" s="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4"/>
      <c r="B87" s="4"/>
      <c r="D87" s="4"/>
      <c r="G87" s="4"/>
      <c r="H87" s="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4"/>
      <c r="B88" s="4"/>
      <c r="D88" s="4"/>
      <c r="G88" s="4"/>
      <c r="H88" s="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4"/>
      <c r="B89" s="4"/>
      <c r="D89" s="4"/>
      <c r="G89" s="4"/>
      <c r="H89" s="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4"/>
      <c r="B90" s="4"/>
      <c r="D90" s="4"/>
      <c r="G90" s="4"/>
      <c r="H90" s="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4"/>
      <c r="B91" s="4"/>
      <c r="D91" s="4"/>
      <c r="G91" s="4"/>
      <c r="H91" s="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4"/>
      <c r="B92" s="4"/>
      <c r="D92" s="4"/>
      <c r="G92" s="4"/>
      <c r="H92" s="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4"/>
      <c r="B93" s="4"/>
      <c r="D93" s="4"/>
      <c r="G93" s="4"/>
      <c r="H93" s="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4"/>
      <c r="B94" s="4"/>
      <c r="D94" s="4"/>
      <c r="G94" s="4"/>
      <c r="H94" s="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4"/>
      <c r="B95" s="4"/>
      <c r="D95" s="4"/>
      <c r="G95" s="4"/>
      <c r="H95" s="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4"/>
      <c r="B96" s="4"/>
      <c r="D96" s="4"/>
      <c r="G96" s="4"/>
      <c r="H96" s="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4"/>
      <c r="B97" s="4"/>
      <c r="D97" s="4"/>
      <c r="G97" s="4"/>
      <c r="H97" s="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4"/>
      <c r="B98" s="4"/>
      <c r="D98" s="4"/>
      <c r="G98" s="4"/>
      <c r="H98" s="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4"/>
      <c r="B99" s="4"/>
      <c r="D99" s="4"/>
      <c r="G99" s="4"/>
      <c r="H99" s="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4"/>
      <c r="B100" s="4"/>
      <c r="D100" s="4"/>
      <c r="G100" s="4"/>
      <c r="H100" s="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4"/>
      <c r="B101" s="4"/>
      <c r="D101" s="4"/>
      <c r="G101" s="4"/>
      <c r="H101" s="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4"/>
      <c r="B102" s="4"/>
      <c r="D102" s="4"/>
      <c r="G102" s="4"/>
      <c r="H102" s="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4"/>
      <c r="B103" s="4"/>
      <c r="D103" s="4"/>
      <c r="G103" s="4"/>
      <c r="H103" s="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4"/>
      <c r="B104" s="4"/>
      <c r="D104" s="4"/>
      <c r="G104" s="4"/>
      <c r="H104" s="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4"/>
      <c r="B105" s="4"/>
      <c r="D105" s="4"/>
      <c r="G105" s="4"/>
      <c r="H105" s="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4"/>
      <c r="B106" s="4"/>
      <c r="D106" s="4"/>
      <c r="G106" s="4"/>
      <c r="H106" s="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4"/>
      <c r="B107" s="4"/>
      <c r="D107" s="4"/>
      <c r="G107" s="4"/>
      <c r="H107" s="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4"/>
      <c r="B108" s="4"/>
      <c r="D108" s="4"/>
      <c r="G108" s="4"/>
      <c r="H108" s="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4"/>
      <c r="B109" s="4"/>
      <c r="D109" s="4"/>
      <c r="G109" s="4"/>
      <c r="H109" s="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4"/>
      <c r="B110" s="4"/>
      <c r="D110" s="4"/>
      <c r="G110" s="4"/>
      <c r="H110" s="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4"/>
      <c r="B111" s="4"/>
      <c r="D111" s="4"/>
      <c r="G111" s="4"/>
      <c r="H111" s="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4"/>
      <c r="B112" s="4"/>
      <c r="D112" s="4"/>
      <c r="G112" s="4"/>
      <c r="H112" s="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4"/>
      <c r="B113" s="4"/>
      <c r="D113" s="4"/>
      <c r="G113" s="4"/>
      <c r="H113" s="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4"/>
      <c r="B114" s="4"/>
      <c r="D114" s="4"/>
      <c r="G114" s="4"/>
      <c r="H114" s="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4"/>
      <c r="B115" s="4"/>
      <c r="D115" s="4"/>
      <c r="G115" s="4"/>
      <c r="H115" s="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4"/>
      <c r="B116" s="4"/>
      <c r="D116" s="4"/>
      <c r="G116" s="4"/>
      <c r="H116" s="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4"/>
      <c r="B117" s="4"/>
      <c r="D117" s="4"/>
      <c r="G117" s="4"/>
      <c r="H117" s="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4"/>
      <c r="B118" s="4"/>
      <c r="D118" s="4"/>
      <c r="G118" s="4"/>
      <c r="H118" s="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4"/>
      <c r="B119" s="4"/>
      <c r="D119" s="4"/>
      <c r="G119" s="4"/>
      <c r="H119" s="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4"/>
      <c r="B120" s="4"/>
      <c r="D120" s="4"/>
      <c r="G120" s="4"/>
      <c r="H120" s="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4"/>
      <c r="B121" s="4"/>
      <c r="D121" s="4"/>
      <c r="G121" s="4"/>
      <c r="H121" s="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4"/>
      <c r="B122" s="4"/>
      <c r="D122" s="4"/>
      <c r="G122" s="4"/>
      <c r="H122" s="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4"/>
      <c r="B123" s="4"/>
      <c r="D123" s="4"/>
      <c r="G123" s="4"/>
      <c r="H123" s="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4"/>
      <c r="B124" s="4"/>
      <c r="D124" s="4"/>
      <c r="G124" s="4"/>
      <c r="H124" s="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4"/>
      <c r="B125" s="4"/>
      <c r="D125" s="4"/>
      <c r="G125" s="4"/>
      <c r="H125" s="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4"/>
      <c r="B126" s="4"/>
      <c r="D126" s="4"/>
      <c r="G126" s="4"/>
      <c r="H126" s="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4"/>
      <c r="B127" s="4"/>
      <c r="D127" s="4"/>
      <c r="G127" s="4"/>
      <c r="H127" s="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4"/>
      <c r="B128" s="4"/>
      <c r="D128" s="4"/>
      <c r="G128" s="4"/>
      <c r="H128" s="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4"/>
      <c r="B129" s="4"/>
      <c r="D129" s="4"/>
      <c r="G129" s="4"/>
      <c r="H129" s="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4"/>
      <c r="B130" s="4"/>
      <c r="D130" s="4"/>
      <c r="G130" s="4"/>
      <c r="H130" s="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4"/>
      <c r="B131" s="4"/>
      <c r="D131" s="4"/>
      <c r="G131" s="4"/>
      <c r="H131" s="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4"/>
      <c r="B132" s="4"/>
      <c r="D132" s="4"/>
      <c r="G132" s="4"/>
      <c r="H132" s="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4"/>
      <c r="B133" s="4"/>
      <c r="D133" s="4"/>
      <c r="G133" s="4"/>
      <c r="H133" s="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4"/>
      <c r="B134" s="4"/>
      <c r="D134" s="4"/>
      <c r="G134" s="4"/>
      <c r="H134" s="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4"/>
      <c r="B135" s="4"/>
      <c r="D135" s="4"/>
      <c r="G135" s="4"/>
      <c r="H135" s="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4"/>
      <c r="B136" s="4"/>
      <c r="D136" s="4"/>
      <c r="G136" s="4"/>
      <c r="H136" s="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4"/>
      <c r="B137" s="4"/>
      <c r="D137" s="4"/>
      <c r="G137" s="4"/>
      <c r="H137" s="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4"/>
      <c r="B138" s="4"/>
      <c r="D138" s="4"/>
      <c r="G138" s="4"/>
      <c r="H138" s="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4"/>
      <c r="B139" s="4"/>
      <c r="D139" s="4"/>
      <c r="G139" s="4"/>
      <c r="H139" s="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4"/>
      <c r="B140" s="4"/>
      <c r="D140" s="4"/>
      <c r="G140" s="4"/>
      <c r="H140" s="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4"/>
      <c r="B141" s="4"/>
      <c r="D141" s="4"/>
      <c r="G141" s="4"/>
      <c r="H141" s="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4"/>
      <c r="B142" s="4"/>
      <c r="D142" s="4"/>
      <c r="G142" s="4"/>
      <c r="H142" s="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4"/>
      <c r="B143" s="4"/>
      <c r="D143" s="4"/>
      <c r="G143" s="4"/>
      <c r="H143" s="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4"/>
      <c r="B144" s="4"/>
      <c r="D144" s="4"/>
      <c r="G144" s="4"/>
      <c r="H144" s="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4"/>
      <c r="B145" s="4"/>
      <c r="D145" s="4"/>
      <c r="G145" s="4"/>
      <c r="H145" s="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4"/>
      <c r="B146" s="4"/>
      <c r="D146" s="4"/>
      <c r="G146" s="4"/>
      <c r="H146" s="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4"/>
      <c r="B147" s="4"/>
      <c r="D147" s="4"/>
      <c r="G147" s="4"/>
      <c r="H147" s="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4"/>
      <c r="B148" s="4"/>
      <c r="D148" s="4"/>
      <c r="G148" s="4"/>
      <c r="H148" s="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4"/>
      <c r="B149" s="4"/>
      <c r="D149" s="4"/>
      <c r="G149" s="4"/>
      <c r="H149" s="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4"/>
      <c r="B150" s="4"/>
      <c r="D150" s="4"/>
      <c r="G150" s="4"/>
      <c r="H150" s="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4"/>
      <c r="B151" s="4"/>
      <c r="D151" s="4"/>
      <c r="G151" s="4"/>
      <c r="H151" s="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4"/>
      <c r="B152" s="4"/>
      <c r="D152" s="4"/>
      <c r="G152" s="4"/>
      <c r="H152" s="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4"/>
      <c r="B153" s="4"/>
      <c r="D153" s="4"/>
      <c r="G153" s="4"/>
      <c r="H153" s="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4"/>
      <c r="B154" s="4"/>
      <c r="D154" s="4"/>
      <c r="G154" s="4"/>
      <c r="H154" s="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4"/>
      <c r="B155" s="4"/>
      <c r="D155" s="4"/>
      <c r="G155" s="4"/>
      <c r="H155" s="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4"/>
      <c r="B156" s="4"/>
      <c r="D156" s="4"/>
      <c r="G156" s="4"/>
      <c r="H156" s="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4"/>
      <c r="B157" s="4"/>
      <c r="D157" s="4"/>
      <c r="G157" s="4"/>
      <c r="H157" s="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4"/>
      <c r="B158" s="4"/>
      <c r="D158" s="4"/>
      <c r="G158" s="4"/>
      <c r="H158" s="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4"/>
      <c r="B159" s="4"/>
      <c r="D159" s="4"/>
      <c r="G159" s="4"/>
      <c r="H159" s="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4"/>
      <c r="B160" s="4"/>
      <c r="D160" s="4"/>
      <c r="G160" s="4"/>
      <c r="H160" s="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4"/>
      <c r="B161" s="4"/>
      <c r="D161" s="4"/>
      <c r="G161" s="4"/>
      <c r="H161" s="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4"/>
      <c r="B162" s="4"/>
      <c r="D162" s="4"/>
      <c r="G162" s="4"/>
      <c r="H162" s="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4"/>
      <c r="B163" s="4"/>
      <c r="D163" s="4"/>
      <c r="G163" s="4"/>
      <c r="H163" s="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4"/>
      <c r="B164" s="4"/>
      <c r="D164" s="4"/>
      <c r="G164" s="4"/>
      <c r="H164" s="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4"/>
      <c r="B165" s="4"/>
      <c r="D165" s="4"/>
      <c r="G165" s="4"/>
      <c r="H165" s="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4"/>
      <c r="B166" s="4"/>
      <c r="D166" s="4"/>
      <c r="G166" s="4"/>
      <c r="H166" s="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4"/>
      <c r="B167" s="4"/>
      <c r="D167" s="4"/>
      <c r="G167" s="4"/>
      <c r="H167" s="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4"/>
      <c r="B168" s="4"/>
      <c r="D168" s="4"/>
      <c r="G168" s="4"/>
      <c r="H168" s="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4"/>
      <c r="B169" s="4"/>
      <c r="D169" s="4"/>
      <c r="G169" s="4"/>
      <c r="H169" s="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4"/>
      <c r="B170" s="4"/>
      <c r="D170" s="4"/>
      <c r="G170" s="4"/>
      <c r="H170" s="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4"/>
      <c r="B171" s="4"/>
      <c r="D171" s="4"/>
      <c r="G171" s="4"/>
      <c r="H171" s="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4"/>
      <c r="B172" s="4"/>
      <c r="D172" s="4"/>
      <c r="G172" s="4"/>
      <c r="H172" s="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4"/>
      <c r="B173" s="4"/>
      <c r="D173" s="4"/>
      <c r="G173" s="4"/>
      <c r="H173" s="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4"/>
      <c r="B174" s="4"/>
      <c r="D174" s="4"/>
      <c r="G174" s="4"/>
      <c r="H174" s="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4"/>
      <c r="B175" s="4"/>
      <c r="D175" s="4"/>
      <c r="G175" s="4"/>
      <c r="H175" s="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4"/>
      <c r="B176" s="4"/>
      <c r="D176" s="4"/>
      <c r="G176" s="4"/>
      <c r="H176" s="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4"/>
      <c r="B177" s="4"/>
      <c r="D177" s="4"/>
      <c r="G177" s="4"/>
      <c r="H177" s="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4"/>
      <c r="B178" s="4"/>
      <c r="D178" s="4"/>
      <c r="G178" s="4"/>
      <c r="H178" s="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4"/>
      <c r="B179" s="4"/>
      <c r="D179" s="4"/>
      <c r="G179" s="4"/>
      <c r="H179" s="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4"/>
      <c r="B180" s="4"/>
      <c r="D180" s="4"/>
      <c r="G180" s="4"/>
      <c r="H180" s="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4"/>
      <c r="B181" s="4"/>
      <c r="D181" s="4"/>
      <c r="G181" s="4"/>
      <c r="H181" s="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4"/>
      <c r="B182" s="4"/>
      <c r="D182" s="4"/>
      <c r="G182" s="4"/>
      <c r="H182" s="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4"/>
      <c r="B183" s="4"/>
      <c r="D183" s="4"/>
      <c r="G183" s="4"/>
      <c r="H183" s="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4"/>
      <c r="B184" s="4"/>
      <c r="D184" s="4"/>
      <c r="G184" s="4"/>
      <c r="H184" s="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4"/>
      <c r="B185" s="4"/>
      <c r="D185" s="4"/>
      <c r="G185" s="4"/>
      <c r="H185" s="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4"/>
      <c r="B186" s="4"/>
      <c r="D186" s="4"/>
      <c r="G186" s="4"/>
      <c r="H186" s="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4"/>
      <c r="B187" s="4"/>
      <c r="D187" s="4"/>
      <c r="G187" s="4"/>
      <c r="H187" s="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4"/>
      <c r="B188" s="4"/>
      <c r="D188" s="4"/>
      <c r="G188" s="4"/>
      <c r="H188" s="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4"/>
      <c r="B189" s="4"/>
      <c r="D189" s="4"/>
      <c r="G189" s="4"/>
      <c r="H189" s="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4"/>
      <c r="B190" s="4"/>
      <c r="D190" s="4"/>
      <c r="G190" s="4"/>
      <c r="H190" s="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4"/>
      <c r="B191" s="4"/>
      <c r="D191" s="4"/>
      <c r="G191" s="4"/>
      <c r="H191" s="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4"/>
      <c r="B192" s="4"/>
      <c r="D192" s="4"/>
      <c r="G192" s="4"/>
      <c r="H192" s="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4"/>
      <c r="B193" s="4"/>
      <c r="D193" s="4"/>
      <c r="G193" s="4"/>
      <c r="H193" s="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4"/>
      <c r="B194" s="4"/>
      <c r="D194" s="4"/>
      <c r="G194" s="4"/>
      <c r="H194" s="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4"/>
      <c r="B195" s="4"/>
      <c r="D195" s="4"/>
      <c r="G195" s="4"/>
      <c r="H195" s="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4"/>
      <c r="B196" s="4"/>
      <c r="D196" s="4"/>
      <c r="G196" s="4"/>
      <c r="H196" s="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4"/>
      <c r="B197" s="4"/>
      <c r="D197" s="4"/>
      <c r="G197" s="4"/>
      <c r="H197" s="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4"/>
      <c r="B198" s="4"/>
      <c r="D198" s="4"/>
      <c r="G198" s="4"/>
      <c r="H198" s="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4"/>
      <c r="B199" s="4"/>
      <c r="D199" s="4"/>
      <c r="G199" s="4"/>
      <c r="H199" s="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4"/>
      <c r="B200" s="4"/>
      <c r="D200" s="4"/>
      <c r="G200" s="4"/>
      <c r="H200" s="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4"/>
      <c r="B201" s="4"/>
      <c r="D201" s="4"/>
      <c r="G201" s="4"/>
      <c r="H201" s="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4"/>
      <c r="B202" s="4"/>
      <c r="D202" s="4"/>
      <c r="G202" s="4"/>
      <c r="H202" s="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4"/>
      <c r="B203" s="4"/>
      <c r="D203" s="4"/>
      <c r="G203" s="4"/>
      <c r="H203" s="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4"/>
      <c r="B204" s="4"/>
      <c r="D204" s="4"/>
      <c r="G204" s="4"/>
      <c r="H204" s="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4"/>
      <c r="B205" s="4"/>
      <c r="D205" s="4"/>
      <c r="G205" s="4"/>
      <c r="H205" s="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4"/>
      <c r="B206" s="4"/>
      <c r="D206" s="4"/>
      <c r="G206" s="4"/>
      <c r="H206" s="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4"/>
      <c r="B207" s="4"/>
      <c r="D207" s="4"/>
      <c r="G207" s="4"/>
      <c r="H207" s="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4"/>
      <c r="B208" s="4"/>
      <c r="D208" s="4"/>
      <c r="G208" s="4"/>
      <c r="H208" s="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4"/>
      <c r="B209" s="4"/>
      <c r="D209" s="4"/>
      <c r="G209" s="4"/>
      <c r="H209" s="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4"/>
      <c r="B210" s="4"/>
      <c r="D210" s="4"/>
      <c r="G210" s="4"/>
      <c r="H210" s="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4"/>
      <c r="B211" s="4"/>
      <c r="D211" s="4"/>
      <c r="G211" s="4"/>
      <c r="H211" s="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4"/>
      <c r="B212" s="4"/>
      <c r="D212" s="4"/>
      <c r="G212" s="4"/>
      <c r="H212" s="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4"/>
      <c r="B213" s="4"/>
      <c r="D213" s="4"/>
      <c r="G213" s="4"/>
      <c r="H213" s="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4"/>
      <c r="B214" s="4"/>
      <c r="D214" s="4"/>
      <c r="G214" s="4"/>
      <c r="H214" s="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4"/>
      <c r="B215" s="4"/>
      <c r="D215" s="4"/>
      <c r="G215" s="4"/>
      <c r="H215" s="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4"/>
      <c r="B216" s="4"/>
      <c r="D216" s="4"/>
      <c r="G216" s="4"/>
      <c r="H216" s="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4"/>
      <c r="B217" s="4"/>
      <c r="D217" s="4"/>
      <c r="G217" s="4"/>
      <c r="H217" s="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4"/>
      <c r="B218" s="4"/>
      <c r="D218" s="4"/>
      <c r="G218" s="4"/>
      <c r="H218" s="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4"/>
      <c r="B219" s="4"/>
      <c r="D219" s="4"/>
      <c r="G219" s="4"/>
      <c r="H219" s="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4"/>
      <c r="B220" s="4"/>
      <c r="D220" s="4"/>
      <c r="G220" s="4"/>
      <c r="H220" s="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4"/>
      <c r="B221" s="4"/>
      <c r="D221" s="4"/>
      <c r="G221" s="4"/>
      <c r="H221" s="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4"/>
      <c r="B222" s="4"/>
      <c r="D222" s="4"/>
      <c r="G222" s="4"/>
      <c r="H222" s="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4"/>
      <c r="B223" s="4"/>
      <c r="D223" s="4"/>
      <c r="G223" s="4"/>
      <c r="H223" s="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4"/>
      <c r="B224" s="4"/>
      <c r="D224" s="4"/>
      <c r="G224" s="4"/>
      <c r="H224" s="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4"/>
      <c r="B225" s="4"/>
      <c r="D225" s="4"/>
      <c r="G225" s="4"/>
      <c r="H225" s="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4"/>
      <c r="B226" s="4"/>
      <c r="D226" s="4"/>
      <c r="G226" s="4"/>
      <c r="H226" s="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4"/>
      <c r="B227" s="4"/>
      <c r="D227" s="4"/>
      <c r="G227" s="4"/>
      <c r="H227" s="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4"/>
      <c r="B228" s="4"/>
      <c r="D228" s="4"/>
      <c r="G228" s="4"/>
      <c r="H228" s="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4"/>
      <c r="B229" s="4"/>
      <c r="D229" s="4"/>
      <c r="G229" s="4"/>
      <c r="H229" s="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4"/>
      <c r="B230" s="4"/>
      <c r="D230" s="4"/>
      <c r="G230" s="4"/>
      <c r="H230" s="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4"/>
      <c r="B231" s="4"/>
      <c r="D231" s="4"/>
      <c r="G231" s="4"/>
      <c r="H231" s="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4"/>
      <c r="B232" s="4"/>
      <c r="D232" s="4"/>
      <c r="G232" s="4"/>
      <c r="H232" s="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4"/>
      <c r="B233" s="4"/>
      <c r="D233" s="4"/>
      <c r="G233" s="4"/>
      <c r="H233" s="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4"/>
      <c r="B234" s="4"/>
      <c r="D234" s="4"/>
      <c r="G234" s="4"/>
      <c r="H234" s="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4"/>
      <c r="B235" s="4"/>
      <c r="D235" s="4"/>
      <c r="G235" s="4"/>
      <c r="H235" s="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4"/>
      <c r="B236" s="4"/>
      <c r="D236" s="4"/>
      <c r="G236" s="4"/>
      <c r="H236" s="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4"/>
      <c r="B237" s="4"/>
      <c r="D237" s="4"/>
      <c r="G237" s="4"/>
      <c r="H237" s="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4"/>
      <c r="B238" s="4"/>
      <c r="D238" s="4"/>
      <c r="G238" s="4"/>
      <c r="H238" s="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4"/>
      <c r="B239" s="4"/>
      <c r="D239" s="4"/>
      <c r="G239" s="4"/>
      <c r="H239" s="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4"/>
      <c r="B240" s="4"/>
      <c r="D240" s="4"/>
      <c r="G240" s="4"/>
      <c r="H240" s="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4"/>
      <c r="B241" s="4"/>
      <c r="D241" s="4"/>
      <c r="G241" s="4"/>
      <c r="H241" s="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4"/>
      <c r="B242" s="4"/>
      <c r="D242" s="4"/>
      <c r="G242" s="4"/>
      <c r="H242" s="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4"/>
      <c r="B243" s="4"/>
      <c r="D243" s="4"/>
      <c r="G243" s="4"/>
      <c r="H243" s="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4"/>
      <c r="B244" s="4"/>
      <c r="D244" s="4"/>
      <c r="G244" s="4"/>
      <c r="H244" s="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4"/>
      <c r="B245" s="4"/>
      <c r="D245" s="4"/>
      <c r="G245" s="4"/>
      <c r="H245" s="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4"/>
      <c r="B246" s="4"/>
      <c r="D246" s="4"/>
      <c r="G246" s="4"/>
      <c r="H246" s="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4"/>
      <c r="B247" s="4"/>
      <c r="D247" s="4"/>
      <c r="G247" s="4"/>
      <c r="H247" s="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4"/>
      <c r="B248" s="4"/>
      <c r="D248" s="4"/>
      <c r="G248" s="4"/>
      <c r="H248" s="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4"/>
      <c r="B249" s="4"/>
      <c r="D249" s="4"/>
      <c r="G249" s="4"/>
      <c r="H249" s="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4"/>
      <c r="B250" s="4"/>
      <c r="D250" s="4"/>
      <c r="G250" s="4"/>
      <c r="H250" s="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4"/>
      <c r="B251" s="4"/>
      <c r="D251" s="4"/>
      <c r="G251" s="4"/>
      <c r="H251" s="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4"/>
      <c r="B252" s="4"/>
      <c r="D252" s="4"/>
      <c r="G252" s="4"/>
      <c r="H252" s="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4"/>
      <c r="B253" s="4"/>
      <c r="D253" s="4"/>
      <c r="G253" s="4"/>
      <c r="H253" s="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4"/>
      <c r="B254" s="4"/>
      <c r="D254" s="4"/>
      <c r="G254" s="4"/>
      <c r="H254" s="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4"/>
      <c r="B255" s="4"/>
      <c r="D255" s="4"/>
      <c r="G255" s="4"/>
      <c r="H255" s="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4"/>
      <c r="B256" s="4"/>
      <c r="D256" s="4"/>
      <c r="G256" s="4"/>
      <c r="H256" s="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4"/>
      <c r="B257" s="4"/>
      <c r="D257" s="4"/>
      <c r="G257" s="4"/>
      <c r="H257" s="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4"/>
      <c r="B258" s="4"/>
      <c r="D258" s="4"/>
      <c r="G258" s="4"/>
      <c r="H258" s="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4"/>
      <c r="B259" s="4"/>
      <c r="D259" s="4"/>
      <c r="G259" s="4"/>
      <c r="H259" s="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4"/>
      <c r="B260" s="4"/>
      <c r="D260" s="4"/>
      <c r="G260" s="4"/>
      <c r="H260" s="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4"/>
      <c r="B261" s="4"/>
      <c r="D261" s="4"/>
      <c r="G261" s="4"/>
      <c r="H261" s="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4"/>
      <c r="B262" s="4"/>
      <c r="D262" s="4"/>
      <c r="G262" s="4"/>
      <c r="H262" s="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4"/>
      <c r="B263" s="4"/>
      <c r="D263" s="4"/>
      <c r="G263" s="4"/>
      <c r="H263" s="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4"/>
      <c r="B264" s="4"/>
      <c r="D264" s="4"/>
      <c r="G264" s="4"/>
      <c r="H264" s="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4"/>
      <c r="B265" s="4"/>
      <c r="D265" s="4"/>
      <c r="G265" s="4"/>
      <c r="H265" s="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4"/>
      <c r="B266" s="4"/>
      <c r="D266" s="4"/>
      <c r="G266" s="4"/>
      <c r="H266" s="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4"/>
      <c r="B267" s="4"/>
      <c r="D267" s="4"/>
      <c r="G267" s="4"/>
      <c r="H267" s="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4"/>
      <c r="B268" s="4"/>
      <c r="D268" s="4"/>
      <c r="G268" s="4"/>
      <c r="H268" s="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4"/>
      <c r="B269" s="4"/>
      <c r="D269" s="4"/>
      <c r="G269" s="4"/>
      <c r="H269" s="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4"/>
      <c r="B270" s="4"/>
      <c r="D270" s="4"/>
      <c r="G270" s="4"/>
      <c r="H270" s="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4"/>
      <c r="B271" s="4"/>
      <c r="D271" s="4"/>
      <c r="G271" s="4"/>
      <c r="H271" s="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4"/>
      <c r="B272" s="4"/>
      <c r="D272" s="4"/>
      <c r="G272" s="4"/>
      <c r="H272" s="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4"/>
      <c r="B273" s="4"/>
      <c r="D273" s="4"/>
      <c r="G273" s="4"/>
      <c r="H273" s="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4"/>
      <c r="B274" s="4"/>
      <c r="D274" s="4"/>
      <c r="G274" s="4"/>
      <c r="H274" s="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4"/>
      <c r="B275" s="4"/>
      <c r="D275" s="4"/>
      <c r="G275" s="4"/>
      <c r="H275" s="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4"/>
      <c r="B276" s="4"/>
      <c r="D276" s="4"/>
      <c r="G276" s="4"/>
      <c r="H276" s="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4"/>
      <c r="B277" s="4"/>
      <c r="D277" s="4"/>
      <c r="G277" s="4"/>
      <c r="H277" s="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4"/>
      <c r="B278" s="4"/>
      <c r="D278" s="4"/>
      <c r="G278" s="4"/>
      <c r="H278" s="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4"/>
      <c r="B279" s="4"/>
      <c r="D279" s="4"/>
      <c r="G279" s="4"/>
      <c r="H279" s="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4"/>
      <c r="B280" s="4"/>
      <c r="D280" s="4"/>
      <c r="G280" s="4"/>
      <c r="H280" s="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4"/>
      <c r="B281" s="4"/>
      <c r="D281" s="4"/>
      <c r="G281" s="4"/>
      <c r="H281" s="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4"/>
      <c r="B282" s="4"/>
      <c r="D282" s="4"/>
      <c r="G282" s="4"/>
      <c r="H282" s="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4"/>
      <c r="B283" s="4"/>
      <c r="D283" s="4"/>
      <c r="G283" s="4"/>
      <c r="H283" s="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4"/>
      <c r="B284" s="4"/>
      <c r="D284" s="4"/>
      <c r="G284" s="4"/>
      <c r="H284" s="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4"/>
      <c r="B285" s="4"/>
      <c r="D285" s="4"/>
      <c r="G285" s="4"/>
      <c r="H285" s="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4"/>
      <c r="B286" s="4"/>
      <c r="D286" s="4"/>
      <c r="G286" s="4"/>
      <c r="H286" s="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4"/>
      <c r="B287" s="4"/>
      <c r="D287" s="4"/>
      <c r="G287" s="4"/>
      <c r="H287" s="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4"/>
      <c r="B288" s="4"/>
      <c r="D288" s="4"/>
      <c r="G288" s="4"/>
      <c r="H288" s="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4"/>
      <c r="B289" s="4"/>
      <c r="D289" s="4"/>
      <c r="G289" s="4"/>
      <c r="H289" s="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4"/>
      <c r="B290" s="4"/>
      <c r="D290" s="4"/>
      <c r="G290" s="4"/>
      <c r="H290" s="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4"/>
      <c r="B291" s="4"/>
      <c r="D291" s="4"/>
      <c r="G291" s="4"/>
      <c r="H291" s="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4"/>
      <c r="B292" s="4"/>
      <c r="D292" s="4"/>
      <c r="G292" s="4"/>
      <c r="H292" s="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4"/>
      <c r="B293" s="4"/>
      <c r="D293" s="4"/>
      <c r="G293" s="4"/>
      <c r="H293" s="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4"/>
      <c r="B294" s="4"/>
      <c r="D294" s="4"/>
      <c r="G294" s="4"/>
      <c r="H294" s="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4"/>
      <c r="B295" s="4"/>
      <c r="D295" s="4"/>
      <c r="G295" s="4"/>
      <c r="H295" s="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4"/>
      <c r="B296" s="4"/>
      <c r="D296" s="4"/>
      <c r="G296" s="4"/>
      <c r="H296" s="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4"/>
      <c r="B297" s="4"/>
      <c r="D297" s="4"/>
      <c r="G297" s="4"/>
      <c r="H297" s="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4"/>
      <c r="B298" s="4"/>
      <c r="D298" s="4"/>
      <c r="G298" s="4"/>
      <c r="H298" s="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4"/>
      <c r="B299" s="4"/>
      <c r="D299" s="4"/>
      <c r="G299" s="4"/>
      <c r="H299" s="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4"/>
      <c r="B300" s="4"/>
      <c r="D300" s="4"/>
      <c r="G300" s="4"/>
      <c r="H300" s="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4"/>
      <c r="B301" s="4"/>
      <c r="D301" s="4"/>
      <c r="G301" s="4"/>
      <c r="H301" s="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4"/>
      <c r="B302" s="4"/>
      <c r="D302" s="4"/>
      <c r="G302" s="4"/>
      <c r="H302" s="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4"/>
      <c r="B303" s="4"/>
      <c r="D303" s="4"/>
      <c r="G303" s="4"/>
      <c r="H303" s="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4"/>
      <c r="B304" s="4"/>
      <c r="D304" s="4"/>
      <c r="G304" s="4"/>
      <c r="H304" s="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4"/>
      <c r="B305" s="4"/>
      <c r="D305" s="4"/>
      <c r="G305" s="4"/>
      <c r="H305" s="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4"/>
      <c r="B306" s="4"/>
      <c r="D306" s="4"/>
      <c r="G306" s="4"/>
      <c r="H306" s="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4"/>
      <c r="B307" s="4"/>
      <c r="D307" s="4"/>
      <c r="G307" s="4"/>
      <c r="H307" s="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4"/>
      <c r="B308" s="4"/>
      <c r="D308" s="4"/>
      <c r="G308" s="4"/>
      <c r="H308" s="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4"/>
      <c r="B309" s="4"/>
      <c r="D309" s="4"/>
      <c r="G309" s="4"/>
      <c r="H309" s="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4"/>
      <c r="B310" s="4"/>
      <c r="D310" s="4"/>
      <c r="G310" s="4"/>
      <c r="H310" s="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4"/>
      <c r="B311" s="4"/>
      <c r="D311" s="4"/>
      <c r="G311" s="4"/>
      <c r="H311" s="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4"/>
      <c r="B312" s="4"/>
      <c r="D312" s="4"/>
      <c r="G312" s="4"/>
      <c r="H312" s="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4"/>
      <c r="B313" s="4"/>
      <c r="D313" s="4"/>
      <c r="G313" s="4"/>
      <c r="H313" s="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4"/>
      <c r="B314" s="4"/>
      <c r="D314" s="4"/>
      <c r="G314" s="4"/>
      <c r="H314" s="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4"/>
      <c r="B315" s="4"/>
      <c r="D315" s="4"/>
      <c r="G315" s="4"/>
      <c r="H315" s="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4"/>
      <c r="B316" s="4"/>
      <c r="D316" s="4"/>
      <c r="G316" s="4"/>
      <c r="H316" s="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4"/>
      <c r="B317" s="4"/>
      <c r="D317" s="4"/>
      <c r="G317" s="4"/>
      <c r="H317" s="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4"/>
      <c r="B318" s="4"/>
      <c r="D318" s="4"/>
      <c r="G318" s="4"/>
      <c r="H318" s="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4"/>
      <c r="B319" s="4"/>
      <c r="D319" s="4"/>
      <c r="G319" s="4"/>
      <c r="H319" s="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4"/>
      <c r="B320" s="4"/>
      <c r="D320" s="4"/>
      <c r="G320" s="4"/>
      <c r="H320" s="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4"/>
      <c r="B321" s="4"/>
      <c r="D321" s="4"/>
      <c r="G321" s="4"/>
      <c r="H321" s="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4"/>
      <c r="B322" s="4"/>
      <c r="D322" s="4"/>
      <c r="G322" s="4"/>
      <c r="H322" s="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4"/>
      <c r="B323" s="4"/>
      <c r="D323" s="4"/>
      <c r="G323" s="4"/>
      <c r="H323" s="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4"/>
      <c r="B324" s="4"/>
      <c r="D324" s="4"/>
      <c r="G324" s="4"/>
      <c r="H324" s="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4"/>
      <c r="B325" s="4"/>
      <c r="D325" s="4"/>
      <c r="G325" s="4"/>
      <c r="H325" s="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4"/>
      <c r="B326" s="4"/>
      <c r="D326" s="4"/>
      <c r="G326" s="4"/>
      <c r="H326" s="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4"/>
      <c r="B327" s="4"/>
      <c r="D327" s="4"/>
      <c r="G327" s="4"/>
      <c r="H327" s="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4"/>
      <c r="B328" s="4"/>
      <c r="D328" s="4"/>
      <c r="G328" s="4"/>
      <c r="H328" s="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4"/>
      <c r="B329" s="4"/>
      <c r="D329" s="4"/>
      <c r="G329" s="4"/>
      <c r="H329" s="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4"/>
      <c r="B330" s="4"/>
      <c r="D330" s="4"/>
      <c r="G330" s="4"/>
      <c r="H330" s="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4"/>
      <c r="B331" s="4"/>
      <c r="D331" s="4"/>
      <c r="G331" s="4"/>
      <c r="H331" s="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4"/>
      <c r="B332" s="4"/>
      <c r="D332" s="4"/>
      <c r="G332" s="4"/>
      <c r="H332" s="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4"/>
      <c r="B333" s="4"/>
      <c r="D333" s="4"/>
      <c r="G333" s="4"/>
      <c r="H333" s="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4"/>
      <c r="B334" s="4"/>
      <c r="D334" s="4"/>
      <c r="G334" s="4"/>
      <c r="H334" s="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4"/>
      <c r="B335" s="4"/>
      <c r="D335" s="4"/>
      <c r="G335" s="4"/>
      <c r="H335" s="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4"/>
      <c r="B336" s="4"/>
      <c r="D336" s="4"/>
      <c r="G336" s="4"/>
      <c r="H336" s="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4"/>
      <c r="B337" s="4"/>
      <c r="D337" s="4"/>
      <c r="G337" s="4"/>
      <c r="H337" s="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4"/>
      <c r="B338" s="4"/>
      <c r="D338" s="4"/>
      <c r="G338" s="4"/>
      <c r="H338" s="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4"/>
      <c r="B339" s="4"/>
      <c r="D339" s="4"/>
      <c r="G339" s="4"/>
      <c r="H339" s="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4"/>
      <c r="B340" s="4"/>
      <c r="D340" s="4"/>
      <c r="G340" s="4"/>
      <c r="H340" s="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4"/>
      <c r="B341" s="4"/>
      <c r="D341" s="4"/>
      <c r="G341" s="4"/>
      <c r="H341" s="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4"/>
      <c r="B342" s="4"/>
      <c r="D342" s="4"/>
      <c r="G342" s="4"/>
      <c r="H342" s="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4"/>
      <c r="B343" s="4"/>
      <c r="D343" s="4"/>
      <c r="G343" s="4"/>
      <c r="H343" s="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4"/>
      <c r="B344" s="4"/>
      <c r="D344" s="4"/>
      <c r="G344" s="4"/>
      <c r="H344" s="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4"/>
      <c r="B345" s="4"/>
      <c r="D345" s="4"/>
      <c r="G345" s="4"/>
      <c r="H345" s="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4"/>
      <c r="B346" s="4"/>
      <c r="D346" s="4"/>
      <c r="G346" s="4"/>
      <c r="H346" s="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4"/>
      <c r="B347" s="4"/>
      <c r="D347" s="4"/>
      <c r="G347" s="4"/>
      <c r="H347" s="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4"/>
      <c r="B348" s="4"/>
      <c r="D348" s="4"/>
      <c r="G348" s="4"/>
      <c r="H348" s="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4"/>
      <c r="B349" s="4"/>
      <c r="D349" s="4"/>
      <c r="G349" s="4"/>
      <c r="H349" s="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4"/>
      <c r="B350" s="4"/>
      <c r="D350" s="4"/>
      <c r="G350" s="4"/>
      <c r="H350" s="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4"/>
      <c r="B351" s="4"/>
      <c r="D351" s="4"/>
      <c r="G351" s="4"/>
      <c r="H351" s="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4"/>
      <c r="B352" s="4"/>
      <c r="D352" s="4"/>
      <c r="G352" s="4"/>
      <c r="H352" s="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4"/>
      <c r="B353" s="4"/>
      <c r="D353" s="4"/>
      <c r="G353" s="4"/>
      <c r="H353" s="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4"/>
      <c r="B354" s="4"/>
      <c r="D354" s="4"/>
      <c r="G354" s="4"/>
      <c r="H354" s="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4"/>
      <c r="B355" s="4"/>
      <c r="D355" s="4"/>
      <c r="G355" s="4"/>
      <c r="H355" s="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4"/>
      <c r="B356" s="4"/>
      <c r="D356" s="4"/>
      <c r="G356" s="4"/>
      <c r="H356" s="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4"/>
      <c r="B357" s="4"/>
      <c r="D357" s="4"/>
      <c r="G357" s="4"/>
      <c r="H357" s="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4"/>
      <c r="B358" s="4"/>
      <c r="D358" s="4"/>
      <c r="G358" s="4"/>
      <c r="H358" s="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4"/>
      <c r="B359" s="4"/>
      <c r="D359" s="4"/>
      <c r="G359" s="4"/>
      <c r="H359" s="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4"/>
      <c r="B360" s="4"/>
      <c r="D360" s="4"/>
      <c r="G360" s="4"/>
      <c r="H360" s="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4"/>
      <c r="B361" s="4"/>
      <c r="D361" s="4"/>
      <c r="G361" s="4"/>
      <c r="H361" s="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4"/>
      <c r="B362" s="4"/>
      <c r="D362" s="4"/>
      <c r="G362" s="4"/>
      <c r="H362" s="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4"/>
      <c r="B363" s="4"/>
      <c r="D363" s="4"/>
      <c r="G363" s="4"/>
      <c r="H363" s="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4"/>
      <c r="B364" s="4"/>
      <c r="D364" s="4"/>
      <c r="G364" s="4"/>
      <c r="H364" s="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4"/>
      <c r="B365" s="4"/>
      <c r="D365" s="4"/>
      <c r="G365" s="4"/>
      <c r="H365" s="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4"/>
      <c r="B366" s="4"/>
      <c r="D366" s="4"/>
      <c r="G366" s="4"/>
      <c r="H366" s="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4"/>
      <c r="B367" s="4"/>
      <c r="D367" s="4"/>
      <c r="G367" s="4"/>
      <c r="H367" s="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4"/>
      <c r="B368" s="4"/>
      <c r="D368" s="4"/>
      <c r="G368" s="4"/>
      <c r="H368" s="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4"/>
      <c r="B369" s="4"/>
      <c r="D369" s="4"/>
      <c r="G369" s="4"/>
      <c r="H369" s="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4"/>
      <c r="B370" s="4"/>
      <c r="D370" s="4"/>
      <c r="G370" s="4"/>
      <c r="H370" s="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4"/>
      <c r="B371" s="4"/>
      <c r="D371" s="4"/>
      <c r="G371" s="4"/>
      <c r="H371" s="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4"/>
      <c r="B372" s="4"/>
      <c r="D372" s="4"/>
      <c r="G372" s="4"/>
      <c r="H372" s="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4"/>
      <c r="B373" s="4"/>
      <c r="D373" s="4"/>
      <c r="G373" s="4"/>
      <c r="H373" s="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4"/>
      <c r="B374" s="4"/>
      <c r="D374" s="4"/>
      <c r="G374" s="4"/>
      <c r="H374" s="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4"/>
      <c r="B375" s="4"/>
      <c r="D375" s="4"/>
      <c r="G375" s="4"/>
      <c r="H375" s="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4"/>
      <c r="B376" s="4"/>
      <c r="D376" s="4"/>
      <c r="G376" s="4"/>
      <c r="H376" s="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4"/>
      <c r="B377" s="4"/>
      <c r="D377" s="4"/>
      <c r="G377" s="4"/>
      <c r="H377" s="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4"/>
      <c r="B378" s="4"/>
      <c r="D378" s="4"/>
      <c r="G378" s="4"/>
      <c r="H378" s="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4"/>
      <c r="B379" s="4"/>
      <c r="D379" s="4"/>
      <c r="G379" s="4"/>
      <c r="H379" s="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4"/>
      <c r="B380" s="4"/>
      <c r="D380" s="4"/>
      <c r="G380" s="4"/>
      <c r="H380" s="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4"/>
      <c r="B381" s="4"/>
      <c r="D381" s="4"/>
      <c r="G381" s="4"/>
      <c r="H381" s="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4"/>
      <c r="B382" s="4"/>
      <c r="D382" s="4"/>
      <c r="G382" s="4"/>
      <c r="H382" s="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4"/>
      <c r="B383" s="4"/>
      <c r="D383" s="4"/>
      <c r="G383" s="4"/>
      <c r="H383" s="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4"/>
      <c r="B384" s="4"/>
      <c r="D384" s="4"/>
      <c r="G384" s="4"/>
      <c r="H384" s="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4"/>
      <c r="B385" s="4"/>
      <c r="D385" s="4"/>
      <c r="G385" s="4"/>
      <c r="H385" s="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4"/>
      <c r="B386" s="4"/>
      <c r="D386" s="4"/>
      <c r="G386" s="4"/>
      <c r="H386" s="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4"/>
      <c r="B387" s="4"/>
      <c r="D387" s="4"/>
      <c r="G387" s="4"/>
      <c r="H387" s="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4"/>
      <c r="B388" s="4"/>
      <c r="D388" s="4"/>
      <c r="G388" s="4"/>
      <c r="H388" s="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4"/>
      <c r="B389" s="4"/>
      <c r="D389" s="4"/>
      <c r="G389" s="4"/>
      <c r="H389" s="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4"/>
      <c r="B390" s="4"/>
      <c r="D390" s="4"/>
      <c r="G390" s="4"/>
      <c r="H390" s="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4"/>
      <c r="B391" s="4"/>
      <c r="D391" s="4"/>
      <c r="G391" s="4"/>
      <c r="H391" s="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4"/>
      <c r="B392" s="4"/>
      <c r="D392" s="4"/>
      <c r="G392" s="4"/>
      <c r="H392" s="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4"/>
      <c r="B393" s="4"/>
      <c r="D393" s="4"/>
      <c r="G393" s="4"/>
      <c r="H393" s="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4"/>
      <c r="B394" s="4"/>
      <c r="D394" s="4"/>
      <c r="G394" s="4"/>
      <c r="H394" s="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4"/>
      <c r="B395" s="4"/>
      <c r="D395" s="4"/>
      <c r="G395" s="4"/>
      <c r="H395" s="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4"/>
      <c r="B396" s="4"/>
      <c r="D396" s="4"/>
      <c r="G396" s="4"/>
      <c r="H396" s="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4"/>
      <c r="B397" s="4"/>
      <c r="D397" s="4"/>
      <c r="G397" s="4"/>
      <c r="H397" s="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4"/>
      <c r="B398" s="4"/>
      <c r="D398" s="4"/>
      <c r="G398" s="4"/>
      <c r="H398" s="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4"/>
      <c r="B399" s="4"/>
      <c r="D399" s="4"/>
      <c r="G399" s="4"/>
      <c r="H399" s="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4"/>
      <c r="B400" s="4"/>
      <c r="D400" s="4"/>
      <c r="G400" s="4"/>
      <c r="H400" s="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4"/>
      <c r="B401" s="4"/>
      <c r="D401" s="4"/>
      <c r="G401" s="4"/>
      <c r="H401" s="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4"/>
      <c r="B402" s="4"/>
      <c r="D402" s="4"/>
      <c r="G402" s="4"/>
      <c r="H402" s="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4"/>
      <c r="B403" s="4"/>
      <c r="D403" s="4"/>
      <c r="G403" s="4"/>
      <c r="H403" s="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4"/>
      <c r="B404" s="4"/>
      <c r="D404" s="4"/>
      <c r="G404" s="4"/>
      <c r="H404" s="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4"/>
      <c r="B405" s="4"/>
      <c r="D405" s="4"/>
      <c r="G405" s="4"/>
      <c r="H405" s="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4"/>
      <c r="B406" s="4"/>
      <c r="D406" s="4"/>
      <c r="G406" s="4"/>
      <c r="H406" s="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4"/>
      <c r="B407" s="4"/>
      <c r="D407" s="4"/>
      <c r="G407" s="4"/>
      <c r="H407" s="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4"/>
      <c r="B408" s="4"/>
      <c r="D408" s="4"/>
      <c r="G408" s="4"/>
      <c r="H408" s="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4"/>
      <c r="B409" s="4"/>
      <c r="D409" s="4"/>
      <c r="G409" s="4"/>
      <c r="H409" s="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4"/>
      <c r="B410" s="4"/>
      <c r="D410" s="4"/>
      <c r="G410" s="4"/>
      <c r="H410" s="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4"/>
      <c r="B411" s="4"/>
      <c r="D411" s="4"/>
      <c r="G411" s="4"/>
      <c r="H411" s="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4"/>
      <c r="B412" s="4"/>
      <c r="D412" s="4"/>
      <c r="G412" s="4"/>
      <c r="H412" s="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4"/>
      <c r="B413" s="4"/>
      <c r="D413" s="4"/>
      <c r="G413" s="4"/>
      <c r="H413" s="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4"/>
      <c r="B414" s="4"/>
      <c r="D414" s="4"/>
      <c r="G414" s="4"/>
      <c r="H414" s="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4"/>
      <c r="B415" s="4"/>
      <c r="D415" s="4"/>
      <c r="G415" s="4"/>
      <c r="H415" s="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4"/>
      <c r="B416" s="4"/>
      <c r="D416" s="4"/>
      <c r="G416" s="4"/>
      <c r="H416" s="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4"/>
      <c r="B417" s="4"/>
      <c r="D417" s="4"/>
      <c r="G417" s="4"/>
      <c r="H417" s="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4"/>
      <c r="B418" s="4"/>
      <c r="D418" s="4"/>
      <c r="G418" s="4"/>
      <c r="H418" s="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4"/>
      <c r="B419" s="4"/>
      <c r="D419" s="4"/>
      <c r="G419" s="4"/>
      <c r="H419" s="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4"/>
      <c r="B420" s="4"/>
      <c r="D420" s="4"/>
      <c r="G420" s="4"/>
      <c r="H420" s="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4"/>
      <c r="B421" s="4"/>
      <c r="D421" s="4"/>
      <c r="G421" s="4"/>
      <c r="H421" s="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4"/>
      <c r="B422" s="4"/>
      <c r="D422" s="4"/>
      <c r="G422" s="4"/>
      <c r="H422" s="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4"/>
      <c r="B423" s="4"/>
      <c r="D423" s="4"/>
      <c r="G423" s="4"/>
      <c r="H423" s="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4"/>
      <c r="B424" s="4"/>
      <c r="D424" s="4"/>
      <c r="G424" s="4"/>
      <c r="H424" s="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4"/>
      <c r="B425" s="4"/>
      <c r="D425" s="4"/>
      <c r="G425" s="4"/>
      <c r="H425" s="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4"/>
      <c r="B426" s="4"/>
      <c r="D426" s="4"/>
      <c r="G426" s="4"/>
      <c r="H426" s="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4"/>
      <c r="B427" s="4"/>
      <c r="D427" s="4"/>
      <c r="G427" s="4"/>
      <c r="H427" s="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4"/>
      <c r="B428" s="4"/>
      <c r="D428" s="4"/>
      <c r="G428" s="4"/>
      <c r="H428" s="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4"/>
      <c r="B429" s="4"/>
      <c r="D429" s="4"/>
      <c r="G429" s="4"/>
      <c r="H429" s="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4"/>
      <c r="B430" s="4"/>
      <c r="D430" s="4"/>
      <c r="G430" s="4"/>
      <c r="H430" s="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4"/>
      <c r="B431" s="4"/>
      <c r="D431" s="4"/>
      <c r="G431" s="4"/>
      <c r="H431" s="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4"/>
      <c r="B432" s="4"/>
      <c r="D432" s="4"/>
      <c r="G432" s="4"/>
      <c r="H432" s="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4"/>
      <c r="B433" s="4"/>
      <c r="D433" s="4"/>
      <c r="G433" s="4"/>
      <c r="H433" s="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4"/>
      <c r="B434" s="4"/>
      <c r="D434" s="4"/>
      <c r="G434" s="4"/>
      <c r="H434" s="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4"/>
      <c r="B435" s="4"/>
      <c r="D435" s="4"/>
      <c r="G435" s="4"/>
      <c r="H435" s="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4"/>
      <c r="B436" s="4"/>
      <c r="D436" s="4"/>
      <c r="G436" s="4"/>
      <c r="H436" s="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4"/>
      <c r="B437" s="4"/>
      <c r="D437" s="4"/>
      <c r="G437" s="4"/>
      <c r="H437" s="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4"/>
      <c r="B438" s="4"/>
      <c r="D438" s="4"/>
      <c r="G438" s="4"/>
      <c r="H438" s="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4"/>
      <c r="B439" s="4"/>
      <c r="D439" s="4"/>
      <c r="G439" s="4"/>
      <c r="H439" s="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4"/>
      <c r="B440" s="4"/>
      <c r="D440" s="4"/>
      <c r="G440" s="4"/>
      <c r="H440" s="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4"/>
      <c r="B441" s="4"/>
      <c r="D441" s="4"/>
      <c r="G441" s="4"/>
      <c r="H441" s="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4"/>
      <c r="B442" s="4"/>
      <c r="D442" s="4"/>
      <c r="G442" s="4"/>
      <c r="H442" s="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4"/>
      <c r="B443" s="4"/>
      <c r="D443" s="4"/>
      <c r="G443" s="4"/>
      <c r="H443" s="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4"/>
      <c r="B444" s="4"/>
      <c r="D444" s="4"/>
      <c r="G444" s="4"/>
      <c r="H444" s="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4"/>
      <c r="B445" s="4"/>
      <c r="D445" s="4"/>
      <c r="G445" s="4"/>
      <c r="H445" s="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4"/>
      <c r="B446" s="4"/>
      <c r="D446" s="4"/>
      <c r="G446" s="4"/>
      <c r="H446" s="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4"/>
      <c r="B447" s="4"/>
      <c r="D447" s="4"/>
      <c r="G447" s="4"/>
      <c r="H447" s="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4"/>
      <c r="B448" s="4"/>
      <c r="D448" s="4"/>
      <c r="G448" s="4"/>
      <c r="H448" s="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4"/>
      <c r="B449" s="4"/>
      <c r="D449" s="4"/>
      <c r="G449" s="4"/>
      <c r="H449" s="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4"/>
      <c r="B450" s="4"/>
      <c r="D450" s="4"/>
      <c r="G450" s="4"/>
      <c r="H450" s="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4"/>
      <c r="B451" s="4"/>
      <c r="D451" s="4"/>
      <c r="G451" s="4"/>
      <c r="H451" s="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4"/>
      <c r="B452" s="4"/>
      <c r="D452" s="4"/>
      <c r="G452" s="4"/>
      <c r="H452" s="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4"/>
      <c r="B453" s="4"/>
      <c r="D453" s="4"/>
      <c r="G453" s="4"/>
      <c r="H453" s="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4"/>
      <c r="B454" s="4"/>
      <c r="D454" s="4"/>
      <c r="G454" s="4"/>
      <c r="H454" s="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4"/>
      <c r="B455" s="4"/>
      <c r="D455" s="4"/>
      <c r="G455" s="4"/>
      <c r="H455" s="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4"/>
      <c r="B456" s="4"/>
      <c r="D456" s="4"/>
      <c r="G456" s="4"/>
      <c r="H456" s="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4"/>
      <c r="B457" s="4"/>
      <c r="D457" s="4"/>
      <c r="G457" s="4"/>
      <c r="H457" s="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4"/>
      <c r="B458" s="4"/>
      <c r="D458" s="4"/>
      <c r="G458" s="4"/>
      <c r="H458" s="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4"/>
      <c r="B459" s="4"/>
      <c r="D459" s="4"/>
      <c r="G459" s="4"/>
      <c r="H459" s="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4"/>
      <c r="B460" s="4"/>
      <c r="D460" s="4"/>
      <c r="G460" s="4"/>
      <c r="H460" s="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4"/>
      <c r="B461" s="4"/>
      <c r="D461" s="4"/>
      <c r="G461" s="4"/>
      <c r="H461" s="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4"/>
      <c r="B462" s="4"/>
      <c r="D462" s="4"/>
      <c r="G462" s="4"/>
      <c r="H462" s="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4"/>
      <c r="B463" s="4"/>
      <c r="D463" s="4"/>
      <c r="G463" s="4"/>
      <c r="H463" s="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4"/>
      <c r="B464" s="4"/>
      <c r="D464" s="4"/>
      <c r="G464" s="4"/>
      <c r="H464" s="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4"/>
      <c r="B465" s="4"/>
      <c r="D465" s="4"/>
      <c r="G465" s="4"/>
      <c r="H465" s="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4"/>
      <c r="B466" s="4"/>
      <c r="D466" s="4"/>
      <c r="G466" s="4"/>
      <c r="H466" s="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4"/>
      <c r="B467" s="4"/>
      <c r="D467" s="4"/>
      <c r="G467" s="4"/>
      <c r="H467" s="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4"/>
      <c r="B468" s="4"/>
      <c r="D468" s="4"/>
      <c r="G468" s="4"/>
      <c r="H468" s="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4"/>
      <c r="B469" s="4"/>
      <c r="D469" s="4"/>
      <c r="G469" s="4"/>
      <c r="H469" s="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4"/>
      <c r="B470" s="4"/>
      <c r="D470" s="4"/>
      <c r="G470" s="4"/>
      <c r="H470" s="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4"/>
      <c r="B471" s="4"/>
      <c r="D471" s="4"/>
      <c r="G471" s="4"/>
      <c r="H471" s="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4"/>
      <c r="B472" s="4"/>
      <c r="D472" s="4"/>
      <c r="G472" s="4"/>
      <c r="H472" s="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4"/>
      <c r="B473" s="4"/>
      <c r="D473" s="4"/>
      <c r="G473" s="4"/>
      <c r="H473" s="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4"/>
      <c r="B474" s="4"/>
      <c r="D474" s="4"/>
      <c r="G474" s="4"/>
      <c r="H474" s="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4"/>
      <c r="B475" s="4"/>
      <c r="D475" s="4"/>
      <c r="G475" s="4"/>
      <c r="H475" s="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4"/>
      <c r="B476" s="4"/>
      <c r="D476" s="4"/>
      <c r="G476" s="4"/>
      <c r="H476" s="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4"/>
      <c r="B477" s="4"/>
      <c r="D477" s="4"/>
      <c r="G477" s="4"/>
      <c r="H477" s="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4"/>
      <c r="B478" s="4"/>
      <c r="D478" s="4"/>
      <c r="G478" s="4"/>
      <c r="H478" s="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4"/>
      <c r="B479" s="4"/>
      <c r="D479" s="4"/>
      <c r="G479" s="4"/>
      <c r="H479" s="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4"/>
      <c r="B480" s="4"/>
      <c r="D480" s="4"/>
      <c r="G480" s="4"/>
      <c r="H480" s="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4"/>
      <c r="B481" s="4"/>
      <c r="D481" s="4"/>
      <c r="G481" s="4"/>
      <c r="H481" s="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4"/>
      <c r="B482" s="4"/>
      <c r="D482" s="4"/>
      <c r="G482" s="4"/>
      <c r="H482" s="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4"/>
      <c r="B483" s="4"/>
      <c r="D483" s="4"/>
      <c r="G483" s="4"/>
      <c r="H483" s="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4"/>
      <c r="B484" s="4"/>
      <c r="D484" s="4"/>
      <c r="G484" s="4"/>
      <c r="H484" s="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4"/>
      <c r="B485" s="4"/>
      <c r="D485" s="4"/>
      <c r="G485" s="4"/>
      <c r="H485" s="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4"/>
      <c r="B486" s="4"/>
      <c r="D486" s="4"/>
      <c r="G486" s="4"/>
      <c r="H486" s="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4"/>
      <c r="B487" s="4"/>
      <c r="D487" s="4"/>
      <c r="G487" s="4"/>
      <c r="H487" s="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4"/>
      <c r="B488" s="4"/>
      <c r="D488" s="4"/>
      <c r="G488" s="4"/>
      <c r="H488" s="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4"/>
      <c r="B489" s="4"/>
      <c r="D489" s="4"/>
      <c r="G489" s="4"/>
      <c r="H489" s="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4"/>
      <c r="B490" s="4"/>
      <c r="D490" s="4"/>
      <c r="G490" s="4"/>
      <c r="H490" s="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4"/>
      <c r="B491" s="4"/>
      <c r="D491" s="4"/>
      <c r="G491" s="4"/>
      <c r="H491" s="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4"/>
      <c r="B492" s="4"/>
      <c r="D492" s="4"/>
      <c r="G492" s="4"/>
      <c r="H492" s="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4"/>
      <c r="B493" s="4"/>
      <c r="D493" s="4"/>
      <c r="G493" s="4"/>
      <c r="H493" s="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4"/>
      <c r="B494" s="4"/>
      <c r="D494" s="4"/>
      <c r="G494" s="4"/>
      <c r="H494" s="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4"/>
      <c r="B495" s="4"/>
      <c r="D495" s="4"/>
      <c r="G495" s="4"/>
      <c r="H495" s="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4"/>
      <c r="B496" s="4"/>
      <c r="D496" s="4"/>
      <c r="G496" s="4"/>
      <c r="H496" s="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4"/>
      <c r="B497" s="4"/>
      <c r="D497" s="4"/>
      <c r="G497" s="4"/>
      <c r="H497" s="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4"/>
      <c r="B498" s="4"/>
      <c r="D498" s="4"/>
      <c r="G498" s="4"/>
      <c r="H498" s="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4"/>
      <c r="B499" s="4"/>
      <c r="D499" s="4"/>
      <c r="G499" s="4"/>
      <c r="H499" s="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4"/>
      <c r="B500" s="4"/>
      <c r="D500" s="4"/>
      <c r="G500" s="4"/>
      <c r="H500" s="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4"/>
      <c r="B501" s="4"/>
      <c r="D501" s="4"/>
      <c r="G501" s="4"/>
      <c r="H501" s="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4"/>
      <c r="B502" s="4"/>
      <c r="D502" s="4"/>
      <c r="G502" s="4"/>
      <c r="H502" s="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4"/>
      <c r="B503" s="4"/>
      <c r="D503" s="4"/>
      <c r="G503" s="4"/>
      <c r="H503" s="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4"/>
      <c r="B504" s="4"/>
      <c r="D504" s="4"/>
      <c r="G504" s="4"/>
      <c r="H504" s="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4"/>
      <c r="B505" s="4"/>
      <c r="D505" s="4"/>
      <c r="G505" s="4"/>
      <c r="H505" s="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4"/>
      <c r="B506" s="4"/>
      <c r="D506" s="4"/>
      <c r="G506" s="4"/>
      <c r="H506" s="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4"/>
      <c r="B507" s="4"/>
      <c r="D507" s="4"/>
      <c r="G507" s="4"/>
      <c r="H507" s="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4"/>
      <c r="B508" s="4"/>
      <c r="D508" s="4"/>
      <c r="G508" s="4"/>
      <c r="H508" s="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4"/>
      <c r="B509" s="4"/>
      <c r="D509" s="4"/>
      <c r="G509" s="4"/>
      <c r="H509" s="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4"/>
      <c r="B510" s="4"/>
      <c r="D510" s="4"/>
      <c r="G510" s="4"/>
      <c r="H510" s="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4"/>
      <c r="B511" s="4"/>
      <c r="D511" s="4"/>
      <c r="G511" s="4"/>
      <c r="H511" s="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4"/>
      <c r="B512" s="4"/>
      <c r="D512" s="4"/>
      <c r="G512" s="4"/>
      <c r="H512" s="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4"/>
      <c r="B513" s="4"/>
      <c r="D513" s="4"/>
      <c r="G513" s="4"/>
      <c r="H513" s="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4"/>
      <c r="B514" s="4"/>
      <c r="D514" s="4"/>
      <c r="G514" s="4"/>
      <c r="H514" s="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4"/>
      <c r="B515" s="4"/>
      <c r="D515" s="4"/>
      <c r="G515" s="4"/>
      <c r="H515" s="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4"/>
      <c r="B516" s="4"/>
      <c r="D516" s="4"/>
      <c r="G516" s="4"/>
      <c r="H516" s="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4"/>
      <c r="B517" s="4"/>
      <c r="D517" s="4"/>
      <c r="G517" s="4"/>
      <c r="H517" s="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4"/>
      <c r="B518" s="4"/>
      <c r="D518" s="4"/>
      <c r="G518" s="4"/>
      <c r="H518" s="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4"/>
      <c r="B519" s="4"/>
      <c r="D519" s="4"/>
      <c r="G519" s="4"/>
      <c r="H519" s="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4"/>
      <c r="B520" s="4"/>
      <c r="D520" s="4"/>
      <c r="G520" s="4"/>
      <c r="H520" s="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4"/>
      <c r="B521" s="4"/>
      <c r="D521" s="4"/>
      <c r="G521" s="4"/>
      <c r="H521" s="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4"/>
      <c r="B522" s="4"/>
      <c r="D522" s="4"/>
      <c r="G522" s="4"/>
      <c r="H522" s="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4"/>
      <c r="B523" s="4"/>
      <c r="D523" s="4"/>
      <c r="G523" s="4"/>
      <c r="H523" s="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4"/>
      <c r="B524" s="4"/>
      <c r="D524" s="4"/>
      <c r="G524" s="4"/>
      <c r="H524" s="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4"/>
      <c r="B525" s="4"/>
      <c r="D525" s="4"/>
      <c r="G525" s="4"/>
      <c r="H525" s="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4"/>
      <c r="B526" s="4"/>
      <c r="D526" s="4"/>
      <c r="G526" s="4"/>
      <c r="H526" s="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4"/>
      <c r="B527" s="4"/>
      <c r="D527" s="4"/>
      <c r="G527" s="4"/>
      <c r="H527" s="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4"/>
      <c r="B528" s="4"/>
      <c r="D528" s="4"/>
      <c r="G528" s="4"/>
      <c r="H528" s="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4"/>
      <c r="B529" s="4"/>
      <c r="D529" s="4"/>
      <c r="G529" s="4"/>
      <c r="H529" s="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4"/>
      <c r="B530" s="4"/>
      <c r="D530" s="4"/>
      <c r="G530" s="4"/>
      <c r="H530" s="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4"/>
      <c r="B531" s="4"/>
      <c r="D531" s="4"/>
      <c r="G531" s="4"/>
      <c r="H531" s="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4"/>
      <c r="B532" s="4"/>
      <c r="D532" s="4"/>
      <c r="G532" s="4"/>
      <c r="H532" s="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4"/>
      <c r="B533" s="4"/>
      <c r="D533" s="4"/>
      <c r="G533" s="4"/>
      <c r="H533" s="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4"/>
      <c r="B534" s="4"/>
      <c r="D534" s="4"/>
      <c r="G534" s="4"/>
      <c r="H534" s="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4"/>
      <c r="B535" s="4"/>
      <c r="D535" s="4"/>
      <c r="G535" s="4"/>
      <c r="H535" s="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4"/>
      <c r="B536" s="4"/>
      <c r="D536" s="4"/>
      <c r="G536" s="4"/>
      <c r="H536" s="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4"/>
      <c r="B537" s="4"/>
      <c r="D537" s="4"/>
      <c r="G537" s="4"/>
      <c r="H537" s="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4"/>
      <c r="B538" s="4"/>
      <c r="D538" s="4"/>
      <c r="G538" s="4"/>
      <c r="H538" s="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4"/>
      <c r="B539" s="4"/>
      <c r="D539" s="4"/>
      <c r="G539" s="4"/>
      <c r="H539" s="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4"/>
      <c r="B540" s="4"/>
      <c r="D540" s="4"/>
      <c r="G540" s="4"/>
      <c r="H540" s="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4"/>
      <c r="B541" s="4"/>
      <c r="D541" s="4"/>
      <c r="G541" s="4"/>
      <c r="H541" s="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4"/>
      <c r="B542" s="4"/>
      <c r="D542" s="4"/>
      <c r="G542" s="4"/>
      <c r="H542" s="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4"/>
      <c r="B543" s="4"/>
      <c r="D543" s="4"/>
      <c r="G543" s="4"/>
      <c r="H543" s="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4"/>
      <c r="B544" s="4"/>
      <c r="D544" s="4"/>
      <c r="G544" s="4"/>
      <c r="H544" s="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4"/>
      <c r="B545" s="4"/>
      <c r="D545" s="4"/>
      <c r="G545" s="4"/>
      <c r="H545" s="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4"/>
      <c r="B546" s="4"/>
      <c r="D546" s="4"/>
      <c r="G546" s="4"/>
      <c r="H546" s="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4"/>
      <c r="B547" s="4"/>
      <c r="D547" s="4"/>
      <c r="G547" s="4"/>
      <c r="H547" s="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4"/>
      <c r="B548" s="4"/>
      <c r="D548" s="4"/>
      <c r="G548" s="4"/>
      <c r="H548" s="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4"/>
      <c r="B549" s="4"/>
      <c r="D549" s="4"/>
      <c r="G549" s="4"/>
      <c r="H549" s="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4"/>
      <c r="B550" s="4"/>
      <c r="D550" s="4"/>
      <c r="G550" s="4"/>
      <c r="H550" s="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4"/>
      <c r="B551" s="4"/>
      <c r="D551" s="4"/>
      <c r="G551" s="4"/>
      <c r="H551" s="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4"/>
      <c r="B552" s="4"/>
      <c r="D552" s="4"/>
      <c r="G552" s="4"/>
      <c r="H552" s="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4"/>
      <c r="B553" s="4"/>
      <c r="D553" s="4"/>
      <c r="G553" s="4"/>
      <c r="H553" s="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4"/>
      <c r="B554" s="4"/>
      <c r="D554" s="4"/>
      <c r="G554" s="4"/>
      <c r="H554" s="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4"/>
      <c r="B555" s="4"/>
      <c r="D555" s="4"/>
      <c r="G555" s="4"/>
      <c r="H555" s="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4"/>
      <c r="B556" s="4"/>
      <c r="D556" s="4"/>
      <c r="G556" s="4"/>
      <c r="H556" s="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4"/>
      <c r="B557" s="4"/>
      <c r="D557" s="4"/>
      <c r="G557" s="4"/>
      <c r="H557" s="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4"/>
      <c r="B558" s="4"/>
      <c r="D558" s="4"/>
      <c r="G558" s="4"/>
      <c r="H558" s="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4"/>
      <c r="B559" s="4"/>
      <c r="D559" s="4"/>
      <c r="G559" s="4"/>
      <c r="H559" s="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4"/>
      <c r="B560" s="4"/>
      <c r="D560" s="4"/>
      <c r="G560" s="4"/>
      <c r="H560" s="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4"/>
      <c r="B561" s="4"/>
      <c r="D561" s="4"/>
      <c r="G561" s="4"/>
      <c r="H561" s="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4"/>
      <c r="B562" s="4"/>
      <c r="D562" s="4"/>
      <c r="G562" s="4"/>
      <c r="H562" s="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4"/>
      <c r="B563" s="4"/>
      <c r="D563" s="4"/>
      <c r="G563" s="4"/>
      <c r="H563" s="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4"/>
      <c r="B564" s="4"/>
      <c r="D564" s="4"/>
      <c r="G564" s="4"/>
      <c r="H564" s="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4"/>
      <c r="B565" s="4"/>
      <c r="D565" s="4"/>
      <c r="G565" s="4"/>
      <c r="H565" s="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4"/>
      <c r="B566" s="4"/>
      <c r="D566" s="4"/>
      <c r="G566" s="4"/>
      <c r="H566" s="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4"/>
      <c r="B567" s="4"/>
      <c r="D567" s="4"/>
      <c r="G567" s="4"/>
      <c r="H567" s="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4"/>
      <c r="B568" s="4"/>
      <c r="D568" s="4"/>
      <c r="G568" s="4"/>
      <c r="H568" s="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4"/>
      <c r="B569" s="4"/>
      <c r="D569" s="4"/>
      <c r="G569" s="4"/>
      <c r="H569" s="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4"/>
      <c r="B570" s="4"/>
      <c r="D570" s="4"/>
      <c r="G570" s="4"/>
      <c r="H570" s="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4"/>
      <c r="B571" s="4"/>
      <c r="D571" s="4"/>
      <c r="G571" s="4"/>
      <c r="H571" s="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4"/>
      <c r="B572" s="4"/>
      <c r="D572" s="4"/>
      <c r="G572" s="4"/>
      <c r="H572" s="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4"/>
      <c r="B573" s="4"/>
      <c r="D573" s="4"/>
      <c r="G573" s="4"/>
      <c r="H573" s="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4"/>
      <c r="B574" s="4"/>
      <c r="D574" s="4"/>
      <c r="G574" s="4"/>
      <c r="H574" s="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4"/>
      <c r="B575" s="4"/>
      <c r="D575" s="4"/>
      <c r="G575" s="4"/>
      <c r="H575" s="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4"/>
      <c r="B576" s="4"/>
      <c r="D576" s="4"/>
      <c r="G576" s="4"/>
      <c r="H576" s="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4"/>
      <c r="B577" s="4"/>
      <c r="D577" s="4"/>
      <c r="G577" s="4"/>
      <c r="H577" s="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4"/>
      <c r="B578" s="4"/>
      <c r="D578" s="4"/>
      <c r="G578" s="4"/>
      <c r="H578" s="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4"/>
      <c r="B579" s="4"/>
      <c r="D579" s="4"/>
      <c r="G579" s="4"/>
      <c r="H579" s="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4"/>
      <c r="B580" s="4"/>
      <c r="D580" s="4"/>
      <c r="G580" s="4"/>
      <c r="H580" s="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4"/>
      <c r="B581" s="4"/>
      <c r="D581" s="4"/>
      <c r="G581" s="4"/>
      <c r="H581" s="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4"/>
      <c r="B582" s="4"/>
      <c r="D582" s="4"/>
      <c r="G582" s="4"/>
      <c r="H582" s="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4"/>
      <c r="B583" s="4"/>
      <c r="D583" s="4"/>
      <c r="G583" s="4"/>
      <c r="H583" s="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4"/>
      <c r="B584" s="4"/>
      <c r="D584" s="4"/>
      <c r="G584" s="4"/>
      <c r="H584" s="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4"/>
      <c r="B585" s="4"/>
      <c r="D585" s="4"/>
      <c r="G585" s="4"/>
      <c r="H585" s="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4"/>
      <c r="B586" s="4"/>
      <c r="D586" s="4"/>
      <c r="G586" s="4"/>
      <c r="H586" s="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4"/>
      <c r="B587" s="4"/>
      <c r="D587" s="4"/>
      <c r="G587" s="4"/>
      <c r="H587" s="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4"/>
      <c r="B588" s="4"/>
      <c r="D588" s="4"/>
      <c r="G588" s="4"/>
      <c r="H588" s="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4"/>
      <c r="B589" s="4"/>
      <c r="D589" s="4"/>
      <c r="G589" s="4"/>
      <c r="H589" s="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4"/>
      <c r="B590" s="4"/>
      <c r="D590" s="4"/>
      <c r="G590" s="4"/>
      <c r="H590" s="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4"/>
      <c r="B591" s="4"/>
      <c r="D591" s="4"/>
      <c r="G591" s="4"/>
      <c r="H591" s="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4"/>
      <c r="B592" s="4"/>
      <c r="D592" s="4"/>
      <c r="G592" s="4"/>
      <c r="H592" s="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4"/>
      <c r="B593" s="4"/>
      <c r="D593" s="4"/>
      <c r="G593" s="4"/>
      <c r="H593" s="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4"/>
      <c r="B594" s="4"/>
      <c r="D594" s="4"/>
      <c r="G594" s="4"/>
      <c r="H594" s="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4"/>
      <c r="B595" s="4"/>
      <c r="D595" s="4"/>
      <c r="G595" s="4"/>
      <c r="H595" s="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4"/>
      <c r="B596" s="4"/>
      <c r="D596" s="4"/>
      <c r="G596" s="4"/>
      <c r="H596" s="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4"/>
      <c r="B597" s="4"/>
      <c r="D597" s="4"/>
      <c r="G597" s="4"/>
      <c r="H597" s="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4"/>
      <c r="B598" s="4"/>
      <c r="D598" s="4"/>
      <c r="G598" s="4"/>
      <c r="H598" s="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4"/>
      <c r="B599" s="4"/>
      <c r="D599" s="4"/>
      <c r="G599" s="4"/>
      <c r="H599" s="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4"/>
      <c r="B600" s="4"/>
      <c r="D600" s="4"/>
      <c r="G600" s="4"/>
      <c r="H600" s="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4"/>
      <c r="B601" s="4"/>
      <c r="D601" s="4"/>
      <c r="G601" s="4"/>
      <c r="H601" s="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4"/>
      <c r="B602" s="4"/>
      <c r="D602" s="4"/>
      <c r="G602" s="4"/>
      <c r="H602" s="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4"/>
      <c r="B603" s="4"/>
      <c r="D603" s="4"/>
      <c r="G603" s="4"/>
      <c r="H603" s="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4"/>
      <c r="B604" s="4"/>
      <c r="D604" s="4"/>
      <c r="G604" s="4"/>
      <c r="H604" s="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4"/>
      <c r="B605" s="4"/>
      <c r="D605" s="4"/>
      <c r="G605" s="4"/>
      <c r="H605" s="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4"/>
      <c r="B606" s="4"/>
      <c r="D606" s="4"/>
      <c r="G606" s="4"/>
      <c r="H606" s="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4"/>
      <c r="B607" s="4"/>
      <c r="D607" s="4"/>
      <c r="G607" s="4"/>
      <c r="H607" s="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4"/>
      <c r="B608" s="4"/>
      <c r="D608" s="4"/>
      <c r="G608" s="4"/>
      <c r="H608" s="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4"/>
      <c r="B609" s="4"/>
      <c r="D609" s="4"/>
      <c r="G609" s="4"/>
      <c r="H609" s="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4"/>
      <c r="B610" s="4"/>
      <c r="D610" s="4"/>
      <c r="G610" s="4"/>
      <c r="H610" s="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4"/>
      <c r="B611" s="4"/>
      <c r="D611" s="4"/>
      <c r="G611" s="4"/>
      <c r="H611" s="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4"/>
      <c r="B612" s="4"/>
      <c r="D612" s="4"/>
      <c r="G612" s="4"/>
      <c r="H612" s="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4"/>
      <c r="B613" s="4"/>
      <c r="D613" s="4"/>
      <c r="G613" s="4"/>
      <c r="H613" s="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4"/>
      <c r="B614" s="4"/>
      <c r="D614" s="4"/>
      <c r="G614" s="4"/>
      <c r="H614" s="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4"/>
      <c r="B615" s="4"/>
      <c r="D615" s="4"/>
      <c r="G615" s="4"/>
      <c r="H615" s="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4"/>
      <c r="B616" s="4"/>
      <c r="D616" s="4"/>
      <c r="G616" s="4"/>
      <c r="H616" s="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4"/>
      <c r="B617" s="4"/>
      <c r="D617" s="4"/>
      <c r="G617" s="4"/>
      <c r="H617" s="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4"/>
      <c r="B618" s="4"/>
      <c r="D618" s="4"/>
      <c r="G618" s="4"/>
      <c r="H618" s="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4"/>
      <c r="B619" s="4"/>
      <c r="D619" s="4"/>
      <c r="G619" s="4"/>
      <c r="H619" s="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4"/>
      <c r="B620" s="4"/>
      <c r="D620" s="4"/>
      <c r="G620" s="4"/>
      <c r="H620" s="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4"/>
      <c r="B621" s="4"/>
      <c r="D621" s="4"/>
      <c r="G621" s="4"/>
      <c r="H621" s="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4"/>
      <c r="B622" s="4"/>
      <c r="D622" s="4"/>
      <c r="G622" s="4"/>
      <c r="H622" s="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4"/>
      <c r="B623" s="4"/>
      <c r="D623" s="4"/>
      <c r="G623" s="4"/>
      <c r="H623" s="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4"/>
      <c r="B624" s="4"/>
      <c r="D624" s="4"/>
      <c r="G624" s="4"/>
      <c r="H624" s="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4"/>
      <c r="B625" s="4"/>
      <c r="D625" s="4"/>
      <c r="G625" s="4"/>
      <c r="H625" s="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4"/>
      <c r="B626" s="4"/>
      <c r="D626" s="4"/>
      <c r="G626" s="4"/>
      <c r="H626" s="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4"/>
      <c r="B627" s="4"/>
      <c r="D627" s="4"/>
      <c r="G627" s="4"/>
      <c r="H627" s="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4"/>
      <c r="B628" s="4"/>
      <c r="D628" s="4"/>
      <c r="G628" s="4"/>
      <c r="H628" s="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4"/>
      <c r="B629" s="4"/>
      <c r="D629" s="4"/>
      <c r="G629" s="4"/>
      <c r="H629" s="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4"/>
      <c r="B630" s="4"/>
      <c r="D630" s="4"/>
      <c r="G630" s="4"/>
      <c r="H630" s="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4"/>
      <c r="B631" s="4"/>
      <c r="D631" s="4"/>
      <c r="G631" s="4"/>
      <c r="H631" s="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4"/>
      <c r="B632" s="4"/>
      <c r="D632" s="4"/>
      <c r="G632" s="4"/>
      <c r="H632" s="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4"/>
      <c r="B633" s="4"/>
      <c r="D633" s="4"/>
      <c r="G633" s="4"/>
      <c r="H633" s="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4"/>
      <c r="B634" s="4"/>
      <c r="D634" s="4"/>
      <c r="G634" s="4"/>
      <c r="H634" s="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4"/>
      <c r="B635" s="4"/>
      <c r="D635" s="4"/>
      <c r="G635" s="4"/>
      <c r="H635" s="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4"/>
      <c r="B636" s="4"/>
      <c r="D636" s="4"/>
      <c r="G636" s="4"/>
      <c r="H636" s="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4"/>
      <c r="B637" s="4"/>
      <c r="D637" s="4"/>
      <c r="G637" s="4"/>
      <c r="H637" s="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4"/>
      <c r="B638" s="4"/>
      <c r="D638" s="4"/>
      <c r="G638" s="4"/>
      <c r="H638" s="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4"/>
      <c r="B639" s="4"/>
      <c r="D639" s="4"/>
      <c r="G639" s="4"/>
      <c r="H639" s="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4"/>
      <c r="B640" s="4"/>
      <c r="D640" s="4"/>
      <c r="G640" s="4"/>
      <c r="H640" s="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4"/>
      <c r="B641" s="4"/>
      <c r="D641" s="4"/>
      <c r="G641" s="4"/>
      <c r="H641" s="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4"/>
      <c r="B642" s="4"/>
      <c r="D642" s="4"/>
      <c r="G642" s="4"/>
      <c r="H642" s="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4"/>
      <c r="B643" s="4"/>
      <c r="D643" s="4"/>
      <c r="G643" s="4"/>
      <c r="H643" s="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4"/>
      <c r="B644" s="4"/>
      <c r="D644" s="4"/>
      <c r="G644" s="4"/>
      <c r="H644" s="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4"/>
      <c r="B645" s="4"/>
      <c r="D645" s="4"/>
      <c r="G645" s="4"/>
      <c r="H645" s="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4"/>
      <c r="B646" s="4"/>
      <c r="D646" s="4"/>
      <c r="G646" s="4"/>
      <c r="H646" s="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4"/>
      <c r="B647" s="4"/>
      <c r="D647" s="4"/>
      <c r="G647" s="4"/>
      <c r="H647" s="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4"/>
      <c r="B648" s="4"/>
      <c r="D648" s="4"/>
      <c r="G648" s="4"/>
      <c r="H648" s="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4"/>
      <c r="B649" s="4"/>
      <c r="D649" s="4"/>
      <c r="G649" s="4"/>
      <c r="H649" s="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4"/>
      <c r="B650" s="4"/>
      <c r="D650" s="4"/>
      <c r="G650" s="4"/>
      <c r="H650" s="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4"/>
      <c r="B651" s="4"/>
      <c r="D651" s="4"/>
      <c r="G651" s="4"/>
      <c r="H651" s="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4"/>
      <c r="B652" s="4"/>
      <c r="D652" s="4"/>
      <c r="G652" s="4"/>
      <c r="H652" s="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4"/>
      <c r="B653" s="4"/>
      <c r="D653" s="4"/>
      <c r="G653" s="4"/>
      <c r="H653" s="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4"/>
      <c r="B654" s="4"/>
      <c r="D654" s="4"/>
      <c r="G654" s="4"/>
      <c r="H654" s="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4"/>
      <c r="B655" s="4"/>
      <c r="D655" s="4"/>
      <c r="G655" s="4"/>
      <c r="H655" s="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4"/>
      <c r="B656" s="4"/>
      <c r="D656" s="4"/>
      <c r="G656" s="4"/>
      <c r="H656" s="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4"/>
      <c r="B657" s="4"/>
      <c r="D657" s="4"/>
      <c r="G657" s="4"/>
      <c r="H657" s="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4"/>
      <c r="B658" s="4"/>
      <c r="D658" s="4"/>
      <c r="G658" s="4"/>
      <c r="H658" s="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4"/>
      <c r="B659" s="4"/>
      <c r="D659" s="4"/>
      <c r="G659" s="4"/>
      <c r="H659" s="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4"/>
      <c r="B660" s="4"/>
      <c r="D660" s="4"/>
      <c r="G660" s="4"/>
      <c r="H660" s="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4"/>
      <c r="B661" s="4"/>
      <c r="D661" s="4"/>
      <c r="G661" s="4"/>
      <c r="H661" s="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4"/>
      <c r="B662" s="4"/>
      <c r="D662" s="4"/>
      <c r="G662" s="4"/>
      <c r="H662" s="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4"/>
      <c r="B663" s="4"/>
      <c r="D663" s="4"/>
      <c r="G663" s="4"/>
      <c r="H663" s="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4"/>
      <c r="B664" s="4"/>
      <c r="D664" s="4"/>
      <c r="G664" s="4"/>
      <c r="H664" s="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4"/>
      <c r="B665" s="4"/>
      <c r="D665" s="4"/>
      <c r="G665" s="4"/>
      <c r="H665" s="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4"/>
      <c r="B666" s="4"/>
      <c r="D666" s="4"/>
      <c r="G666" s="4"/>
      <c r="H666" s="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4"/>
      <c r="B667" s="4"/>
      <c r="D667" s="4"/>
      <c r="G667" s="4"/>
      <c r="H667" s="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4"/>
      <c r="B668" s="4"/>
      <c r="D668" s="4"/>
      <c r="G668" s="4"/>
      <c r="H668" s="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4"/>
      <c r="B669" s="4"/>
      <c r="D669" s="4"/>
      <c r="G669" s="4"/>
      <c r="H669" s="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4"/>
      <c r="B670" s="4"/>
      <c r="D670" s="4"/>
      <c r="G670" s="4"/>
      <c r="H670" s="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4"/>
      <c r="B671" s="4"/>
      <c r="D671" s="4"/>
      <c r="G671" s="4"/>
      <c r="H671" s="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4"/>
      <c r="B672" s="4"/>
      <c r="D672" s="4"/>
      <c r="G672" s="4"/>
      <c r="H672" s="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4"/>
      <c r="B673" s="4"/>
      <c r="D673" s="4"/>
      <c r="G673" s="4"/>
      <c r="H673" s="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4"/>
      <c r="B674" s="4"/>
      <c r="D674" s="4"/>
      <c r="G674" s="4"/>
      <c r="H674" s="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4"/>
      <c r="B675" s="4"/>
      <c r="D675" s="4"/>
      <c r="G675" s="4"/>
      <c r="H675" s="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4"/>
      <c r="B676" s="4"/>
      <c r="D676" s="4"/>
      <c r="G676" s="4"/>
      <c r="H676" s="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4"/>
      <c r="B677" s="4"/>
      <c r="D677" s="4"/>
      <c r="G677" s="4"/>
      <c r="H677" s="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4"/>
      <c r="B678" s="4"/>
      <c r="D678" s="4"/>
      <c r="G678" s="4"/>
      <c r="H678" s="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4"/>
      <c r="B679" s="4"/>
      <c r="D679" s="4"/>
      <c r="G679" s="4"/>
      <c r="H679" s="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4"/>
      <c r="B680" s="4"/>
      <c r="D680" s="4"/>
      <c r="G680" s="4"/>
      <c r="H680" s="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4"/>
      <c r="B681" s="4"/>
      <c r="D681" s="4"/>
      <c r="G681" s="4"/>
      <c r="H681" s="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4"/>
      <c r="B682" s="4"/>
      <c r="D682" s="4"/>
      <c r="G682" s="4"/>
      <c r="H682" s="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4"/>
      <c r="B683" s="4"/>
      <c r="D683" s="4"/>
      <c r="G683" s="4"/>
      <c r="H683" s="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4"/>
      <c r="B684" s="4"/>
      <c r="D684" s="4"/>
      <c r="G684" s="4"/>
      <c r="H684" s="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4"/>
      <c r="B685" s="4"/>
      <c r="D685" s="4"/>
      <c r="G685" s="4"/>
      <c r="H685" s="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4"/>
      <c r="B686" s="4"/>
      <c r="D686" s="4"/>
      <c r="G686" s="4"/>
      <c r="H686" s="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4"/>
      <c r="B687" s="4"/>
      <c r="D687" s="4"/>
      <c r="G687" s="4"/>
      <c r="H687" s="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4"/>
      <c r="B688" s="4"/>
      <c r="D688" s="4"/>
      <c r="G688" s="4"/>
      <c r="H688" s="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4"/>
      <c r="B689" s="4"/>
      <c r="D689" s="4"/>
      <c r="G689" s="4"/>
      <c r="H689" s="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4"/>
      <c r="B690" s="4"/>
      <c r="D690" s="4"/>
      <c r="G690" s="4"/>
      <c r="H690" s="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4"/>
      <c r="B691" s="4"/>
      <c r="D691" s="4"/>
      <c r="G691" s="4"/>
      <c r="H691" s="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4"/>
      <c r="B692" s="4"/>
      <c r="D692" s="4"/>
      <c r="G692" s="4"/>
      <c r="H692" s="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4"/>
      <c r="B693" s="4"/>
      <c r="D693" s="4"/>
      <c r="G693" s="4"/>
      <c r="H693" s="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4"/>
      <c r="B694" s="4"/>
      <c r="D694" s="4"/>
      <c r="G694" s="4"/>
      <c r="H694" s="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4"/>
      <c r="B695" s="4"/>
      <c r="D695" s="4"/>
      <c r="G695" s="4"/>
      <c r="H695" s="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4"/>
      <c r="B696" s="4"/>
      <c r="D696" s="4"/>
      <c r="G696" s="4"/>
      <c r="H696" s="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4"/>
      <c r="B697" s="4"/>
      <c r="D697" s="4"/>
      <c r="G697" s="4"/>
      <c r="H697" s="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4"/>
      <c r="B698" s="4"/>
      <c r="D698" s="4"/>
      <c r="G698" s="4"/>
      <c r="H698" s="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4"/>
      <c r="B699" s="4"/>
      <c r="D699" s="4"/>
      <c r="G699" s="4"/>
      <c r="H699" s="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4"/>
      <c r="B700" s="4"/>
      <c r="D700" s="4"/>
      <c r="G700" s="4"/>
      <c r="H700" s="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4"/>
      <c r="B701" s="4"/>
      <c r="D701" s="4"/>
      <c r="G701" s="4"/>
      <c r="H701" s="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4"/>
      <c r="B702" s="4"/>
      <c r="D702" s="4"/>
      <c r="G702" s="4"/>
      <c r="H702" s="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4"/>
      <c r="B703" s="4"/>
      <c r="D703" s="4"/>
      <c r="G703" s="4"/>
      <c r="H703" s="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4"/>
      <c r="B704" s="4"/>
      <c r="D704" s="4"/>
      <c r="G704" s="4"/>
      <c r="H704" s="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4"/>
      <c r="B705" s="4"/>
      <c r="D705" s="4"/>
      <c r="G705" s="4"/>
      <c r="H705" s="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4"/>
      <c r="B706" s="4"/>
      <c r="D706" s="4"/>
      <c r="G706" s="4"/>
      <c r="H706" s="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4"/>
      <c r="B707" s="4"/>
      <c r="D707" s="4"/>
      <c r="G707" s="4"/>
      <c r="H707" s="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4"/>
      <c r="B708" s="4"/>
      <c r="D708" s="4"/>
      <c r="G708" s="4"/>
      <c r="H708" s="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4"/>
      <c r="B709" s="4"/>
      <c r="D709" s="4"/>
      <c r="G709" s="4"/>
      <c r="H709" s="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4"/>
      <c r="B710" s="4"/>
      <c r="D710" s="4"/>
      <c r="G710" s="4"/>
      <c r="H710" s="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4"/>
      <c r="B711" s="4"/>
      <c r="D711" s="4"/>
      <c r="G711" s="4"/>
      <c r="H711" s="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4"/>
      <c r="B712" s="4"/>
      <c r="D712" s="4"/>
      <c r="G712" s="4"/>
      <c r="H712" s="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4"/>
      <c r="B713" s="4"/>
      <c r="D713" s="4"/>
      <c r="G713" s="4"/>
      <c r="H713" s="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4"/>
      <c r="B714" s="4"/>
      <c r="D714" s="4"/>
      <c r="G714" s="4"/>
      <c r="H714" s="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4"/>
      <c r="B715" s="4"/>
      <c r="D715" s="4"/>
      <c r="G715" s="4"/>
      <c r="H715" s="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4"/>
      <c r="B716" s="4"/>
      <c r="D716" s="4"/>
      <c r="G716" s="4"/>
      <c r="H716" s="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4"/>
      <c r="B717" s="4"/>
      <c r="D717" s="4"/>
      <c r="G717" s="4"/>
      <c r="H717" s="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4"/>
      <c r="B718" s="4"/>
      <c r="D718" s="4"/>
      <c r="G718" s="4"/>
      <c r="H718" s="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4"/>
      <c r="B719" s="4"/>
      <c r="D719" s="4"/>
      <c r="G719" s="4"/>
      <c r="H719" s="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4"/>
      <c r="B720" s="4"/>
      <c r="D720" s="4"/>
      <c r="G720" s="4"/>
      <c r="H720" s="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4"/>
      <c r="B721" s="4"/>
      <c r="D721" s="4"/>
      <c r="G721" s="4"/>
      <c r="H721" s="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4"/>
      <c r="B722" s="4"/>
      <c r="D722" s="4"/>
      <c r="G722" s="4"/>
      <c r="H722" s="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4"/>
      <c r="B723" s="4"/>
      <c r="D723" s="4"/>
      <c r="G723" s="4"/>
      <c r="H723" s="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4"/>
      <c r="B724" s="4"/>
      <c r="D724" s="4"/>
      <c r="G724" s="4"/>
      <c r="H724" s="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4"/>
      <c r="B725" s="4"/>
      <c r="D725" s="4"/>
      <c r="G725" s="4"/>
      <c r="H725" s="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4"/>
      <c r="B726" s="4"/>
      <c r="D726" s="4"/>
      <c r="G726" s="4"/>
      <c r="H726" s="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4"/>
      <c r="B727" s="4"/>
      <c r="D727" s="4"/>
      <c r="G727" s="4"/>
      <c r="H727" s="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4"/>
      <c r="B728" s="4"/>
      <c r="D728" s="4"/>
      <c r="G728" s="4"/>
      <c r="H728" s="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4"/>
      <c r="B729" s="4"/>
      <c r="D729" s="4"/>
      <c r="G729" s="4"/>
      <c r="H729" s="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4"/>
      <c r="B730" s="4"/>
      <c r="D730" s="4"/>
      <c r="G730" s="4"/>
      <c r="H730" s="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4"/>
      <c r="B731" s="4"/>
      <c r="D731" s="4"/>
      <c r="G731" s="4"/>
      <c r="H731" s="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4"/>
      <c r="B732" s="4"/>
      <c r="D732" s="4"/>
      <c r="G732" s="4"/>
      <c r="H732" s="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4"/>
      <c r="B733" s="4"/>
      <c r="D733" s="4"/>
      <c r="G733" s="4"/>
      <c r="H733" s="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4"/>
      <c r="B734" s="4"/>
      <c r="D734" s="4"/>
      <c r="G734" s="4"/>
      <c r="H734" s="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4"/>
      <c r="B735" s="4"/>
      <c r="D735" s="4"/>
      <c r="G735" s="4"/>
      <c r="H735" s="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4"/>
      <c r="B736" s="4"/>
      <c r="D736" s="4"/>
      <c r="G736" s="4"/>
      <c r="H736" s="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4"/>
      <c r="B737" s="4"/>
      <c r="D737" s="4"/>
      <c r="G737" s="4"/>
      <c r="H737" s="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4"/>
      <c r="B738" s="4"/>
      <c r="D738" s="4"/>
      <c r="G738" s="4"/>
      <c r="H738" s="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4"/>
      <c r="B739" s="4"/>
      <c r="D739" s="4"/>
      <c r="G739" s="4"/>
      <c r="H739" s="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4"/>
      <c r="B740" s="4"/>
      <c r="D740" s="4"/>
      <c r="G740" s="4"/>
      <c r="H740" s="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4"/>
      <c r="B741" s="4"/>
      <c r="D741" s="4"/>
      <c r="G741" s="4"/>
      <c r="H741" s="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4"/>
      <c r="B742" s="4"/>
      <c r="D742" s="4"/>
      <c r="G742" s="4"/>
      <c r="H742" s="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4"/>
      <c r="B743" s="4"/>
      <c r="D743" s="4"/>
      <c r="G743" s="4"/>
      <c r="H743" s="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4"/>
      <c r="B744" s="4"/>
      <c r="D744" s="4"/>
      <c r="G744" s="4"/>
      <c r="H744" s="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4"/>
      <c r="B745" s="4"/>
      <c r="D745" s="4"/>
      <c r="G745" s="4"/>
      <c r="H745" s="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4"/>
      <c r="B746" s="4"/>
      <c r="D746" s="4"/>
      <c r="G746" s="4"/>
      <c r="H746" s="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4"/>
      <c r="B747" s="4"/>
      <c r="D747" s="4"/>
      <c r="G747" s="4"/>
      <c r="H747" s="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4"/>
      <c r="B748" s="4"/>
      <c r="D748" s="4"/>
      <c r="G748" s="4"/>
      <c r="H748" s="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4"/>
      <c r="B749" s="4"/>
      <c r="D749" s="4"/>
      <c r="G749" s="4"/>
      <c r="H749" s="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4"/>
      <c r="B750" s="4"/>
      <c r="D750" s="4"/>
      <c r="G750" s="4"/>
      <c r="H750" s="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4"/>
      <c r="B751" s="4"/>
      <c r="D751" s="4"/>
      <c r="G751" s="4"/>
      <c r="H751" s="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4"/>
      <c r="B752" s="4"/>
      <c r="D752" s="4"/>
      <c r="G752" s="4"/>
      <c r="H752" s="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4"/>
      <c r="B753" s="4"/>
      <c r="D753" s="4"/>
      <c r="G753" s="4"/>
      <c r="H753" s="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4"/>
      <c r="B754" s="4"/>
      <c r="D754" s="4"/>
      <c r="G754" s="4"/>
      <c r="H754" s="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4"/>
      <c r="B755" s="4"/>
      <c r="D755" s="4"/>
      <c r="G755" s="4"/>
      <c r="H755" s="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4"/>
      <c r="B756" s="4"/>
      <c r="D756" s="4"/>
      <c r="G756" s="4"/>
      <c r="H756" s="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4"/>
      <c r="B757" s="4"/>
      <c r="D757" s="4"/>
      <c r="G757" s="4"/>
      <c r="H757" s="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4"/>
      <c r="B758" s="4"/>
      <c r="D758" s="4"/>
      <c r="G758" s="4"/>
      <c r="H758" s="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4"/>
      <c r="B759" s="4"/>
      <c r="D759" s="4"/>
      <c r="G759" s="4"/>
      <c r="H759" s="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4"/>
      <c r="B760" s="4"/>
      <c r="D760" s="4"/>
      <c r="G760" s="4"/>
      <c r="H760" s="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4"/>
      <c r="B761" s="4"/>
      <c r="D761" s="4"/>
      <c r="G761" s="4"/>
      <c r="H761" s="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4"/>
      <c r="B762" s="4"/>
      <c r="D762" s="4"/>
      <c r="G762" s="4"/>
      <c r="H762" s="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4"/>
      <c r="B763" s="4"/>
      <c r="D763" s="4"/>
      <c r="G763" s="4"/>
      <c r="H763" s="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4"/>
      <c r="B764" s="4"/>
      <c r="D764" s="4"/>
      <c r="G764" s="4"/>
      <c r="H764" s="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4"/>
      <c r="B765" s="4"/>
      <c r="D765" s="4"/>
      <c r="G765" s="4"/>
      <c r="H765" s="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4"/>
      <c r="B766" s="4"/>
      <c r="D766" s="4"/>
      <c r="G766" s="4"/>
      <c r="H766" s="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4"/>
      <c r="B767" s="4"/>
      <c r="D767" s="4"/>
      <c r="G767" s="4"/>
      <c r="H767" s="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4"/>
      <c r="B768" s="4"/>
      <c r="D768" s="4"/>
      <c r="G768" s="4"/>
      <c r="H768" s="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4"/>
      <c r="B769" s="4"/>
      <c r="D769" s="4"/>
      <c r="G769" s="4"/>
      <c r="H769" s="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4"/>
      <c r="B770" s="4"/>
      <c r="D770" s="4"/>
      <c r="G770" s="4"/>
      <c r="H770" s="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4"/>
      <c r="B771" s="4"/>
      <c r="D771" s="4"/>
      <c r="G771" s="4"/>
      <c r="H771" s="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4"/>
      <c r="B772" s="4"/>
      <c r="D772" s="4"/>
      <c r="G772" s="4"/>
      <c r="H772" s="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4"/>
      <c r="B773" s="4"/>
      <c r="D773" s="4"/>
      <c r="G773" s="4"/>
      <c r="H773" s="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4"/>
      <c r="B774" s="4"/>
      <c r="D774" s="4"/>
      <c r="G774" s="4"/>
      <c r="H774" s="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4"/>
      <c r="B775" s="4"/>
      <c r="D775" s="4"/>
      <c r="G775" s="4"/>
      <c r="H775" s="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4"/>
      <c r="B776" s="4"/>
      <c r="D776" s="4"/>
      <c r="G776" s="4"/>
      <c r="H776" s="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4"/>
      <c r="B777" s="4"/>
      <c r="D777" s="4"/>
      <c r="G777" s="4"/>
      <c r="H777" s="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4"/>
      <c r="B778" s="4"/>
      <c r="D778" s="4"/>
      <c r="G778" s="4"/>
      <c r="H778" s="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4"/>
      <c r="B779" s="4"/>
      <c r="D779" s="4"/>
      <c r="G779" s="4"/>
      <c r="H779" s="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4"/>
      <c r="B780" s="4"/>
      <c r="D780" s="4"/>
      <c r="G780" s="4"/>
      <c r="H780" s="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4"/>
      <c r="B781" s="4"/>
      <c r="D781" s="4"/>
      <c r="G781" s="4"/>
      <c r="H781" s="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4"/>
      <c r="B782" s="4"/>
      <c r="D782" s="4"/>
      <c r="G782" s="4"/>
      <c r="H782" s="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4"/>
      <c r="B783" s="4"/>
      <c r="D783" s="4"/>
      <c r="G783" s="4"/>
      <c r="H783" s="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4"/>
      <c r="B784" s="4"/>
      <c r="D784" s="4"/>
      <c r="G784" s="4"/>
      <c r="H784" s="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4"/>
      <c r="B785" s="4"/>
      <c r="D785" s="4"/>
      <c r="G785" s="4"/>
      <c r="H785" s="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4"/>
      <c r="B786" s="4"/>
      <c r="D786" s="4"/>
      <c r="G786" s="4"/>
      <c r="H786" s="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4"/>
      <c r="B787" s="4"/>
      <c r="D787" s="4"/>
      <c r="G787" s="4"/>
      <c r="H787" s="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4"/>
      <c r="B788" s="4"/>
      <c r="D788" s="4"/>
      <c r="G788" s="4"/>
      <c r="H788" s="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4"/>
      <c r="B789" s="4"/>
      <c r="D789" s="4"/>
      <c r="G789" s="4"/>
      <c r="H789" s="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4"/>
      <c r="B790" s="4"/>
      <c r="D790" s="4"/>
      <c r="G790" s="4"/>
      <c r="H790" s="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4"/>
      <c r="B791" s="4"/>
      <c r="D791" s="4"/>
      <c r="G791" s="4"/>
      <c r="H791" s="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4"/>
      <c r="B792" s="4"/>
      <c r="D792" s="4"/>
      <c r="G792" s="4"/>
      <c r="H792" s="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4"/>
      <c r="B793" s="4"/>
      <c r="D793" s="4"/>
      <c r="G793" s="4"/>
      <c r="H793" s="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4"/>
      <c r="B794" s="4"/>
      <c r="D794" s="4"/>
      <c r="G794" s="4"/>
      <c r="H794" s="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4"/>
      <c r="B795" s="4"/>
      <c r="D795" s="4"/>
      <c r="G795" s="4"/>
      <c r="H795" s="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4"/>
      <c r="B796" s="4"/>
      <c r="D796" s="4"/>
      <c r="G796" s="4"/>
      <c r="H796" s="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4"/>
      <c r="B797" s="4"/>
      <c r="D797" s="4"/>
      <c r="G797" s="4"/>
      <c r="H797" s="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4"/>
      <c r="B798" s="4"/>
      <c r="D798" s="4"/>
      <c r="G798" s="4"/>
      <c r="H798" s="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4"/>
      <c r="B799" s="4"/>
      <c r="D799" s="4"/>
      <c r="G799" s="4"/>
      <c r="H799" s="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4"/>
      <c r="B800" s="4"/>
      <c r="D800" s="4"/>
      <c r="G800" s="4"/>
      <c r="H800" s="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4"/>
      <c r="B801" s="4"/>
      <c r="D801" s="4"/>
      <c r="G801" s="4"/>
      <c r="H801" s="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4"/>
      <c r="B802" s="4"/>
      <c r="D802" s="4"/>
      <c r="G802" s="4"/>
      <c r="H802" s="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4"/>
      <c r="B803" s="4"/>
      <c r="D803" s="4"/>
      <c r="G803" s="4"/>
      <c r="H803" s="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4"/>
      <c r="B804" s="4"/>
      <c r="D804" s="4"/>
      <c r="G804" s="4"/>
      <c r="H804" s="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4"/>
      <c r="B805" s="4"/>
      <c r="D805" s="4"/>
      <c r="G805" s="4"/>
      <c r="H805" s="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4"/>
      <c r="B806" s="4"/>
      <c r="D806" s="4"/>
      <c r="G806" s="4"/>
      <c r="H806" s="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4"/>
      <c r="B807" s="4"/>
      <c r="D807" s="4"/>
      <c r="G807" s="4"/>
      <c r="H807" s="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4"/>
      <c r="B808" s="4"/>
      <c r="D808" s="4"/>
      <c r="G808" s="4"/>
      <c r="H808" s="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4"/>
      <c r="B809" s="4"/>
      <c r="D809" s="4"/>
      <c r="G809" s="4"/>
      <c r="H809" s="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4"/>
      <c r="B810" s="4"/>
      <c r="D810" s="4"/>
      <c r="G810" s="4"/>
      <c r="H810" s="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4"/>
      <c r="B811" s="4"/>
      <c r="D811" s="4"/>
      <c r="G811" s="4"/>
      <c r="H811" s="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4"/>
      <c r="B812" s="4"/>
      <c r="D812" s="4"/>
      <c r="G812" s="4"/>
      <c r="H812" s="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4"/>
      <c r="B813" s="4"/>
      <c r="D813" s="4"/>
      <c r="G813" s="4"/>
      <c r="H813" s="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4"/>
      <c r="B814" s="4"/>
      <c r="D814" s="4"/>
      <c r="G814" s="4"/>
      <c r="H814" s="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4"/>
      <c r="B815" s="4"/>
      <c r="D815" s="4"/>
      <c r="G815" s="4"/>
      <c r="H815" s="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4"/>
      <c r="B816" s="4"/>
      <c r="D816" s="4"/>
      <c r="G816" s="4"/>
      <c r="H816" s="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4"/>
      <c r="B817" s="4"/>
      <c r="D817" s="4"/>
      <c r="G817" s="4"/>
      <c r="H817" s="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4"/>
      <c r="B818" s="4"/>
      <c r="D818" s="4"/>
      <c r="G818" s="4"/>
      <c r="H818" s="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4"/>
      <c r="B819" s="4"/>
      <c r="D819" s="4"/>
      <c r="G819" s="4"/>
      <c r="H819" s="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4"/>
      <c r="B820" s="4"/>
      <c r="D820" s="4"/>
      <c r="G820" s="4"/>
      <c r="H820" s="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4"/>
      <c r="B821" s="4"/>
      <c r="D821" s="4"/>
      <c r="G821" s="4"/>
      <c r="H821" s="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4"/>
      <c r="B822" s="4"/>
      <c r="D822" s="4"/>
      <c r="G822" s="4"/>
      <c r="H822" s="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4"/>
      <c r="B823" s="4"/>
      <c r="D823" s="4"/>
      <c r="G823" s="4"/>
      <c r="H823" s="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4"/>
      <c r="B824" s="4"/>
      <c r="D824" s="4"/>
      <c r="G824" s="4"/>
      <c r="H824" s="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4"/>
      <c r="B825" s="4"/>
      <c r="D825" s="4"/>
      <c r="G825" s="4"/>
      <c r="H825" s="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4"/>
      <c r="B826" s="4"/>
      <c r="D826" s="4"/>
      <c r="G826" s="4"/>
      <c r="H826" s="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4"/>
      <c r="B827" s="4"/>
      <c r="D827" s="4"/>
      <c r="G827" s="4"/>
      <c r="H827" s="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4"/>
      <c r="B828" s="4"/>
      <c r="D828" s="4"/>
      <c r="G828" s="4"/>
      <c r="H828" s="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4"/>
      <c r="B829" s="4"/>
      <c r="D829" s="4"/>
      <c r="G829" s="4"/>
      <c r="H829" s="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4"/>
      <c r="B830" s="4"/>
      <c r="D830" s="4"/>
      <c r="G830" s="4"/>
      <c r="H830" s="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4"/>
      <c r="B831" s="4"/>
      <c r="D831" s="4"/>
      <c r="G831" s="4"/>
      <c r="H831" s="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4"/>
      <c r="B832" s="4"/>
      <c r="D832" s="4"/>
      <c r="G832" s="4"/>
      <c r="H832" s="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4"/>
      <c r="B833" s="4"/>
      <c r="D833" s="4"/>
      <c r="G833" s="4"/>
      <c r="H833" s="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4"/>
      <c r="B834" s="4"/>
      <c r="D834" s="4"/>
      <c r="G834" s="4"/>
      <c r="H834" s="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4"/>
      <c r="B835" s="4"/>
      <c r="D835" s="4"/>
      <c r="G835" s="4"/>
      <c r="H835" s="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4"/>
      <c r="B836" s="4"/>
      <c r="D836" s="4"/>
      <c r="G836" s="4"/>
      <c r="H836" s="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4"/>
      <c r="B837" s="4"/>
      <c r="D837" s="4"/>
      <c r="G837" s="4"/>
      <c r="H837" s="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4"/>
      <c r="B838" s="4"/>
      <c r="D838" s="4"/>
      <c r="G838" s="4"/>
      <c r="H838" s="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4"/>
      <c r="B839" s="4"/>
      <c r="D839" s="4"/>
      <c r="G839" s="4"/>
      <c r="H839" s="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4"/>
      <c r="B840" s="4"/>
      <c r="D840" s="4"/>
      <c r="G840" s="4"/>
      <c r="H840" s="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4"/>
      <c r="B841" s="4"/>
      <c r="D841" s="4"/>
      <c r="G841" s="4"/>
      <c r="H841" s="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4"/>
      <c r="B842" s="4"/>
      <c r="D842" s="4"/>
      <c r="G842" s="4"/>
      <c r="H842" s="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4"/>
      <c r="B843" s="4"/>
      <c r="D843" s="4"/>
      <c r="G843" s="4"/>
      <c r="H843" s="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4"/>
      <c r="B844" s="4"/>
      <c r="D844" s="4"/>
      <c r="G844" s="4"/>
      <c r="H844" s="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4"/>
      <c r="B845" s="4"/>
      <c r="D845" s="4"/>
      <c r="G845" s="4"/>
      <c r="H845" s="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4"/>
      <c r="B846" s="4"/>
      <c r="D846" s="4"/>
      <c r="G846" s="4"/>
      <c r="H846" s="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4"/>
      <c r="B847" s="4"/>
      <c r="D847" s="4"/>
      <c r="G847" s="4"/>
      <c r="H847" s="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4"/>
      <c r="B848" s="4"/>
      <c r="D848" s="4"/>
      <c r="G848" s="4"/>
      <c r="H848" s="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4"/>
      <c r="B849" s="4"/>
      <c r="D849" s="4"/>
      <c r="G849" s="4"/>
      <c r="H849" s="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4"/>
      <c r="B850" s="4"/>
      <c r="D850" s="4"/>
      <c r="G850" s="4"/>
      <c r="H850" s="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4"/>
      <c r="B851" s="4"/>
      <c r="D851" s="4"/>
      <c r="G851" s="4"/>
      <c r="H851" s="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4"/>
      <c r="B852" s="4"/>
      <c r="D852" s="4"/>
      <c r="G852" s="4"/>
      <c r="H852" s="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4"/>
      <c r="B853" s="4"/>
      <c r="D853" s="4"/>
      <c r="G853" s="4"/>
      <c r="H853" s="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4"/>
      <c r="B854" s="4"/>
      <c r="D854" s="4"/>
      <c r="G854" s="4"/>
      <c r="H854" s="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4"/>
      <c r="B855" s="4"/>
      <c r="D855" s="4"/>
      <c r="G855" s="4"/>
      <c r="H855" s="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4"/>
      <c r="B856" s="4"/>
      <c r="D856" s="4"/>
      <c r="G856" s="4"/>
      <c r="H856" s="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4"/>
      <c r="B857" s="4"/>
      <c r="D857" s="4"/>
      <c r="G857" s="4"/>
      <c r="H857" s="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4"/>
      <c r="B858" s="4"/>
      <c r="D858" s="4"/>
      <c r="G858" s="4"/>
      <c r="H858" s="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4"/>
      <c r="B859" s="4"/>
      <c r="D859" s="4"/>
      <c r="G859" s="4"/>
      <c r="H859" s="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4"/>
      <c r="B860" s="4"/>
      <c r="D860" s="4"/>
      <c r="G860" s="4"/>
      <c r="H860" s="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4"/>
      <c r="B861" s="4"/>
      <c r="D861" s="4"/>
      <c r="G861" s="4"/>
      <c r="H861" s="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4"/>
      <c r="B862" s="4"/>
      <c r="D862" s="4"/>
      <c r="G862" s="4"/>
      <c r="H862" s="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4"/>
      <c r="B863" s="4"/>
      <c r="D863" s="4"/>
      <c r="G863" s="4"/>
      <c r="H863" s="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4"/>
      <c r="B864" s="4"/>
      <c r="D864" s="4"/>
      <c r="G864" s="4"/>
      <c r="H864" s="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4"/>
      <c r="B865" s="4"/>
      <c r="D865" s="4"/>
      <c r="G865" s="4"/>
      <c r="H865" s="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4"/>
      <c r="B866" s="4"/>
      <c r="D866" s="4"/>
      <c r="G866" s="4"/>
      <c r="H866" s="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4"/>
      <c r="B867" s="4"/>
      <c r="D867" s="4"/>
      <c r="G867" s="4"/>
      <c r="H867" s="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4"/>
      <c r="B868" s="4"/>
      <c r="D868" s="4"/>
      <c r="G868" s="4"/>
      <c r="H868" s="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4"/>
      <c r="B869" s="4"/>
      <c r="D869" s="4"/>
      <c r="G869" s="4"/>
      <c r="H869" s="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4"/>
      <c r="B870" s="4"/>
      <c r="D870" s="4"/>
      <c r="G870" s="4"/>
      <c r="H870" s="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4"/>
      <c r="B871" s="4"/>
      <c r="D871" s="4"/>
      <c r="G871" s="4"/>
      <c r="H871" s="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4"/>
      <c r="B872" s="4"/>
      <c r="D872" s="4"/>
      <c r="G872" s="4"/>
      <c r="H872" s="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4"/>
      <c r="B873" s="4"/>
      <c r="D873" s="4"/>
      <c r="G873" s="4"/>
      <c r="H873" s="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4"/>
      <c r="B874" s="4"/>
      <c r="D874" s="4"/>
      <c r="G874" s="4"/>
      <c r="H874" s="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4"/>
      <c r="B875" s="4"/>
      <c r="D875" s="4"/>
      <c r="G875" s="4"/>
      <c r="H875" s="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4"/>
      <c r="B876" s="4"/>
      <c r="D876" s="4"/>
      <c r="G876" s="4"/>
      <c r="H876" s="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4"/>
      <c r="B877" s="4"/>
      <c r="D877" s="4"/>
      <c r="G877" s="4"/>
      <c r="H877" s="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4"/>
      <c r="B878" s="4"/>
      <c r="D878" s="4"/>
      <c r="G878" s="4"/>
      <c r="H878" s="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4"/>
      <c r="B879" s="4"/>
      <c r="D879" s="4"/>
      <c r="G879" s="4"/>
      <c r="H879" s="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4"/>
      <c r="B880" s="4"/>
      <c r="D880" s="4"/>
      <c r="G880" s="4"/>
      <c r="H880" s="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4"/>
      <c r="B881" s="4"/>
      <c r="D881" s="4"/>
      <c r="G881" s="4"/>
      <c r="H881" s="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4"/>
      <c r="B882" s="4"/>
      <c r="D882" s="4"/>
      <c r="G882" s="4"/>
      <c r="H882" s="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4"/>
      <c r="B883" s="4"/>
      <c r="D883" s="4"/>
      <c r="G883" s="4"/>
      <c r="H883" s="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4"/>
      <c r="B884" s="4"/>
      <c r="D884" s="4"/>
      <c r="G884" s="4"/>
      <c r="H884" s="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4"/>
      <c r="B885" s="4"/>
      <c r="D885" s="4"/>
      <c r="G885" s="4"/>
      <c r="H885" s="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4"/>
      <c r="B886" s="4"/>
      <c r="D886" s="4"/>
      <c r="G886" s="4"/>
      <c r="H886" s="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4"/>
      <c r="B887" s="4"/>
      <c r="D887" s="4"/>
      <c r="G887" s="4"/>
      <c r="H887" s="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4"/>
      <c r="B888" s="4"/>
      <c r="D888" s="4"/>
      <c r="G888" s="4"/>
      <c r="H888" s="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4"/>
      <c r="B889" s="4"/>
      <c r="D889" s="4"/>
      <c r="G889" s="4"/>
      <c r="H889" s="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4"/>
      <c r="B890" s="4"/>
      <c r="D890" s="4"/>
      <c r="G890" s="4"/>
      <c r="H890" s="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4"/>
      <c r="B891" s="4"/>
      <c r="D891" s="4"/>
      <c r="G891" s="4"/>
      <c r="H891" s="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4"/>
      <c r="B892" s="4"/>
      <c r="D892" s="4"/>
      <c r="G892" s="4"/>
      <c r="H892" s="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4"/>
      <c r="B893" s="4"/>
      <c r="D893" s="4"/>
      <c r="G893" s="4"/>
      <c r="H893" s="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4"/>
      <c r="B894" s="4"/>
      <c r="D894" s="4"/>
      <c r="G894" s="4"/>
      <c r="H894" s="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4"/>
      <c r="B895" s="4"/>
      <c r="D895" s="4"/>
      <c r="G895" s="4"/>
      <c r="H895" s="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4"/>
      <c r="B896" s="4"/>
      <c r="D896" s="4"/>
      <c r="G896" s="4"/>
      <c r="H896" s="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4"/>
      <c r="B897" s="4"/>
      <c r="D897" s="4"/>
      <c r="G897" s="4"/>
      <c r="H897" s="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4"/>
      <c r="B898" s="4"/>
      <c r="D898" s="4"/>
      <c r="G898" s="4"/>
      <c r="H898" s="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4"/>
      <c r="B899" s="4"/>
      <c r="D899" s="4"/>
      <c r="G899" s="4"/>
      <c r="H899" s="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4"/>
      <c r="B900" s="4"/>
      <c r="D900" s="4"/>
      <c r="G900" s="4"/>
      <c r="H900" s="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4"/>
      <c r="B901" s="4"/>
      <c r="D901" s="4"/>
      <c r="G901" s="4"/>
      <c r="H901" s="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4"/>
      <c r="B902" s="4"/>
      <c r="D902" s="4"/>
      <c r="G902" s="4"/>
      <c r="H902" s="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4"/>
      <c r="B903" s="4"/>
      <c r="D903" s="4"/>
      <c r="G903" s="4"/>
      <c r="H903" s="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4"/>
      <c r="B904" s="4"/>
      <c r="D904" s="4"/>
      <c r="G904" s="4"/>
      <c r="H904" s="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4"/>
      <c r="B905" s="4"/>
      <c r="D905" s="4"/>
      <c r="G905" s="4"/>
      <c r="H905" s="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4"/>
      <c r="B906" s="4"/>
      <c r="D906" s="4"/>
      <c r="G906" s="4"/>
      <c r="H906" s="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4"/>
      <c r="B907" s="4"/>
      <c r="D907" s="4"/>
      <c r="G907" s="4"/>
      <c r="H907" s="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4"/>
      <c r="B908" s="4"/>
      <c r="D908" s="4"/>
      <c r="G908" s="4"/>
      <c r="H908" s="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4"/>
      <c r="B909" s="4"/>
      <c r="D909" s="4"/>
      <c r="G909" s="4"/>
      <c r="H909" s="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4"/>
      <c r="B910" s="4"/>
      <c r="D910" s="4"/>
      <c r="G910" s="4"/>
      <c r="H910" s="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4"/>
      <c r="B911" s="4"/>
      <c r="D911" s="4"/>
      <c r="G911" s="4"/>
      <c r="H911" s="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4"/>
      <c r="B912" s="4"/>
      <c r="D912" s="4"/>
      <c r="G912" s="4"/>
      <c r="H912" s="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4"/>
      <c r="B913" s="4"/>
      <c r="D913" s="4"/>
      <c r="G913" s="4"/>
      <c r="H913" s="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4"/>
      <c r="B914" s="4"/>
      <c r="D914" s="4"/>
      <c r="G914" s="4"/>
      <c r="H914" s="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4"/>
      <c r="B915" s="4"/>
      <c r="D915" s="4"/>
      <c r="G915" s="4"/>
      <c r="H915" s="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4"/>
      <c r="B916" s="4"/>
      <c r="D916" s="4"/>
      <c r="G916" s="4"/>
      <c r="H916" s="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4"/>
      <c r="B917" s="4"/>
      <c r="D917" s="4"/>
      <c r="G917" s="4"/>
      <c r="H917" s="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4"/>
      <c r="B918" s="4"/>
      <c r="D918" s="4"/>
      <c r="G918" s="4"/>
      <c r="H918" s="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4"/>
      <c r="B919" s="4"/>
      <c r="D919" s="4"/>
      <c r="G919" s="4"/>
      <c r="H919" s="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4"/>
      <c r="B920" s="4"/>
      <c r="D920" s="4"/>
      <c r="G920" s="4"/>
      <c r="H920" s="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4"/>
      <c r="B921" s="4"/>
      <c r="D921" s="4"/>
      <c r="G921" s="4"/>
      <c r="H921" s="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4"/>
      <c r="B922" s="4"/>
      <c r="D922" s="4"/>
      <c r="G922" s="4"/>
      <c r="H922" s="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4"/>
      <c r="B923" s="4"/>
      <c r="D923" s="4"/>
      <c r="G923" s="4"/>
      <c r="H923" s="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4"/>
      <c r="B924" s="4"/>
      <c r="D924" s="4"/>
      <c r="G924" s="4"/>
      <c r="H924" s="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4"/>
      <c r="B925" s="4"/>
      <c r="D925" s="4"/>
      <c r="G925" s="4"/>
      <c r="H925" s="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4"/>
      <c r="B926" s="4"/>
      <c r="D926" s="4"/>
      <c r="G926" s="4"/>
      <c r="H926" s="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4"/>
      <c r="B927" s="4"/>
      <c r="D927" s="4"/>
      <c r="G927" s="4"/>
      <c r="H927" s="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4"/>
      <c r="B928" s="4"/>
      <c r="D928" s="4"/>
      <c r="G928" s="4"/>
      <c r="H928" s="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4"/>
      <c r="B929" s="4"/>
      <c r="D929" s="4"/>
      <c r="G929" s="4"/>
      <c r="H929" s="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4"/>
      <c r="B930" s="4"/>
      <c r="D930" s="4"/>
      <c r="G930" s="4"/>
      <c r="H930" s="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4"/>
      <c r="B931" s="4"/>
      <c r="D931" s="4"/>
      <c r="G931" s="4"/>
      <c r="H931" s="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4"/>
      <c r="B932" s="4"/>
      <c r="D932" s="4"/>
      <c r="G932" s="4"/>
      <c r="H932" s="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4"/>
      <c r="B933" s="4"/>
      <c r="D933" s="4"/>
      <c r="G933" s="4"/>
      <c r="H933" s="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4"/>
      <c r="B934" s="4"/>
      <c r="D934" s="4"/>
      <c r="G934" s="4"/>
      <c r="H934" s="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4"/>
      <c r="B935" s="4"/>
      <c r="D935" s="4"/>
      <c r="G935" s="4"/>
      <c r="H935" s="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4"/>
      <c r="B936" s="4"/>
      <c r="D936" s="4"/>
      <c r="G936" s="4"/>
      <c r="H936" s="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4"/>
      <c r="B937" s="4"/>
      <c r="D937" s="4"/>
      <c r="G937" s="4"/>
      <c r="H937" s="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4"/>
      <c r="B938" s="4"/>
      <c r="D938" s="4"/>
      <c r="G938" s="4"/>
      <c r="H938" s="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4"/>
      <c r="B939" s="4"/>
      <c r="D939" s="4"/>
      <c r="G939" s="4"/>
      <c r="H939" s="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4"/>
      <c r="B940" s="4"/>
      <c r="D940" s="4"/>
      <c r="G940" s="4"/>
      <c r="H940" s="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4"/>
      <c r="B941" s="4"/>
      <c r="D941" s="4"/>
      <c r="G941" s="4"/>
      <c r="H941" s="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4"/>
      <c r="B942" s="4"/>
      <c r="D942" s="4"/>
      <c r="G942" s="4"/>
      <c r="H942" s="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4"/>
      <c r="B943" s="4"/>
      <c r="D943" s="4"/>
      <c r="G943" s="4"/>
      <c r="H943" s="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4"/>
      <c r="B944" s="4"/>
      <c r="D944" s="4"/>
      <c r="G944" s="4"/>
      <c r="H944" s="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4"/>
      <c r="B945" s="4"/>
      <c r="D945" s="4"/>
      <c r="G945" s="4"/>
      <c r="H945" s="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4"/>
      <c r="B946" s="4"/>
      <c r="D946" s="4"/>
      <c r="G946" s="4"/>
      <c r="H946" s="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4"/>
      <c r="B947" s="4"/>
      <c r="D947" s="4"/>
      <c r="G947" s="4"/>
      <c r="H947" s="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4"/>
      <c r="B948" s="4"/>
      <c r="D948" s="4"/>
      <c r="G948" s="4"/>
      <c r="H948" s="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4"/>
      <c r="B949" s="4"/>
      <c r="D949" s="4"/>
      <c r="G949" s="4"/>
      <c r="H949" s="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4"/>
      <c r="B950" s="4"/>
      <c r="D950" s="4"/>
      <c r="G950" s="4"/>
      <c r="H950" s="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4"/>
      <c r="B951" s="4"/>
      <c r="D951" s="4"/>
      <c r="G951" s="4"/>
      <c r="H951" s="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4"/>
      <c r="B952" s="4"/>
      <c r="D952" s="4"/>
      <c r="G952" s="4"/>
      <c r="H952" s="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4"/>
      <c r="B953" s="4"/>
      <c r="D953" s="4"/>
      <c r="G953" s="4"/>
      <c r="H953" s="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4"/>
      <c r="B954" s="4"/>
      <c r="D954" s="4"/>
      <c r="G954" s="4"/>
      <c r="H954" s="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4"/>
      <c r="B955" s="4"/>
      <c r="D955" s="4"/>
      <c r="G955" s="4"/>
      <c r="H955" s="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4"/>
      <c r="B956" s="4"/>
      <c r="D956" s="4"/>
      <c r="G956" s="4"/>
      <c r="H956" s="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4"/>
      <c r="B957" s="4"/>
      <c r="D957" s="4"/>
      <c r="G957" s="4"/>
      <c r="H957" s="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4"/>
      <c r="B958" s="4"/>
      <c r="D958" s="4"/>
      <c r="G958" s="4"/>
      <c r="H958" s="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4"/>
      <c r="B959" s="4"/>
      <c r="D959" s="4"/>
      <c r="G959" s="4"/>
      <c r="H959" s="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4"/>
      <c r="B960" s="4"/>
      <c r="D960" s="4"/>
      <c r="G960" s="4"/>
      <c r="H960" s="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4"/>
      <c r="B961" s="4"/>
      <c r="D961" s="4"/>
      <c r="G961" s="4"/>
      <c r="H961" s="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4"/>
      <c r="B962" s="4"/>
      <c r="D962" s="4"/>
      <c r="G962" s="4"/>
      <c r="H962" s="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4"/>
      <c r="B963" s="4"/>
      <c r="D963" s="4"/>
      <c r="G963" s="4"/>
      <c r="H963" s="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4"/>
      <c r="B964" s="4"/>
      <c r="D964" s="4"/>
      <c r="G964" s="4"/>
      <c r="H964" s="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4"/>
      <c r="B965" s="4"/>
      <c r="D965" s="4"/>
      <c r="G965" s="4"/>
      <c r="H965" s="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4"/>
      <c r="B966" s="4"/>
      <c r="D966" s="4"/>
      <c r="G966" s="4"/>
      <c r="H966" s="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4"/>
      <c r="B967" s="4"/>
      <c r="D967" s="4"/>
      <c r="G967" s="4"/>
      <c r="H967" s="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4"/>
      <c r="B968" s="4"/>
      <c r="D968" s="4"/>
      <c r="G968" s="4"/>
      <c r="H968" s="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4"/>
      <c r="B969" s="4"/>
      <c r="D969" s="4"/>
      <c r="G969" s="4"/>
      <c r="H969" s="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4"/>
      <c r="B970" s="4"/>
      <c r="D970" s="4"/>
      <c r="G970" s="4"/>
      <c r="H970" s="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4"/>
      <c r="B971" s="4"/>
      <c r="D971" s="4"/>
      <c r="G971" s="4"/>
      <c r="H971" s="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4"/>
      <c r="B972" s="4"/>
      <c r="D972" s="4"/>
      <c r="G972" s="4"/>
      <c r="H972" s="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4"/>
      <c r="B973" s="4"/>
      <c r="D973" s="4"/>
      <c r="G973" s="4"/>
      <c r="H973" s="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4"/>
      <c r="B974" s="4"/>
      <c r="D974" s="4"/>
      <c r="G974" s="4"/>
      <c r="H974" s="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4"/>
      <c r="B975" s="4"/>
      <c r="D975" s="4"/>
      <c r="G975" s="4"/>
      <c r="H975" s="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4"/>
      <c r="B976" s="4"/>
      <c r="D976" s="4"/>
      <c r="G976" s="4"/>
      <c r="H976" s="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4"/>
      <c r="B977" s="4"/>
      <c r="D977" s="4"/>
      <c r="G977" s="4"/>
      <c r="H977" s="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4"/>
      <c r="B978" s="4"/>
      <c r="D978" s="4"/>
      <c r="G978" s="4"/>
      <c r="H978" s="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4"/>
      <c r="B979" s="4"/>
      <c r="D979" s="4"/>
      <c r="G979" s="4"/>
      <c r="H979" s="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4"/>
      <c r="B980" s="4"/>
      <c r="D980" s="4"/>
      <c r="G980" s="4"/>
      <c r="H980" s="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4"/>
      <c r="B981" s="4"/>
      <c r="D981" s="4"/>
      <c r="G981" s="4"/>
      <c r="H981" s="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4"/>
      <c r="B982" s="4"/>
      <c r="D982" s="4"/>
      <c r="G982" s="4"/>
      <c r="H982" s="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4"/>
      <c r="B983" s="4"/>
      <c r="D983" s="4"/>
      <c r="G983" s="4"/>
      <c r="H983" s="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4"/>
      <c r="B984" s="4"/>
      <c r="D984" s="4"/>
      <c r="G984" s="4"/>
      <c r="H984" s="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4"/>
      <c r="B985" s="4"/>
      <c r="D985" s="4"/>
      <c r="G985" s="4"/>
      <c r="H985" s="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4"/>
      <c r="B986" s="4"/>
      <c r="D986" s="4"/>
      <c r="G986" s="4"/>
      <c r="H986" s="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4"/>
      <c r="B987" s="4"/>
      <c r="D987" s="4"/>
      <c r="G987" s="4"/>
      <c r="H987" s="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4"/>
      <c r="B988" s="4"/>
      <c r="D988" s="4"/>
      <c r="G988" s="4"/>
      <c r="H988" s="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4"/>
      <c r="B989" s="4"/>
      <c r="D989" s="4"/>
      <c r="G989" s="4"/>
      <c r="H989" s="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4"/>
      <c r="B990" s="4"/>
      <c r="D990" s="4"/>
      <c r="G990" s="4"/>
      <c r="H990" s="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4"/>
      <c r="B991" s="4"/>
      <c r="D991" s="4"/>
      <c r="G991" s="4"/>
      <c r="H991" s="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4"/>
      <c r="B992" s="4"/>
      <c r="D992" s="4"/>
      <c r="G992" s="4"/>
      <c r="H992" s="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4"/>
      <c r="B993" s="4"/>
      <c r="D993" s="4"/>
      <c r="G993" s="4"/>
      <c r="H993" s="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4"/>
      <c r="B994" s="4"/>
      <c r="D994" s="4"/>
      <c r="G994" s="4"/>
      <c r="H994" s="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4"/>
      <c r="B995" s="4"/>
      <c r="D995" s="4"/>
      <c r="G995" s="4"/>
      <c r="H995" s="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4"/>
      <c r="B996" s="4"/>
      <c r="D996" s="4"/>
      <c r="G996" s="4"/>
      <c r="H996" s="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4"/>
      <c r="B997" s="4"/>
      <c r="D997" s="4"/>
      <c r="G997" s="4"/>
      <c r="H997" s="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4"/>
      <c r="B998" s="4"/>
      <c r="D998" s="4"/>
      <c r="G998" s="4"/>
      <c r="H998" s="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4"/>
      <c r="B999" s="4"/>
      <c r="D999" s="4"/>
      <c r="G999" s="4"/>
      <c r="H999" s="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4"/>
      <c r="B1000" s="4"/>
      <c r="D1000" s="4"/>
      <c r="G1000" s="4"/>
      <c r="H1000" s="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000">
    <mergeCell ref="D26:F26"/>
    <mergeCell ref="D27:F27"/>
    <mergeCell ref="D19:F19"/>
    <mergeCell ref="D20:F20"/>
    <mergeCell ref="D21:F21"/>
    <mergeCell ref="D22:F22"/>
    <mergeCell ref="D23:F23"/>
    <mergeCell ref="D24:F24"/>
    <mergeCell ref="D25:F25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D40:F40"/>
    <mergeCell ref="B40:C40"/>
    <mergeCell ref="B41:C41"/>
    <mergeCell ref="D41:F41"/>
    <mergeCell ref="B42:C42"/>
    <mergeCell ref="D42:F42"/>
    <mergeCell ref="B43:C43"/>
    <mergeCell ref="D43:F43"/>
    <mergeCell ref="B44:C44"/>
    <mergeCell ref="D44:F44"/>
    <mergeCell ref="B45:C45"/>
    <mergeCell ref="D45:F45"/>
    <mergeCell ref="B46:C46"/>
    <mergeCell ref="D46:F46"/>
    <mergeCell ref="D47:F47"/>
    <mergeCell ref="B47:C47"/>
    <mergeCell ref="B48:C48"/>
    <mergeCell ref="D48:F48"/>
    <mergeCell ref="B49:C49"/>
    <mergeCell ref="D49:F49"/>
    <mergeCell ref="B50:C50"/>
    <mergeCell ref="D50:F50"/>
    <mergeCell ref="B51:C51"/>
    <mergeCell ref="D51:F51"/>
    <mergeCell ref="B52:C52"/>
    <mergeCell ref="D52:F52"/>
    <mergeCell ref="B53:C53"/>
    <mergeCell ref="D53:F53"/>
    <mergeCell ref="D54:F54"/>
    <mergeCell ref="B54:C54"/>
    <mergeCell ref="B55:C55"/>
    <mergeCell ref="D55:F55"/>
    <mergeCell ref="B56:C56"/>
    <mergeCell ref="D56:F56"/>
    <mergeCell ref="B57:C57"/>
    <mergeCell ref="D57:F57"/>
    <mergeCell ref="B58:C58"/>
    <mergeCell ref="D58:F58"/>
    <mergeCell ref="B59:C59"/>
    <mergeCell ref="D59:F59"/>
    <mergeCell ref="B60:C60"/>
    <mergeCell ref="D60:F60"/>
    <mergeCell ref="D61:F61"/>
    <mergeCell ref="B61:C61"/>
    <mergeCell ref="B62:C62"/>
    <mergeCell ref="D62:F62"/>
    <mergeCell ref="B63:C63"/>
    <mergeCell ref="D63:F63"/>
    <mergeCell ref="B64:C64"/>
    <mergeCell ref="D64:F64"/>
    <mergeCell ref="B65:C65"/>
    <mergeCell ref="D65:F65"/>
    <mergeCell ref="B66:C66"/>
    <mergeCell ref="D66:F66"/>
    <mergeCell ref="B67:C67"/>
    <mergeCell ref="D67:F67"/>
    <mergeCell ref="D68:F68"/>
    <mergeCell ref="B68:C68"/>
    <mergeCell ref="B69:C69"/>
    <mergeCell ref="D69:F69"/>
    <mergeCell ref="B70:C70"/>
    <mergeCell ref="D70:F70"/>
    <mergeCell ref="B71:C71"/>
    <mergeCell ref="D71:F71"/>
    <mergeCell ref="B72:C72"/>
    <mergeCell ref="D72:F72"/>
    <mergeCell ref="B73:C73"/>
    <mergeCell ref="D73:F73"/>
    <mergeCell ref="B74:C74"/>
    <mergeCell ref="D74:F74"/>
    <mergeCell ref="D75:F75"/>
    <mergeCell ref="B75:C75"/>
    <mergeCell ref="B76:C76"/>
    <mergeCell ref="D76:F76"/>
    <mergeCell ref="B77:C77"/>
    <mergeCell ref="D77:F77"/>
    <mergeCell ref="B78:C78"/>
    <mergeCell ref="D78:F78"/>
    <mergeCell ref="B79:C79"/>
    <mergeCell ref="D79:F79"/>
    <mergeCell ref="B80:C80"/>
    <mergeCell ref="D80:F80"/>
    <mergeCell ref="B81:C81"/>
    <mergeCell ref="D81:F81"/>
    <mergeCell ref="D82:F82"/>
    <mergeCell ref="B82:C82"/>
    <mergeCell ref="B83:C83"/>
    <mergeCell ref="D83:F83"/>
    <mergeCell ref="B84:C84"/>
    <mergeCell ref="D84:F84"/>
    <mergeCell ref="B85:C85"/>
    <mergeCell ref="D85:F85"/>
    <mergeCell ref="B86:C86"/>
    <mergeCell ref="D86:F86"/>
    <mergeCell ref="B87:C87"/>
    <mergeCell ref="D87:F87"/>
    <mergeCell ref="B88:C88"/>
    <mergeCell ref="D88:F88"/>
    <mergeCell ref="D89:F89"/>
    <mergeCell ref="B89:C89"/>
    <mergeCell ref="B90:C90"/>
    <mergeCell ref="D90:F90"/>
    <mergeCell ref="B91:C91"/>
    <mergeCell ref="D91:F91"/>
    <mergeCell ref="B92:C92"/>
    <mergeCell ref="D92:F92"/>
    <mergeCell ref="B93:C93"/>
    <mergeCell ref="D93:F93"/>
    <mergeCell ref="B94:C94"/>
    <mergeCell ref="D94:F94"/>
    <mergeCell ref="B95:C95"/>
    <mergeCell ref="D95:F95"/>
    <mergeCell ref="D96:F96"/>
    <mergeCell ref="B96:C96"/>
    <mergeCell ref="B97:C97"/>
    <mergeCell ref="D97:F97"/>
    <mergeCell ref="B98:C98"/>
    <mergeCell ref="D98:F98"/>
    <mergeCell ref="B99:C99"/>
    <mergeCell ref="D99:F99"/>
    <mergeCell ref="B100:C100"/>
    <mergeCell ref="D100:F100"/>
    <mergeCell ref="B101:C101"/>
    <mergeCell ref="D101:F101"/>
    <mergeCell ref="B102:C102"/>
    <mergeCell ref="D102:F102"/>
    <mergeCell ref="D103:F103"/>
    <mergeCell ref="B103:C103"/>
    <mergeCell ref="B104:C104"/>
    <mergeCell ref="D104:F104"/>
    <mergeCell ref="B105:C105"/>
    <mergeCell ref="D105:F105"/>
    <mergeCell ref="B106:C106"/>
    <mergeCell ref="D106:F106"/>
    <mergeCell ref="B107:C107"/>
    <mergeCell ref="D107:F107"/>
    <mergeCell ref="B108:C108"/>
    <mergeCell ref="D108:F108"/>
    <mergeCell ref="B109:C109"/>
    <mergeCell ref="D109:F109"/>
    <mergeCell ref="D110:F110"/>
    <mergeCell ref="B110:C110"/>
    <mergeCell ref="B111:C111"/>
    <mergeCell ref="D111:F111"/>
    <mergeCell ref="B112:C112"/>
    <mergeCell ref="D112:F112"/>
    <mergeCell ref="B113:C113"/>
    <mergeCell ref="D113:F113"/>
    <mergeCell ref="B114:C114"/>
    <mergeCell ref="D114:F114"/>
    <mergeCell ref="B115:C115"/>
    <mergeCell ref="D115:F115"/>
    <mergeCell ref="B116:C116"/>
    <mergeCell ref="D116:F116"/>
    <mergeCell ref="D117:F117"/>
    <mergeCell ref="B117:C117"/>
    <mergeCell ref="B118:C118"/>
    <mergeCell ref="D118:F118"/>
    <mergeCell ref="B119:C119"/>
    <mergeCell ref="D119:F119"/>
    <mergeCell ref="B120:C120"/>
    <mergeCell ref="D120:F120"/>
    <mergeCell ref="B121:C121"/>
    <mergeCell ref="D121:F121"/>
    <mergeCell ref="B122:C122"/>
    <mergeCell ref="D122:F122"/>
    <mergeCell ref="B123:C123"/>
    <mergeCell ref="D123:F123"/>
    <mergeCell ref="D124:F124"/>
    <mergeCell ref="B124:C124"/>
    <mergeCell ref="B125:C125"/>
    <mergeCell ref="D125:F125"/>
    <mergeCell ref="B126:C126"/>
    <mergeCell ref="D126:F126"/>
    <mergeCell ref="B127:C127"/>
    <mergeCell ref="D127:F127"/>
    <mergeCell ref="B128:C128"/>
    <mergeCell ref="D128:F128"/>
    <mergeCell ref="B129:C129"/>
    <mergeCell ref="D129:F129"/>
    <mergeCell ref="B130:C130"/>
    <mergeCell ref="D130:F130"/>
    <mergeCell ref="D131:F131"/>
    <mergeCell ref="B131:C131"/>
    <mergeCell ref="B132:C132"/>
    <mergeCell ref="D132:F132"/>
    <mergeCell ref="B133:C133"/>
    <mergeCell ref="D133:F133"/>
    <mergeCell ref="B134:C134"/>
    <mergeCell ref="D134:F134"/>
    <mergeCell ref="B135:C135"/>
    <mergeCell ref="D135:F135"/>
    <mergeCell ref="B136:C136"/>
    <mergeCell ref="D136:F136"/>
    <mergeCell ref="B137:C137"/>
    <mergeCell ref="D137:F137"/>
    <mergeCell ref="D138:F138"/>
    <mergeCell ref="B138:C138"/>
    <mergeCell ref="B139:C139"/>
    <mergeCell ref="D139:F139"/>
    <mergeCell ref="B140:C140"/>
    <mergeCell ref="D140:F140"/>
    <mergeCell ref="B141:C141"/>
    <mergeCell ref="D141:F141"/>
    <mergeCell ref="B142:C142"/>
    <mergeCell ref="D142:F142"/>
    <mergeCell ref="B143:C143"/>
    <mergeCell ref="D143:F143"/>
    <mergeCell ref="B144:C144"/>
    <mergeCell ref="D144:F144"/>
    <mergeCell ref="D145:F145"/>
    <mergeCell ref="B145:C145"/>
    <mergeCell ref="B146:C146"/>
    <mergeCell ref="D146:F146"/>
    <mergeCell ref="B147:C147"/>
    <mergeCell ref="D147:F147"/>
    <mergeCell ref="B148:C148"/>
    <mergeCell ref="D148:F148"/>
    <mergeCell ref="B149:C149"/>
    <mergeCell ref="D149:F149"/>
    <mergeCell ref="B150:C150"/>
    <mergeCell ref="D150:F150"/>
    <mergeCell ref="B151:C151"/>
    <mergeCell ref="D151:F151"/>
    <mergeCell ref="D152:F152"/>
    <mergeCell ref="B152:C152"/>
    <mergeCell ref="B153:C153"/>
    <mergeCell ref="D153:F153"/>
    <mergeCell ref="B154:C154"/>
    <mergeCell ref="D154:F154"/>
    <mergeCell ref="B155:C155"/>
    <mergeCell ref="D155:F155"/>
    <mergeCell ref="B156:C156"/>
    <mergeCell ref="D156:F156"/>
    <mergeCell ref="B157:C157"/>
    <mergeCell ref="D157:F157"/>
    <mergeCell ref="B158:C158"/>
    <mergeCell ref="D158:F158"/>
    <mergeCell ref="D159:F159"/>
    <mergeCell ref="B159:C159"/>
    <mergeCell ref="B160:C160"/>
    <mergeCell ref="D160:F160"/>
    <mergeCell ref="B161:C161"/>
    <mergeCell ref="D161:F161"/>
    <mergeCell ref="B162:C162"/>
    <mergeCell ref="D162:F162"/>
    <mergeCell ref="B163:C163"/>
    <mergeCell ref="D163:F163"/>
    <mergeCell ref="B164:C164"/>
    <mergeCell ref="D164:F164"/>
    <mergeCell ref="B165:C165"/>
    <mergeCell ref="D165:F165"/>
    <mergeCell ref="D166:F166"/>
    <mergeCell ref="B166:C166"/>
    <mergeCell ref="B167:C167"/>
    <mergeCell ref="D167:F167"/>
    <mergeCell ref="B168:C168"/>
    <mergeCell ref="D168:F168"/>
    <mergeCell ref="B169:C169"/>
    <mergeCell ref="D169:F169"/>
    <mergeCell ref="B170:C170"/>
    <mergeCell ref="D170:F170"/>
    <mergeCell ref="B171:C171"/>
    <mergeCell ref="D171:F171"/>
    <mergeCell ref="B172:C172"/>
    <mergeCell ref="D172:F172"/>
    <mergeCell ref="D173:F173"/>
    <mergeCell ref="B173:C173"/>
    <mergeCell ref="B174:C174"/>
    <mergeCell ref="D174:F174"/>
    <mergeCell ref="B175:C175"/>
    <mergeCell ref="D175:F175"/>
    <mergeCell ref="B176:C176"/>
    <mergeCell ref="D176:F176"/>
    <mergeCell ref="B177:C177"/>
    <mergeCell ref="D177:F177"/>
    <mergeCell ref="B178:C178"/>
    <mergeCell ref="D178:F178"/>
    <mergeCell ref="B179:C179"/>
    <mergeCell ref="D179:F179"/>
    <mergeCell ref="D180:F180"/>
    <mergeCell ref="B180:C180"/>
    <mergeCell ref="B181:C181"/>
    <mergeCell ref="D181:F181"/>
    <mergeCell ref="B182:C182"/>
    <mergeCell ref="D182:F182"/>
    <mergeCell ref="B183:C183"/>
    <mergeCell ref="D183:F183"/>
    <mergeCell ref="B184:C184"/>
    <mergeCell ref="D184:F184"/>
    <mergeCell ref="B185:C185"/>
    <mergeCell ref="D185:F185"/>
    <mergeCell ref="B186:C186"/>
    <mergeCell ref="D186:F186"/>
    <mergeCell ref="D187:F187"/>
    <mergeCell ref="B187:C187"/>
    <mergeCell ref="B188:C188"/>
    <mergeCell ref="D188:F188"/>
    <mergeCell ref="B189:C189"/>
    <mergeCell ref="D189:F189"/>
    <mergeCell ref="B190:C190"/>
    <mergeCell ref="D190:F190"/>
    <mergeCell ref="B191:C191"/>
    <mergeCell ref="D191:F191"/>
    <mergeCell ref="B192:C192"/>
    <mergeCell ref="D192:F192"/>
    <mergeCell ref="B193:C193"/>
    <mergeCell ref="D193:F193"/>
    <mergeCell ref="D194:F194"/>
    <mergeCell ref="B194:C194"/>
    <mergeCell ref="B195:C195"/>
    <mergeCell ref="D195:F195"/>
    <mergeCell ref="B196:C196"/>
    <mergeCell ref="D196:F196"/>
    <mergeCell ref="B197:C197"/>
    <mergeCell ref="D197:F197"/>
    <mergeCell ref="B198:C198"/>
    <mergeCell ref="D198:F198"/>
    <mergeCell ref="B199:C199"/>
    <mergeCell ref="D199:F199"/>
    <mergeCell ref="B200:C200"/>
    <mergeCell ref="D200:F200"/>
    <mergeCell ref="D201:F201"/>
    <mergeCell ref="B201:C201"/>
    <mergeCell ref="B202:C202"/>
    <mergeCell ref="D202:F202"/>
    <mergeCell ref="B203:C203"/>
    <mergeCell ref="D203:F203"/>
    <mergeCell ref="B204:C204"/>
    <mergeCell ref="D204:F204"/>
    <mergeCell ref="B205:C205"/>
    <mergeCell ref="D205:F205"/>
    <mergeCell ref="B206:C206"/>
    <mergeCell ref="D206:F206"/>
    <mergeCell ref="B207:C207"/>
    <mergeCell ref="D207:F207"/>
    <mergeCell ref="D208:F208"/>
    <mergeCell ref="B208:C208"/>
    <mergeCell ref="B209:C209"/>
    <mergeCell ref="D209:F209"/>
    <mergeCell ref="B210:C210"/>
    <mergeCell ref="D210:F210"/>
    <mergeCell ref="B211:C211"/>
    <mergeCell ref="D211:F211"/>
    <mergeCell ref="B212:C212"/>
    <mergeCell ref="D212:F212"/>
    <mergeCell ref="B213:C213"/>
    <mergeCell ref="D213:F213"/>
    <mergeCell ref="B214:C214"/>
    <mergeCell ref="D214:F214"/>
    <mergeCell ref="D215:F215"/>
    <mergeCell ref="B215:C215"/>
    <mergeCell ref="B216:C216"/>
    <mergeCell ref="D216:F216"/>
    <mergeCell ref="B217:C217"/>
    <mergeCell ref="D217:F217"/>
    <mergeCell ref="B218:C218"/>
    <mergeCell ref="D218:F218"/>
    <mergeCell ref="B219:C219"/>
    <mergeCell ref="D219:F219"/>
    <mergeCell ref="B220:C220"/>
    <mergeCell ref="D220:F220"/>
    <mergeCell ref="B221:C221"/>
    <mergeCell ref="D221:F221"/>
    <mergeCell ref="D222:F222"/>
    <mergeCell ref="B222:C222"/>
    <mergeCell ref="B223:C223"/>
    <mergeCell ref="D223:F223"/>
    <mergeCell ref="B224:C224"/>
    <mergeCell ref="D224:F224"/>
    <mergeCell ref="B225:C225"/>
    <mergeCell ref="D225:F225"/>
    <mergeCell ref="B226:C226"/>
    <mergeCell ref="D226:F226"/>
    <mergeCell ref="B227:C227"/>
    <mergeCell ref="D227:F227"/>
    <mergeCell ref="B228:C228"/>
    <mergeCell ref="D228:F228"/>
    <mergeCell ref="D229:F229"/>
    <mergeCell ref="B229:C229"/>
    <mergeCell ref="B230:C230"/>
    <mergeCell ref="D230:F230"/>
    <mergeCell ref="B231:C231"/>
    <mergeCell ref="D231:F231"/>
    <mergeCell ref="B232:C232"/>
    <mergeCell ref="D232:F232"/>
    <mergeCell ref="B233:C233"/>
    <mergeCell ref="D233:F233"/>
    <mergeCell ref="B234:C234"/>
    <mergeCell ref="D234:F234"/>
    <mergeCell ref="B235:C235"/>
    <mergeCell ref="D235:F235"/>
    <mergeCell ref="D236:F236"/>
    <mergeCell ref="B236:C236"/>
    <mergeCell ref="B237:C237"/>
    <mergeCell ref="D237:F237"/>
    <mergeCell ref="B238:C238"/>
    <mergeCell ref="D238:F238"/>
    <mergeCell ref="B239:C239"/>
    <mergeCell ref="D239:F239"/>
    <mergeCell ref="B240:C240"/>
    <mergeCell ref="D240:F240"/>
    <mergeCell ref="B241:C241"/>
    <mergeCell ref="D241:F241"/>
    <mergeCell ref="B242:C242"/>
    <mergeCell ref="D242:F242"/>
    <mergeCell ref="D243:F243"/>
    <mergeCell ref="B243:C243"/>
    <mergeCell ref="B244:C244"/>
    <mergeCell ref="D244:F244"/>
    <mergeCell ref="B245:C245"/>
    <mergeCell ref="D245:F245"/>
    <mergeCell ref="B246:C246"/>
    <mergeCell ref="D246:F246"/>
    <mergeCell ref="B247:C247"/>
    <mergeCell ref="D247:F247"/>
    <mergeCell ref="B248:C248"/>
    <mergeCell ref="D248:F248"/>
    <mergeCell ref="B249:C249"/>
    <mergeCell ref="D249:F249"/>
    <mergeCell ref="D250:F250"/>
    <mergeCell ref="B250:C250"/>
    <mergeCell ref="B251:C251"/>
    <mergeCell ref="D251:F251"/>
    <mergeCell ref="B252:C252"/>
    <mergeCell ref="D252:F252"/>
    <mergeCell ref="B253:C253"/>
    <mergeCell ref="D253:F253"/>
    <mergeCell ref="B254:C254"/>
    <mergeCell ref="D254:F254"/>
    <mergeCell ref="B255:C255"/>
    <mergeCell ref="D255:F255"/>
    <mergeCell ref="B256:C256"/>
    <mergeCell ref="D256:F256"/>
    <mergeCell ref="D257:F257"/>
    <mergeCell ref="B257:C257"/>
    <mergeCell ref="B258:C258"/>
    <mergeCell ref="D258:F258"/>
    <mergeCell ref="B259:C259"/>
    <mergeCell ref="D259:F259"/>
    <mergeCell ref="B260:C260"/>
    <mergeCell ref="D260:F260"/>
    <mergeCell ref="B261:C261"/>
    <mergeCell ref="D261:F261"/>
    <mergeCell ref="B262:C262"/>
    <mergeCell ref="D262:F262"/>
    <mergeCell ref="B263:C263"/>
    <mergeCell ref="D263:F263"/>
    <mergeCell ref="D264:F264"/>
    <mergeCell ref="B264:C264"/>
    <mergeCell ref="B265:C265"/>
    <mergeCell ref="D265:F265"/>
    <mergeCell ref="B266:C266"/>
    <mergeCell ref="D266:F266"/>
    <mergeCell ref="B267:C267"/>
    <mergeCell ref="D267:F267"/>
    <mergeCell ref="B268:C268"/>
    <mergeCell ref="D268:F268"/>
    <mergeCell ref="B269:C269"/>
    <mergeCell ref="D269:F269"/>
    <mergeCell ref="B270:C270"/>
    <mergeCell ref="D270:F270"/>
    <mergeCell ref="D271:F271"/>
    <mergeCell ref="B271:C271"/>
    <mergeCell ref="B272:C272"/>
    <mergeCell ref="D272:F272"/>
    <mergeCell ref="B273:C273"/>
    <mergeCell ref="D273:F273"/>
    <mergeCell ref="B274:C274"/>
    <mergeCell ref="D274:F274"/>
    <mergeCell ref="B275:C275"/>
    <mergeCell ref="D275:F275"/>
    <mergeCell ref="B276:C276"/>
    <mergeCell ref="D276:F276"/>
    <mergeCell ref="B277:C277"/>
    <mergeCell ref="D277:F277"/>
    <mergeCell ref="D278:F278"/>
    <mergeCell ref="B278:C278"/>
    <mergeCell ref="B279:C279"/>
    <mergeCell ref="D279:F279"/>
    <mergeCell ref="B280:C280"/>
    <mergeCell ref="D280:F280"/>
    <mergeCell ref="B281:C281"/>
    <mergeCell ref="D281:F281"/>
    <mergeCell ref="B282:C282"/>
    <mergeCell ref="D282:F282"/>
    <mergeCell ref="B283:C283"/>
    <mergeCell ref="D283:F283"/>
    <mergeCell ref="B284:C284"/>
    <mergeCell ref="D284:F284"/>
    <mergeCell ref="D285:F285"/>
    <mergeCell ref="B285:C285"/>
    <mergeCell ref="B286:C286"/>
    <mergeCell ref="D286:F286"/>
    <mergeCell ref="B287:C287"/>
    <mergeCell ref="D287:F287"/>
    <mergeCell ref="B288:C288"/>
    <mergeCell ref="D288:F288"/>
    <mergeCell ref="B289:C289"/>
    <mergeCell ref="D289:F289"/>
    <mergeCell ref="B290:C290"/>
    <mergeCell ref="D290:F290"/>
    <mergeCell ref="B291:C291"/>
    <mergeCell ref="D291:F291"/>
    <mergeCell ref="D292:F292"/>
    <mergeCell ref="B292:C292"/>
    <mergeCell ref="B293:C293"/>
    <mergeCell ref="D293:F293"/>
    <mergeCell ref="B294:C294"/>
    <mergeCell ref="D294:F294"/>
    <mergeCell ref="B295:C295"/>
    <mergeCell ref="D295:F295"/>
    <mergeCell ref="B296:C296"/>
    <mergeCell ref="D296:F296"/>
    <mergeCell ref="B297:C297"/>
    <mergeCell ref="D297:F297"/>
    <mergeCell ref="B298:C298"/>
    <mergeCell ref="D298:F298"/>
    <mergeCell ref="D299:F299"/>
    <mergeCell ref="B299:C299"/>
    <mergeCell ref="B300:C300"/>
    <mergeCell ref="D300:F300"/>
    <mergeCell ref="B301:C301"/>
    <mergeCell ref="D301:F301"/>
    <mergeCell ref="B302:C302"/>
    <mergeCell ref="D302:F302"/>
    <mergeCell ref="B303:C303"/>
    <mergeCell ref="D303:F303"/>
    <mergeCell ref="B304:C304"/>
    <mergeCell ref="D304:F304"/>
    <mergeCell ref="B305:C305"/>
    <mergeCell ref="D305:F305"/>
    <mergeCell ref="D306:F306"/>
    <mergeCell ref="B306:C306"/>
    <mergeCell ref="B307:C307"/>
    <mergeCell ref="D307:F307"/>
    <mergeCell ref="B308:C308"/>
    <mergeCell ref="D308:F308"/>
    <mergeCell ref="B309:C309"/>
    <mergeCell ref="D309:F309"/>
    <mergeCell ref="B310:C310"/>
    <mergeCell ref="D310:F310"/>
    <mergeCell ref="B311:C311"/>
    <mergeCell ref="D311:F311"/>
    <mergeCell ref="B312:C312"/>
    <mergeCell ref="D312:F312"/>
    <mergeCell ref="D313:F313"/>
    <mergeCell ref="B313:C313"/>
    <mergeCell ref="B314:C314"/>
    <mergeCell ref="D314:F314"/>
    <mergeCell ref="B315:C315"/>
    <mergeCell ref="D315:F315"/>
    <mergeCell ref="B316:C316"/>
    <mergeCell ref="D316:F316"/>
    <mergeCell ref="B317:C317"/>
    <mergeCell ref="D317:F317"/>
    <mergeCell ref="B318:C318"/>
    <mergeCell ref="D318:F318"/>
    <mergeCell ref="B319:C319"/>
    <mergeCell ref="D319:F319"/>
    <mergeCell ref="D320:F320"/>
    <mergeCell ref="B320:C320"/>
    <mergeCell ref="B321:C321"/>
    <mergeCell ref="D321:F321"/>
    <mergeCell ref="B322:C322"/>
    <mergeCell ref="D322:F322"/>
    <mergeCell ref="B323:C323"/>
    <mergeCell ref="D323:F323"/>
    <mergeCell ref="B324:C324"/>
    <mergeCell ref="D324:F324"/>
    <mergeCell ref="B325:C325"/>
    <mergeCell ref="D325:F325"/>
    <mergeCell ref="B326:C326"/>
    <mergeCell ref="D326:F326"/>
    <mergeCell ref="D327:F327"/>
    <mergeCell ref="B327:C327"/>
    <mergeCell ref="B328:C328"/>
    <mergeCell ref="D328:F328"/>
    <mergeCell ref="B329:C329"/>
    <mergeCell ref="D329:F329"/>
    <mergeCell ref="B330:C330"/>
    <mergeCell ref="D330:F330"/>
    <mergeCell ref="B331:C331"/>
    <mergeCell ref="D331:F331"/>
    <mergeCell ref="B332:C332"/>
    <mergeCell ref="D332:F332"/>
    <mergeCell ref="B333:C333"/>
    <mergeCell ref="D333:F333"/>
    <mergeCell ref="D334:F334"/>
    <mergeCell ref="B334:C334"/>
    <mergeCell ref="B335:C335"/>
    <mergeCell ref="D335:F335"/>
    <mergeCell ref="B336:C336"/>
    <mergeCell ref="D336:F336"/>
    <mergeCell ref="B337:C337"/>
    <mergeCell ref="D337:F337"/>
    <mergeCell ref="B338:C338"/>
    <mergeCell ref="D338:F338"/>
    <mergeCell ref="B339:C339"/>
    <mergeCell ref="D339:F339"/>
    <mergeCell ref="B340:C340"/>
    <mergeCell ref="D340:F340"/>
    <mergeCell ref="D341:F341"/>
    <mergeCell ref="B341:C341"/>
    <mergeCell ref="B342:C342"/>
    <mergeCell ref="D342:F342"/>
    <mergeCell ref="B343:C343"/>
    <mergeCell ref="D343:F343"/>
    <mergeCell ref="B344:C344"/>
    <mergeCell ref="D344:F344"/>
    <mergeCell ref="B345:C345"/>
    <mergeCell ref="D345:F345"/>
    <mergeCell ref="B346:C346"/>
    <mergeCell ref="D346:F346"/>
    <mergeCell ref="B347:C347"/>
    <mergeCell ref="D347:F347"/>
    <mergeCell ref="D348:F348"/>
    <mergeCell ref="B348:C348"/>
    <mergeCell ref="B349:C349"/>
    <mergeCell ref="D349:F349"/>
    <mergeCell ref="B350:C350"/>
    <mergeCell ref="D350:F350"/>
    <mergeCell ref="B351:C351"/>
    <mergeCell ref="D351:F351"/>
    <mergeCell ref="B352:C352"/>
    <mergeCell ref="D352:F352"/>
    <mergeCell ref="B353:C353"/>
    <mergeCell ref="D353:F353"/>
    <mergeCell ref="B354:C354"/>
    <mergeCell ref="D354:F354"/>
    <mergeCell ref="D355:F355"/>
    <mergeCell ref="B355:C355"/>
    <mergeCell ref="B356:C356"/>
    <mergeCell ref="D356:F356"/>
    <mergeCell ref="B357:C357"/>
    <mergeCell ref="D357:F357"/>
    <mergeCell ref="B358:C358"/>
    <mergeCell ref="D358:F358"/>
    <mergeCell ref="B359:C359"/>
    <mergeCell ref="D359:F359"/>
    <mergeCell ref="B360:C360"/>
    <mergeCell ref="D360:F360"/>
    <mergeCell ref="B361:C361"/>
    <mergeCell ref="D361:F361"/>
    <mergeCell ref="D362:F362"/>
    <mergeCell ref="B362:C362"/>
    <mergeCell ref="B363:C363"/>
    <mergeCell ref="D363:F363"/>
    <mergeCell ref="B364:C364"/>
    <mergeCell ref="D364:F364"/>
    <mergeCell ref="B365:C365"/>
    <mergeCell ref="D365:F365"/>
    <mergeCell ref="B366:C366"/>
    <mergeCell ref="D366:F366"/>
    <mergeCell ref="B367:C367"/>
    <mergeCell ref="D367:F367"/>
    <mergeCell ref="B368:C368"/>
    <mergeCell ref="D368:F368"/>
    <mergeCell ref="D369:F369"/>
    <mergeCell ref="B712:C712"/>
    <mergeCell ref="B713:C713"/>
    <mergeCell ref="D713:F713"/>
    <mergeCell ref="B714:C714"/>
    <mergeCell ref="D714:F714"/>
    <mergeCell ref="B715:C715"/>
    <mergeCell ref="D715:F715"/>
    <mergeCell ref="B716:C716"/>
    <mergeCell ref="D716:F716"/>
    <mergeCell ref="B717:C717"/>
    <mergeCell ref="D717:F717"/>
    <mergeCell ref="B718:C718"/>
    <mergeCell ref="D718:F718"/>
    <mergeCell ref="D719:F719"/>
    <mergeCell ref="B719:C719"/>
    <mergeCell ref="B720:C720"/>
    <mergeCell ref="D720:F720"/>
    <mergeCell ref="B721:C721"/>
    <mergeCell ref="D721:F721"/>
    <mergeCell ref="B722:C722"/>
    <mergeCell ref="D722:F722"/>
    <mergeCell ref="B723:C723"/>
    <mergeCell ref="D723:F723"/>
    <mergeCell ref="B724:C724"/>
    <mergeCell ref="D724:F724"/>
    <mergeCell ref="B725:C725"/>
    <mergeCell ref="D725:F725"/>
    <mergeCell ref="D726:F726"/>
    <mergeCell ref="B726:C726"/>
    <mergeCell ref="B727:C727"/>
    <mergeCell ref="D727:F727"/>
    <mergeCell ref="B728:C728"/>
    <mergeCell ref="D728:F728"/>
    <mergeCell ref="B729:C729"/>
    <mergeCell ref="D729:F729"/>
    <mergeCell ref="B730:C730"/>
    <mergeCell ref="D730:F730"/>
    <mergeCell ref="B731:C731"/>
    <mergeCell ref="D731:F731"/>
    <mergeCell ref="B732:C732"/>
    <mergeCell ref="D732:F732"/>
    <mergeCell ref="D733:F733"/>
    <mergeCell ref="B733:C733"/>
    <mergeCell ref="B734:C734"/>
    <mergeCell ref="D734:F734"/>
    <mergeCell ref="B735:C735"/>
    <mergeCell ref="D735:F735"/>
    <mergeCell ref="B736:C736"/>
    <mergeCell ref="D736:F736"/>
    <mergeCell ref="B737:C737"/>
    <mergeCell ref="D737:F737"/>
    <mergeCell ref="B738:C738"/>
    <mergeCell ref="D738:F738"/>
    <mergeCell ref="B739:C739"/>
    <mergeCell ref="D739:F739"/>
    <mergeCell ref="D740:F740"/>
    <mergeCell ref="B740:C740"/>
    <mergeCell ref="B741:C741"/>
    <mergeCell ref="D741:F741"/>
    <mergeCell ref="B742:C742"/>
    <mergeCell ref="D742:F742"/>
    <mergeCell ref="B743:C743"/>
    <mergeCell ref="D743:F743"/>
    <mergeCell ref="B744:C744"/>
    <mergeCell ref="D744:F744"/>
    <mergeCell ref="B745:C745"/>
    <mergeCell ref="D745:F745"/>
    <mergeCell ref="B746:C746"/>
    <mergeCell ref="D746:F746"/>
    <mergeCell ref="D747:F747"/>
    <mergeCell ref="B747:C747"/>
    <mergeCell ref="B748:C748"/>
    <mergeCell ref="D748:F748"/>
    <mergeCell ref="B749:C749"/>
    <mergeCell ref="D749:F749"/>
    <mergeCell ref="B750:C750"/>
    <mergeCell ref="D750:F750"/>
    <mergeCell ref="B751:C751"/>
    <mergeCell ref="D751:F751"/>
    <mergeCell ref="B752:C752"/>
    <mergeCell ref="D752:F752"/>
    <mergeCell ref="B753:C753"/>
    <mergeCell ref="D753:F753"/>
    <mergeCell ref="D754:F754"/>
    <mergeCell ref="B754:C754"/>
    <mergeCell ref="B755:C755"/>
    <mergeCell ref="D755:F755"/>
    <mergeCell ref="B756:C756"/>
    <mergeCell ref="D756:F756"/>
    <mergeCell ref="B757:C757"/>
    <mergeCell ref="D757:F757"/>
    <mergeCell ref="B758:C758"/>
    <mergeCell ref="D758:F758"/>
    <mergeCell ref="B759:C759"/>
    <mergeCell ref="D759:F759"/>
    <mergeCell ref="B760:C760"/>
    <mergeCell ref="D760:F760"/>
    <mergeCell ref="D761:F761"/>
    <mergeCell ref="B761:C761"/>
    <mergeCell ref="B762:C762"/>
    <mergeCell ref="D762:F762"/>
    <mergeCell ref="B763:C763"/>
    <mergeCell ref="D763:F763"/>
    <mergeCell ref="B764:C764"/>
    <mergeCell ref="D764:F764"/>
    <mergeCell ref="B765:C765"/>
    <mergeCell ref="D765:F765"/>
    <mergeCell ref="B766:C766"/>
    <mergeCell ref="D766:F766"/>
    <mergeCell ref="B767:C767"/>
    <mergeCell ref="D767:F767"/>
    <mergeCell ref="D768:F768"/>
    <mergeCell ref="B768:C768"/>
    <mergeCell ref="B769:C769"/>
    <mergeCell ref="D769:F769"/>
    <mergeCell ref="B770:C770"/>
    <mergeCell ref="D770:F770"/>
    <mergeCell ref="B771:C771"/>
    <mergeCell ref="D771:F771"/>
    <mergeCell ref="B772:C772"/>
    <mergeCell ref="D772:F772"/>
    <mergeCell ref="B773:C773"/>
    <mergeCell ref="D773:F773"/>
    <mergeCell ref="B774:C774"/>
    <mergeCell ref="D774:F774"/>
    <mergeCell ref="D775:F775"/>
    <mergeCell ref="B775:C775"/>
    <mergeCell ref="B776:C776"/>
    <mergeCell ref="D776:F776"/>
    <mergeCell ref="B777:C777"/>
    <mergeCell ref="D777:F777"/>
    <mergeCell ref="B778:C778"/>
    <mergeCell ref="D778:F778"/>
    <mergeCell ref="B779:C779"/>
    <mergeCell ref="D779:F779"/>
    <mergeCell ref="B780:C780"/>
    <mergeCell ref="D780:F780"/>
    <mergeCell ref="B781:C781"/>
    <mergeCell ref="D781:F781"/>
    <mergeCell ref="D782:F782"/>
    <mergeCell ref="B782:C782"/>
    <mergeCell ref="B783:C783"/>
    <mergeCell ref="D783:F783"/>
    <mergeCell ref="B784:C784"/>
    <mergeCell ref="D784:F784"/>
    <mergeCell ref="B785:C785"/>
    <mergeCell ref="D785:F785"/>
    <mergeCell ref="B786:C786"/>
    <mergeCell ref="D786:F786"/>
    <mergeCell ref="B787:C787"/>
    <mergeCell ref="D787:F787"/>
    <mergeCell ref="B788:C788"/>
    <mergeCell ref="D788:F788"/>
    <mergeCell ref="D789:F789"/>
    <mergeCell ref="B789:C789"/>
    <mergeCell ref="B790:C790"/>
    <mergeCell ref="D790:F790"/>
    <mergeCell ref="B791:C791"/>
    <mergeCell ref="D791:F791"/>
    <mergeCell ref="B792:C792"/>
    <mergeCell ref="D792:F792"/>
    <mergeCell ref="B793:C793"/>
    <mergeCell ref="D793:F793"/>
    <mergeCell ref="B794:C794"/>
    <mergeCell ref="D794:F794"/>
    <mergeCell ref="B795:C795"/>
    <mergeCell ref="D795:F795"/>
    <mergeCell ref="D796:F796"/>
    <mergeCell ref="B796:C796"/>
    <mergeCell ref="B797:C797"/>
    <mergeCell ref="D797:F797"/>
    <mergeCell ref="B798:C798"/>
    <mergeCell ref="D798:F798"/>
    <mergeCell ref="B799:C799"/>
    <mergeCell ref="D799:F799"/>
    <mergeCell ref="B800:C800"/>
    <mergeCell ref="D800:F800"/>
    <mergeCell ref="B801:C801"/>
    <mergeCell ref="D801:F801"/>
    <mergeCell ref="B802:C802"/>
    <mergeCell ref="D802:F802"/>
    <mergeCell ref="D803:F803"/>
    <mergeCell ref="B803:C803"/>
    <mergeCell ref="B804:C804"/>
    <mergeCell ref="D804:F804"/>
    <mergeCell ref="B805:C805"/>
    <mergeCell ref="D805:F805"/>
    <mergeCell ref="B806:C806"/>
    <mergeCell ref="D806:F806"/>
    <mergeCell ref="B807:C807"/>
    <mergeCell ref="D807:F807"/>
    <mergeCell ref="B808:C808"/>
    <mergeCell ref="D808:F808"/>
    <mergeCell ref="B809:C809"/>
    <mergeCell ref="D809:F809"/>
    <mergeCell ref="D810:F810"/>
    <mergeCell ref="B810:C810"/>
    <mergeCell ref="B811:C811"/>
    <mergeCell ref="D811:F811"/>
    <mergeCell ref="B812:C812"/>
    <mergeCell ref="D812:F812"/>
    <mergeCell ref="B813:C813"/>
    <mergeCell ref="D813:F813"/>
    <mergeCell ref="B814:C814"/>
    <mergeCell ref="D814:F814"/>
    <mergeCell ref="B815:C815"/>
    <mergeCell ref="D815:F815"/>
    <mergeCell ref="B816:C816"/>
    <mergeCell ref="D816:F816"/>
    <mergeCell ref="D817:F817"/>
    <mergeCell ref="B817:C817"/>
    <mergeCell ref="B818:C818"/>
    <mergeCell ref="D818:F818"/>
    <mergeCell ref="B819:C819"/>
    <mergeCell ref="D819:F819"/>
    <mergeCell ref="B820:C820"/>
    <mergeCell ref="D820:F820"/>
    <mergeCell ref="B821:C821"/>
    <mergeCell ref="D821:F821"/>
    <mergeCell ref="B822:C822"/>
    <mergeCell ref="D822:F822"/>
    <mergeCell ref="B823:C823"/>
    <mergeCell ref="D823:F823"/>
    <mergeCell ref="D824:F824"/>
    <mergeCell ref="B824:C824"/>
    <mergeCell ref="B825:C825"/>
    <mergeCell ref="D825:F825"/>
    <mergeCell ref="B826:C826"/>
    <mergeCell ref="D826:F826"/>
    <mergeCell ref="B827:C827"/>
    <mergeCell ref="D827:F827"/>
    <mergeCell ref="B828:C828"/>
    <mergeCell ref="D828:F828"/>
    <mergeCell ref="B829:C829"/>
    <mergeCell ref="D829:F829"/>
    <mergeCell ref="B830:C830"/>
    <mergeCell ref="D830:F830"/>
    <mergeCell ref="D831:F831"/>
    <mergeCell ref="B831:C831"/>
    <mergeCell ref="B832:C832"/>
    <mergeCell ref="D832:F832"/>
    <mergeCell ref="B833:C833"/>
    <mergeCell ref="D833:F833"/>
    <mergeCell ref="B834:C834"/>
    <mergeCell ref="D834:F834"/>
    <mergeCell ref="B835:C835"/>
    <mergeCell ref="D835:F835"/>
    <mergeCell ref="B836:C836"/>
    <mergeCell ref="D836:F836"/>
    <mergeCell ref="B837:C837"/>
    <mergeCell ref="D837:F837"/>
    <mergeCell ref="D838:F838"/>
    <mergeCell ref="B838:C838"/>
    <mergeCell ref="B839:C839"/>
    <mergeCell ref="D839:F839"/>
    <mergeCell ref="B840:C840"/>
    <mergeCell ref="D840:F840"/>
    <mergeCell ref="B841:C841"/>
    <mergeCell ref="D841:F841"/>
    <mergeCell ref="B842:C842"/>
    <mergeCell ref="D842:F842"/>
    <mergeCell ref="B843:C843"/>
    <mergeCell ref="D843:F843"/>
    <mergeCell ref="B844:C844"/>
    <mergeCell ref="D844:F844"/>
    <mergeCell ref="D845:F845"/>
    <mergeCell ref="B845:C845"/>
    <mergeCell ref="B846:C846"/>
    <mergeCell ref="D846:F846"/>
    <mergeCell ref="B847:C847"/>
    <mergeCell ref="D847:F847"/>
    <mergeCell ref="B848:C848"/>
    <mergeCell ref="D848:F848"/>
    <mergeCell ref="B849:C849"/>
    <mergeCell ref="D849:F849"/>
    <mergeCell ref="B850:C850"/>
    <mergeCell ref="D850:F850"/>
    <mergeCell ref="B851:C851"/>
    <mergeCell ref="D851:F851"/>
    <mergeCell ref="D852:F852"/>
    <mergeCell ref="B852:C852"/>
    <mergeCell ref="B853:C853"/>
    <mergeCell ref="D853:F853"/>
    <mergeCell ref="B854:C854"/>
    <mergeCell ref="D854:F854"/>
    <mergeCell ref="B855:C855"/>
    <mergeCell ref="D855:F855"/>
    <mergeCell ref="B856:C856"/>
    <mergeCell ref="D856:F856"/>
    <mergeCell ref="B857:C857"/>
    <mergeCell ref="D857:F857"/>
    <mergeCell ref="B858:C858"/>
    <mergeCell ref="D858:F858"/>
    <mergeCell ref="D859:F859"/>
    <mergeCell ref="B859:C859"/>
    <mergeCell ref="B860:C860"/>
    <mergeCell ref="D860:F860"/>
    <mergeCell ref="B861:C861"/>
    <mergeCell ref="D861:F861"/>
    <mergeCell ref="B862:C862"/>
    <mergeCell ref="D862:F862"/>
    <mergeCell ref="B863:C863"/>
    <mergeCell ref="D863:F863"/>
    <mergeCell ref="B864:C864"/>
    <mergeCell ref="D864:F864"/>
    <mergeCell ref="B865:C865"/>
    <mergeCell ref="D865:F865"/>
    <mergeCell ref="D866:F866"/>
    <mergeCell ref="B866:C866"/>
    <mergeCell ref="B867:C867"/>
    <mergeCell ref="D867:F867"/>
    <mergeCell ref="B868:C868"/>
    <mergeCell ref="D868:F868"/>
    <mergeCell ref="B869:C869"/>
    <mergeCell ref="D869:F869"/>
    <mergeCell ref="B870:C870"/>
    <mergeCell ref="D870:F870"/>
    <mergeCell ref="B871:C871"/>
    <mergeCell ref="D871:F871"/>
    <mergeCell ref="B872:C872"/>
    <mergeCell ref="D872:F872"/>
    <mergeCell ref="D873:F873"/>
    <mergeCell ref="B873:C873"/>
    <mergeCell ref="B874:C874"/>
    <mergeCell ref="D874:F874"/>
    <mergeCell ref="B875:C875"/>
    <mergeCell ref="D875:F875"/>
    <mergeCell ref="B876:C876"/>
    <mergeCell ref="D876:F876"/>
    <mergeCell ref="B877:C877"/>
    <mergeCell ref="D877:F877"/>
    <mergeCell ref="B878:C878"/>
    <mergeCell ref="D878:F878"/>
    <mergeCell ref="B879:C879"/>
    <mergeCell ref="D879:F879"/>
    <mergeCell ref="D880:F880"/>
    <mergeCell ref="B880:C880"/>
    <mergeCell ref="B881:C881"/>
    <mergeCell ref="D881:F881"/>
    <mergeCell ref="B882:C882"/>
    <mergeCell ref="D882:F882"/>
    <mergeCell ref="B883:C883"/>
    <mergeCell ref="D883:F883"/>
    <mergeCell ref="B884:C884"/>
    <mergeCell ref="D884:F884"/>
    <mergeCell ref="B885:C885"/>
    <mergeCell ref="D885:F885"/>
    <mergeCell ref="B886:C886"/>
    <mergeCell ref="D886:F886"/>
    <mergeCell ref="D887:F887"/>
    <mergeCell ref="B887:C887"/>
    <mergeCell ref="B888:C888"/>
    <mergeCell ref="D888:F888"/>
    <mergeCell ref="B889:C889"/>
    <mergeCell ref="D889:F889"/>
    <mergeCell ref="B890:C890"/>
    <mergeCell ref="D890:F890"/>
    <mergeCell ref="B891:C891"/>
    <mergeCell ref="D891:F891"/>
    <mergeCell ref="B892:C892"/>
    <mergeCell ref="D892:F892"/>
    <mergeCell ref="B893:C893"/>
    <mergeCell ref="D893:F893"/>
    <mergeCell ref="D894:F894"/>
    <mergeCell ref="B894:C894"/>
    <mergeCell ref="B895:C895"/>
    <mergeCell ref="D895:F895"/>
    <mergeCell ref="B896:C896"/>
    <mergeCell ref="D896:F896"/>
    <mergeCell ref="B897:C897"/>
    <mergeCell ref="D897:F897"/>
    <mergeCell ref="B898:C898"/>
    <mergeCell ref="D898:F898"/>
    <mergeCell ref="B899:C899"/>
    <mergeCell ref="D899:F899"/>
    <mergeCell ref="B900:C900"/>
    <mergeCell ref="D900:F900"/>
    <mergeCell ref="D901:F901"/>
    <mergeCell ref="B901:C901"/>
    <mergeCell ref="B902:C902"/>
    <mergeCell ref="D902:F902"/>
    <mergeCell ref="B903:C903"/>
    <mergeCell ref="D903:F903"/>
    <mergeCell ref="B904:C904"/>
    <mergeCell ref="D904:F904"/>
    <mergeCell ref="B905:C905"/>
    <mergeCell ref="D905:F905"/>
    <mergeCell ref="B906:C906"/>
    <mergeCell ref="D906:F906"/>
    <mergeCell ref="B907:C907"/>
    <mergeCell ref="D907:F907"/>
    <mergeCell ref="D908:F908"/>
    <mergeCell ref="B25:C25"/>
    <mergeCell ref="B26:C26"/>
    <mergeCell ref="B27:C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D33:F33"/>
    <mergeCell ref="B957:C957"/>
    <mergeCell ref="B958:C958"/>
    <mergeCell ref="D958:F958"/>
    <mergeCell ref="B959:C959"/>
    <mergeCell ref="D959:F959"/>
    <mergeCell ref="B960:C960"/>
    <mergeCell ref="D960:F960"/>
    <mergeCell ref="B961:C961"/>
    <mergeCell ref="D961:F961"/>
    <mergeCell ref="B962:C962"/>
    <mergeCell ref="D962:F962"/>
    <mergeCell ref="B963:C963"/>
    <mergeCell ref="D963:F963"/>
    <mergeCell ref="D964:F964"/>
    <mergeCell ref="B964:C964"/>
    <mergeCell ref="B965:C965"/>
    <mergeCell ref="D965:F965"/>
    <mergeCell ref="B966:C966"/>
    <mergeCell ref="D966:F966"/>
    <mergeCell ref="B967:C967"/>
    <mergeCell ref="D967:F967"/>
    <mergeCell ref="B968:C968"/>
    <mergeCell ref="D968:F968"/>
    <mergeCell ref="B969:C969"/>
    <mergeCell ref="D969:F969"/>
    <mergeCell ref="B970:C970"/>
    <mergeCell ref="D970:F970"/>
    <mergeCell ref="D971:F971"/>
    <mergeCell ref="B971:C971"/>
    <mergeCell ref="B972:C972"/>
    <mergeCell ref="D972:F972"/>
    <mergeCell ref="B973:C973"/>
    <mergeCell ref="D973:F973"/>
    <mergeCell ref="B974:C974"/>
    <mergeCell ref="D974:F974"/>
    <mergeCell ref="B975:C975"/>
    <mergeCell ref="D975:F975"/>
    <mergeCell ref="B976:C976"/>
    <mergeCell ref="D976:F976"/>
    <mergeCell ref="B977:C977"/>
    <mergeCell ref="D977:F977"/>
    <mergeCell ref="D978:F978"/>
    <mergeCell ref="B978:C978"/>
    <mergeCell ref="B979:C979"/>
    <mergeCell ref="D979:F979"/>
    <mergeCell ref="B980:C980"/>
    <mergeCell ref="D980:F980"/>
    <mergeCell ref="B981:C981"/>
    <mergeCell ref="D981:F981"/>
    <mergeCell ref="B982:C982"/>
    <mergeCell ref="D982:F982"/>
    <mergeCell ref="B983:C983"/>
    <mergeCell ref="D983:F983"/>
    <mergeCell ref="B984:C984"/>
    <mergeCell ref="D984:F984"/>
    <mergeCell ref="D985:F985"/>
    <mergeCell ref="B985:C985"/>
    <mergeCell ref="B986:C986"/>
    <mergeCell ref="D986:F986"/>
    <mergeCell ref="B987:C987"/>
    <mergeCell ref="D987:F987"/>
    <mergeCell ref="B988:C988"/>
    <mergeCell ref="D988:F988"/>
    <mergeCell ref="B989:C989"/>
    <mergeCell ref="D989:F989"/>
    <mergeCell ref="B990:C990"/>
    <mergeCell ref="D990:F990"/>
    <mergeCell ref="B991:C991"/>
    <mergeCell ref="D991:F991"/>
    <mergeCell ref="D992:F992"/>
    <mergeCell ref="B992:C992"/>
    <mergeCell ref="B993:C993"/>
    <mergeCell ref="D993:F993"/>
    <mergeCell ref="B994:C994"/>
    <mergeCell ref="D994:F994"/>
    <mergeCell ref="B995:C995"/>
    <mergeCell ref="D995:F995"/>
    <mergeCell ref="B996:C996"/>
    <mergeCell ref="D996:F996"/>
    <mergeCell ref="B997:C997"/>
    <mergeCell ref="D997:F997"/>
    <mergeCell ref="B998:C998"/>
    <mergeCell ref="D998:F998"/>
    <mergeCell ref="D999:F999"/>
    <mergeCell ref="B1:C1"/>
    <mergeCell ref="D1:F1"/>
    <mergeCell ref="B2:C2"/>
    <mergeCell ref="D2:F2"/>
    <mergeCell ref="B3:C3"/>
    <mergeCell ref="D3:F3"/>
    <mergeCell ref="D4:F4"/>
    <mergeCell ref="B4:C4"/>
    <mergeCell ref="B5:C5"/>
    <mergeCell ref="B6:C6"/>
    <mergeCell ref="B7:C7"/>
    <mergeCell ref="B8:C8"/>
    <mergeCell ref="B9:C9"/>
    <mergeCell ref="B10:C10"/>
    <mergeCell ref="D5:F5"/>
    <mergeCell ref="D6:F6"/>
    <mergeCell ref="D7:F7"/>
    <mergeCell ref="D8:F8"/>
    <mergeCell ref="D9:F9"/>
    <mergeCell ref="D10:F10"/>
    <mergeCell ref="D11:F11"/>
    <mergeCell ref="B11:C11"/>
    <mergeCell ref="B12:C12"/>
    <mergeCell ref="B13:C13"/>
    <mergeCell ref="B14:C14"/>
    <mergeCell ref="B15:C15"/>
    <mergeCell ref="B16:C16"/>
    <mergeCell ref="B17:C17"/>
    <mergeCell ref="D12:F12"/>
    <mergeCell ref="D13:F13"/>
    <mergeCell ref="D14:F14"/>
    <mergeCell ref="D15:F15"/>
    <mergeCell ref="D16:F16"/>
    <mergeCell ref="D17:F17"/>
    <mergeCell ref="D18:F18"/>
    <mergeCell ref="B18:C18"/>
    <mergeCell ref="B19:C19"/>
    <mergeCell ref="B20:C20"/>
    <mergeCell ref="B21:C21"/>
    <mergeCell ref="B22:C22"/>
    <mergeCell ref="B23:C23"/>
    <mergeCell ref="B24:C24"/>
    <mergeCell ref="B999:C999"/>
    <mergeCell ref="B1000:C1000"/>
    <mergeCell ref="D1000:F1000"/>
    <mergeCell ref="B908:C908"/>
    <mergeCell ref="B909:C909"/>
    <mergeCell ref="D909:F909"/>
    <mergeCell ref="B910:C910"/>
    <mergeCell ref="D910:F910"/>
    <mergeCell ref="B911:C911"/>
    <mergeCell ref="D911:F911"/>
    <mergeCell ref="B912:C912"/>
    <mergeCell ref="D912:F912"/>
    <mergeCell ref="B913:C913"/>
    <mergeCell ref="D913:F913"/>
    <mergeCell ref="B914:C914"/>
    <mergeCell ref="D914:F914"/>
    <mergeCell ref="D915:F915"/>
    <mergeCell ref="B915:C915"/>
    <mergeCell ref="B916:C916"/>
    <mergeCell ref="D916:F916"/>
    <mergeCell ref="B917:C917"/>
    <mergeCell ref="D917:F917"/>
    <mergeCell ref="B918:C918"/>
    <mergeCell ref="D918:F918"/>
    <mergeCell ref="B919:C919"/>
    <mergeCell ref="D919:F919"/>
    <mergeCell ref="B920:C920"/>
    <mergeCell ref="D920:F920"/>
    <mergeCell ref="B921:C921"/>
    <mergeCell ref="D921:F921"/>
    <mergeCell ref="D922:F922"/>
    <mergeCell ref="B922:C922"/>
    <mergeCell ref="B923:C923"/>
    <mergeCell ref="D923:F923"/>
    <mergeCell ref="B924:C924"/>
    <mergeCell ref="D924:F924"/>
    <mergeCell ref="B925:C925"/>
    <mergeCell ref="D925:F925"/>
    <mergeCell ref="B926:C926"/>
    <mergeCell ref="D926:F926"/>
    <mergeCell ref="B927:C927"/>
    <mergeCell ref="D927:F927"/>
    <mergeCell ref="B928:C928"/>
    <mergeCell ref="D928:F928"/>
    <mergeCell ref="D929:F929"/>
    <mergeCell ref="B929:C929"/>
    <mergeCell ref="B930:C930"/>
    <mergeCell ref="D930:F930"/>
    <mergeCell ref="B931:C931"/>
    <mergeCell ref="D931:F931"/>
    <mergeCell ref="B932:C932"/>
    <mergeCell ref="D932:F932"/>
    <mergeCell ref="B933:C933"/>
    <mergeCell ref="D933:F933"/>
    <mergeCell ref="B934:C934"/>
    <mergeCell ref="D934:F934"/>
    <mergeCell ref="B935:C935"/>
    <mergeCell ref="D935:F935"/>
    <mergeCell ref="D936:F936"/>
    <mergeCell ref="B936:C936"/>
    <mergeCell ref="B937:C937"/>
    <mergeCell ref="D937:F937"/>
    <mergeCell ref="B938:C938"/>
    <mergeCell ref="D938:F938"/>
    <mergeCell ref="B939:C939"/>
    <mergeCell ref="D939:F939"/>
    <mergeCell ref="B940:C940"/>
    <mergeCell ref="D940:F940"/>
    <mergeCell ref="B941:C941"/>
    <mergeCell ref="D941:F941"/>
    <mergeCell ref="B942:C942"/>
    <mergeCell ref="D942:F942"/>
    <mergeCell ref="D943:F943"/>
    <mergeCell ref="B943:C943"/>
    <mergeCell ref="B944:C944"/>
    <mergeCell ref="D944:F944"/>
    <mergeCell ref="B945:C945"/>
    <mergeCell ref="D945:F945"/>
    <mergeCell ref="B946:C946"/>
    <mergeCell ref="D946:F946"/>
    <mergeCell ref="B947:C947"/>
    <mergeCell ref="D947:F947"/>
    <mergeCell ref="B948:C948"/>
    <mergeCell ref="D948:F948"/>
    <mergeCell ref="B949:C949"/>
    <mergeCell ref="D949:F949"/>
    <mergeCell ref="D950:F950"/>
    <mergeCell ref="B950:C950"/>
    <mergeCell ref="B951:C951"/>
    <mergeCell ref="D951:F951"/>
    <mergeCell ref="B952:C952"/>
    <mergeCell ref="D952:F952"/>
    <mergeCell ref="B953:C953"/>
    <mergeCell ref="D953:F953"/>
    <mergeCell ref="B954:C954"/>
    <mergeCell ref="D954:F954"/>
    <mergeCell ref="B955:C955"/>
    <mergeCell ref="D955:F955"/>
    <mergeCell ref="B956:C956"/>
    <mergeCell ref="D956:F956"/>
    <mergeCell ref="D957:F957"/>
    <mergeCell ref="B369:C369"/>
    <mergeCell ref="B370:C370"/>
    <mergeCell ref="D370:F370"/>
    <mergeCell ref="B371:C371"/>
    <mergeCell ref="D371:F371"/>
    <mergeCell ref="B372:C372"/>
    <mergeCell ref="D372:F372"/>
    <mergeCell ref="B373:C373"/>
    <mergeCell ref="D373:F373"/>
    <mergeCell ref="B374:C374"/>
    <mergeCell ref="D374:F374"/>
    <mergeCell ref="B375:C375"/>
    <mergeCell ref="D375:F375"/>
    <mergeCell ref="D376:F376"/>
    <mergeCell ref="B376:C376"/>
    <mergeCell ref="B377:C377"/>
    <mergeCell ref="D377:F377"/>
    <mergeCell ref="B378:C378"/>
    <mergeCell ref="D378:F378"/>
    <mergeCell ref="B379:C379"/>
    <mergeCell ref="D379:F379"/>
    <mergeCell ref="B380:C380"/>
    <mergeCell ref="D380:F380"/>
    <mergeCell ref="B381:C381"/>
    <mergeCell ref="D381:F381"/>
    <mergeCell ref="B382:C382"/>
    <mergeCell ref="D382:F382"/>
    <mergeCell ref="D383:F383"/>
    <mergeCell ref="B383:C383"/>
    <mergeCell ref="B384:C384"/>
    <mergeCell ref="D384:F384"/>
    <mergeCell ref="B385:C385"/>
    <mergeCell ref="D385:F385"/>
    <mergeCell ref="B386:C386"/>
    <mergeCell ref="D386:F386"/>
    <mergeCell ref="B387:C387"/>
    <mergeCell ref="D387:F387"/>
    <mergeCell ref="B388:C388"/>
    <mergeCell ref="D388:F388"/>
    <mergeCell ref="B389:C389"/>
    <mergeCell ref="D389:F389"/>
    <mergeCell ref="D390:F390"/>
    <mergeCell ref="B390:C390"/>
    <mergeCell ref="B391:C391"/>
    <mergeCell ref="D391:F391"/>
    <mergeCell ref="B392:C392"/>
    <mergeCell ref="D392:F392"/>
    <mergeCell ref="B393:C393"/>
    <mergeCell ref="D393:F393"/>
    <mergeCell ref="B394:C394"/>
    <mergeCell ref="D394:F394"/>
    <mergeCell ref="B395:C395"/>
    <mergeCell ref="D395:F395"/>
    <mergeCell ref="B396:C396"/>
    <mergeCell ref="D396:F396"/>
    <mergeCell ref="D397:F397"/>
    <mergeCell ref="B397:C397"/>
    <mergeCell ref="B398:C398"/>
    <mergeCell ref="D398:F398"/>
    <mergeCell ref="B399:C399"/>
    <mergeCell ref="D399:F399"/>
    <mergeCell ref="B400:C400"/>
    <mergeCell ref="D400:F400"/>
    <mergeCell ref="B401:C401"/>
    <mergeCell ref="D401:F401"/>
    <mergeCell ref="B402:C402"/>
    <mergeCell ref="D402:F402"/>
    <mergeCell ref="B403:C403"/>
    <mergeCell ref="D403:F403"/>
    <mergeCell ref="D404:F404"/>
    <mergeCell ref="B404:C404"/>
    <mergeCell ref="B405:C405"/>
    <mergeCell ref="D405:F405"/>
    <mergeCell ref="B406:C406"/>
    <mergeCell ref="D406:F406"/>
    <mergeCell ref="B407:C407"/>
    <mergeCell ref="D407:F407"/>
    <mergeCell ref="B408:C408"/>
    <mergeCell ref="D408:F408"/>
    <mergeCell ref="B409:C409"/>
    <mergeCell ref="D409:F409"/>
    <mergeCell ref="B410:C410"/>
    <mergeCell ref="D410:F410"/>
    <mergeCell ref="D411:F411"/>
    <mergeCell ref="B411:C411"/>
    <mergeCell ref="B412:C412"/>
    <mergeCell ref="D412:F412"/>
    <mergeCell ref="B413:C413"/>
    <mergeCell ref="D413:F413"/>
    <mergeCell ref="B414:C414"/>
    <mergeCell ref="D414:F414"/>
    <mergeCell ref="B415:C415"/>
    <mergeCell ref="D415:F415"/>
    <mergeCell ref="B416:C416"/>
    <mergeCell ref="D416:F416"/>
    <mergeCell ref="B417:C417"/>
    <mergeCell ref="D417:F417"/>
    <mergeCell ref="D418:F418"/>
    <mergeCell ref="B418:C418"/>
    <mergeCell ref="B419:C419"/>
    <mergeCell ref="D419:F419"/>
    <mergeCell ref="B420:C420"/>
    <mergeCell ref="D420:F420"/>
    <mergeCell ref="B421:C421"/>
    <mergeCell ref="D421:F421"/>
    <mergeCell ref="B422:C422"/>
    <mergeCell ref="D422:F422"/>
    <mergeCell ref="B423:C423"/>
    <mergeCell ref="D423:F423"/>
    <mergeCell ref="B424:C424"/>
    <mergeCell ref="D424:F424"/>
    <mergeCell ref="D425:F425"/>
    <mergeCell ref="B425:C425"/>
    <mergeCell ref="B426:C426"/>
    <mergeCell ref="D426:F426"/>
    <mergeCell ref="B427:C427"/>
    <mergeCell ref="D427:F427"/>
    <mergeCell ref="B428:C428"/>
    <mergeCell ref="D428:F428"/>
    <mergeCell ref="B429:C429"/>
    <mergeCell ref="D429:F429"/>
    <mergeCell ref="B430:C430"/>
    <mergeCell ref="D430:F430"/>
    <mergeCell ref="B431:C431"/>
    <mergeCell ref="D431:F431"/>
    <mergeCell ref="D432:F432"/>
    <mergeCell ref="B432:C432"/>
    <mergeCell ref="B433:C433"/>
    <mergeCell ref="D433:F433"/>
    <mergeCell ref="B434:C434"/>
    <mergeCell ref="D434:F434"/>
    <mergeCell ref="B435:C435"/>
    <mergeCell ref="D435:F435"/>
    <mergeCell ref="B436:C436"/>
    <mergeCell ref="D436:F436"/>
    <mergeCell ref="B437:C437"/>
    <mergeCell ref="D437:F437"/>
    <mergeCell ref="B438:C438"/>
    <mergeCell ref="D438:F438"/>
    <mergeCell ref="D439:F439"/>
    <mergeCell ref="B439:C439"/>
    <mergeCell ref="B440:C440"/>
    <mergeCell ref="D440:F440"/>
    <mergeCell ref="B441:C441"/>
    <mergeCell ref="D441:F441"/>
    <mergeCell ref="B442:C442"/>
    <mergeCell ref="D442:F442"/>
    <mergeCell ref="B443:C443"/>
    <mergeCell ref="D443:F443"/>
    <mergeCell ref="B444:C444"/>
    <mergeCell ref="D444:F444"/>
    <mergeCell ref="B445:C445"/>
    <mergeCell ref="D445:F445"/>
    <mergeCell ref="D446:F446"/>
    <mergeCell ref="B446:C446"/>
    <mergeCell ref="B447:C447"/>
    <mergeCell ref="D447:F447"/>
    <mergeCell ref="B448:C448"/>
    <mergeCell ref="D448:F448"/>
    <mergeCell ref="B449:C449"/>
    <mergeCell ref="D449:F449"/>
    <mergeCell ref="B450:C450"/>
    <mergeCell ref="D450:F450"/>
    <mergeCell ref="B451:C451"/>
    <mergeCell ref="D451:F451"/>
    <mergeCell ref="B452:C452"/>
    <mergeCell ref="D452:F452"/>
    <mergeCell ref="D453:F453"/>
    <mergeCell ref="B453:C453"/>
    <mergeCell ref="B454:C454"/>
    <mergeCell ref="D454:F454"/>
    <mergeCell ref="B455:C455"/>
    <mergeCell ref="D455:F455"/>
    <mergeCell ref="B456:C456"/>
    <mergeCell ref="D456:F456"/>
    <mergeCell ref="B457:C457"/>
    <mergeCell ref="D457:F457"/>
    <mergeCell ref="B458:C458"/>
    <mergeCell ref="D458:F458"/>
    <mergeCell ref="B459:C459"/>
    <mergeCell ref="D459:F459"/>
    <mergeCell ref="D460:F460"/>
    <mergeCell ref="B460:C460"/>
    <mergeCell ref="B461:C461"/>
    <mergeCell ref="D461:F461"/>
    <mergeCell ref="B462:C462"/>
    <mergeCell ref="D462:F462"/>
    <mergeCell ref="B463:C463"/>
    <mergeCell ref="D463:F463"/>
    <mergeCell ref="B464:C464"/>
    <mergeCell ref="D464:F464"/>
    <mergeCell ref="B465:C465"/>
    <mergeCell ref="D465:F465"/>
    <mergeCell ref="B466:C466"/>
    <mergeCell ref="D466:F466"/>
    <mergeCell ref="D467:F467"/>
    <mergeCell ref="B467:C467"/>
    <mergeCell ref="B468:C468"/>
    <mergeCell ref="D468:F468"/>
    <mergeCell ref="B469:C469"/>
    <mergeCell ref="D469:F469"/>
    <mergeCell ref="B470:C470"/>
    <mergeCell ref="D470:F470"/>
    <mergeCell ref="B471:C471"/>
    <mergeCell ref="D471:F471"/>
    <mergeCell ref="B472:C472"/>
    <mergeCell ref="D472:F472"/>
    <mergeCell ref="B473:C473"/>
    <mergeCell ref="D473:F473"/>
    <mergeCell ref="D474:F474"/>
    <mergeCell ref="B474:C474"/>
    <mergeCell ref="B475:C475"/>
    <mergeCell ref="D475:F475"/>
    <mergeCell ref="B476:C476"/>
    <mergeCell ref="D476:F476"/>
    <mergeCell ref="B477:C477"/>
    <mergeCell ref="D477:F477"/>
    <mergeCell ref="B478:C478"/>
    <mergeCell ref="D478:F478"/>
    <mergeCell ref="B479:C479"/>
    <mergeCell ref="D479:F479"/>
    <mergeCell ref="B480:C480"/>
    <mergeCell ref="D480:F480"/>
    <mergeCell ref="D481:F481"/>
    <mergeCell ref="B481:C481"/>
    <mergeCell ref="B482:C482"/>
    <mergeCell ref="D482:F482"/>
    <mergeCell ref="B483:C483"/>
    <mergeCell ref="D483:F483"/>
    <mergeCell ref="B484:C484"/>
    <mergeCell ref="D484:F484"/>
    <mergeCell ref="B485:C485"/>
    <mergeCell ref="D485:F485"/>
    <mergeCell ref="B486:C486"/>
    <mergeCell ref="D486:F486"/>
    <mergeCell ref="B487:C487"/>
    <mergeCell ref="D487:F487"/>
    <mergeCell ref="D488:F488"/>
    <mergeCell ref="B488:C488"/>
    <mergeCell ref="B489:C489"/>
    <mergeCell ref="D489:F489"/>
    <mergeCell ref="B490:C490"/>
    <mergeCell ref="D490:F490"/>
    <mergeCell ref="B491:C491"/>
    <mergeCell ref="D491:F491"/>
    <mergeCell ref="B492:C492"/>
    <mergeCell ref="D492:F492"/>
    <mergeCell ref="B493:C493"/>
    <mergeCell ref="D493:F493"/>
    <mergeCell ref="B494:C494"/>
    <mergeCell ref="D494:F494"/>
    <mergeCell ref="D495:F495"/>
    <mergeCell ref="B495:C495"/>
    <mergeCell ref="B496:C496"/>
    <mergeCell ref="D496:F496"/>
    <mergeCell ref="B497:C497"/>
    <mergeCell ref="D497:F497"/>
    <mergeCell ref="B498:C498"/>
    <mergeCell ref="D498:F498"/>
    <mergeCell ref="B499:C499"/>
    <mergeCell ref="D499:F499"/>
    <mergeCell ref="B500:C500"/>
    <mergeCell ref="D500:F500"/>
    <mergeCell ref="B501:C501"/>
    <mergeCell ref="D501:F501"/>
    <mergeCell ref="D502:F502"/>
    <mergeCell ref="B502:C502"/>
    <mergeCell ref="B503:C503"/>
    <mergeCell ref="D503:F503"/>
    <mergeCell ref="B504:C504"/>
    <mergeCell ref="D504:F504"/>
    <mergeCell ref="B505:C505"/>
    <mergeCell ref="D505:F505"/>
    <mergeCell ref="B506:C506"/>
    <mergeCell ref="D506:F506"/>
    <mergeCell ref="B507:C507"/>
    <mergeCell ref="D507:F507"/>
    <mergeCell ref="B508:C508"/>
    <mergeCell ref="D508:F508"/>
    <mergeCell ref="D509:F509"/>
    <mergeCell ref="B509:C509"/>
    <mergeCell ref="B510:C510"/>
    <mergeCell ref="D510:F510"/>
    <mergeCell ref="B511:C511"/>
    <mergeCell ref="D511:F511"/>
    <mergeCell ref="B512:C512"/>
    <mergeCell ref="D512:F512"/>
    <mergeCell ref="B513:C513"/>
    <mergeCell ref="D513:F513"/>
    <mergeCell ref="B514:C514"/>
    <mergeCell ref="D514:F514"/>
    <mergeCell ref="B515:C515"/>
    <mergeCell ref="D515:F515"/>
    <mergeCell ref="D516:F516"/>
    <mergeCell ref="B516:C516"/>
    <mergeCell ref="B517:C517"/>
    <mergeCell ref="D517:F517"/>
    <mergeCell ref="B518:C518"/>
    <mergeCell ref="D518:F518"/>
    <mergeCell ref="B519:C519"/>
    <mergeCell ref="D519:F519"/>
    <mergeCell ref="B520:C520"/>
    <mergeCell ref="D520:F520"/>
    <mergeCell ref="B521:C521"/>
    <mergeCell ref="D521:F521"/>
    <mergeCell ref="B522:C522"/>
    <mergeCell ref="D522:F522"/>
    <mergeCell ref="D523:F523"/>
    <mergeCell ref="B523:C523"/>
    <mergeCell ref="B524:C524"/>
    <mergeCell ref="D524:F524"/>
    <mergeCell ref="B525:C525"/>
    <mergeCell ref="D525:F525"/>
    <mergeCell ref="B526:C526"/>
    <mergeCell ref="D526:F526"/>
    <mergeCell ref="B527:C527"/>
    <mergeCell ref="D527:F527"/>
    <mergeCell ref="B528:C528"/>
    <mergeCell ref="D528:F528"/>
    <mergeCell ref="B529:C529"/>
    <mergeCell ref="D529:F529"/>
    <mergeCell ref="D530:F530"/>
    <mergeCell ref="B530:C530"/>
    <mergeCell ref="B531:C531"/>
    <mergeCell ref="D531:F531"/>
    <mergeCell ref="B532:C532"/>
    <mergeCell ref="D532:F532"/>
    <mergeCell ref="B533:C533"/>
    <mergeCell ref="D533:F533"/>
    <mergeCell ref="B534:C534"/>
    <mergeCell ref="D534:F534"/>
    <mergeCell ref="B535:C535"/>
    <mergeCell ref="D535:F535"/>
    <mergeCell ref="B536:C536"/>
    <mergeCell ref="D536:F536"/>
    <mergeCell ref="D537:F537"/>
    <mergeCell ref="B537:C537"/>
    <mergeCell ref="B538:C538"/>
    <mergeCell ref="D538:F538"/>
    <mergeCell ref="B539:C539"/>
    <mergeCell ref="D539:F539"/>
    <mergeCell ref="B540:C540"/>
    <mergeCell ref="D540:F540"/>
    <mergeCell ref="B541:C541"/>
    <mergeCell ref="D541:F541"/>
    <mergeCell ref="B542:C542"/>
    <mergeCell ref="D542:F542"/>
    <mergeCell ref="B543:C543"/>
    <mergeCell ref="D543:F543"/>
    <mergeCell ref="D544:F544"/>
    <mergeCell ref="B544:C544"/>
    <mergeCell ref="B545:C545"/>
    <mergeCell ref="D545:F545"/>
    <mergeCell ref="B546:C546"/>
    <mergeCell ref="D546:F546"/>
    <mergeCell ref="B547:C547"/>
    <mergeCell ref="D547:F547"/>
    <mergeCell ref="B548:C548"/>
    <mergeCell ref="D548:F548"/>
    <mergeCell ref="B549:C549"/>
    <mergeCell ref="D549:F549"/>
    <mergeCell ref="B550:C550"/>
    <mergeCell ref="D550:F550"/>
    <mergeCell ref="D551:F551"/>
    <mergeCell ref="B551:C551"/>
    <mergeCell ref="B552:C552"/>
    <mergeCell ref="D552:F552"/>
    <mergeCell ref="B553:C553"/>
    <mergeCell ref="D553:F553"/>
    <mergeCell ref="B554:C554"/>
    <mergeCell ref="D554:F554"/>
    <mergeCell ref="B555:C555"/>
    <mergeCell ref="D555:F555"/>
    <mergeCell ref="B556:C556"/>
    <mergeCell ref="D556:F556"/>
    <mergeCell ref="B557:C557"/>
    <mergeCell ref="D557:F557"/>
    <mergeCell ref="D558:F558"/>
    <mergeCell ref="B558:C558"/>
    <mergeCell ref="B559:C559"/>
    <mergeCell ref="D559:F559"/>
    <mergeCell ref="B560:C560"/>
    <mergeCell ref="D560:F560"/>
    <mergeCell ref="B561:C561"/>
    <mergeCell ref="D561:F561"/>
    <mergeCell ref="B562:C562"/>
    <mergeCell ref="D562:F562"/>
    <mergeCell ref="B563:C563"/>
    <mergeCell ref="D563:F563"/>
    <mergeCell ref="B564:C564"/>
    <mergeCell ref="D564:F564"/>
    <mergeCell ref="D565:F565"/>
    <mergeCell ref="B565:C565"/>
    <mergeCell ref="B566:C566"/>
    <mergeCell ref="D566:F566"/>
    <mergeCell ref="B567:C567"/>
    <mergeCell ref="D567:F567"/>
    <mergeCell ref="B568:C568"/>
    <mergeCell ref="D568:F568"/>
    <mergeCell ref="B569:C569"/>
    <mergeCell ref="D569:F569"/>
    <mergeCell ref="B570:C570"/>
    <mergeCell ref="D570:F570"/>
    <mergeCell ref="B571:C571"/>
    <mergeCell ref="D571:F571"/>
    <mergeCell ref="D572:F572"/>
    <mergeCell ref="B572:C572"/>
    <mergeCell ref="B573:C573"/>
    <mergeCell ref="D573:F573"/>
    <mergeCell ref="B574:C574"/>
    <mergeCell ref="D574:F574"/>
    <mergeCell ref="B575:C575"/>
    <mergeCell ref="D575:F575"/>
    <mergeCell ref="B576:C576"/>
    <mergeCell ref="D576:F576"/>
    <mergeCell ref="B577:C577"/>
    <mergeCell ref="D577:F577"/>
    <mergeCell ref="B578:C578"/>
    <mergeCell ref="D578:F578"/>
    <mergeCell ref="D579:F579"/>
    <mergeCell ref="B579:C579"/>
    <mergeCell ref="B580:C580"/>
    <mergeCell ref="D580:F580"/>
    <mergeCell ref="B581:C581"/>
    <mergeCell ref="D581:F581"/>
    <mergeCell ref="B582:C582"/>
    <mergeCell ref="D582:F582"/>
    <mergeCell ref="B583:C583"/>
    <mergeCell ref="D583:F583"/>
    <mergeCell ref="B584:C584"/>
    <mergeCell ref="D584:F584"/>
    <mergeCell ref="B585:C585"/>
    <mergeCell ref="D585:F585"/>
    <mergeCell ref="D586:F586"/>
    <mergeCell ref="B586:C586"/>
    <mergeCell ref="B587:C587"/>
    <mergeCell ref="D587:F587"/>
    <mergeCell ref="B588:C588"/>
    <mergeCell ref="D588:F588"/>
    <mergeCell ref="B589:C589"/>
    <mergeCell ref="D589:F589"/>
    <mergeCell ref="B590:C590"/>
    <mergeCell ref="D590:F590"/>
    <mergeCell ref="B591:C591"/>
    <mergeCell ref="D591:F591"/>
    <mergeCell ref="B592:C592"/>
    <mergeCell ref="D592:F592"/>
    <mergeCell ref="D593:F593"/>
    <mergeCell ref="B593:C593"/>
    <mergeCell ref="B594:C594"/>
    <mergeCell ref="D594:F594"/>
    <mergeCell ref="B595:C595"/>
    <mergeCell ref="D595:F595"/>
    <mergeCell ref="B596:C596"/>
    <mergeCell ref="D596:F596"/>
    <mergeCell ref="B597:C597"/>
    <mergeCell ref="D597:F597"/>
    <mergeCell ref="B598:C598"/>
    <mergeCell ref="D598:F598"/>
    <mergeCell ref="B599:C599"/>
    <mergeCell ref="D599:F599"/>
    <mergeCell ref="D600:F600"/>
    <mergeCell ref="B600:C600"/>
    <mergeCell ref="B601:C601"/>
    <mergeCell ref="D601:F601"/>
    <mergeCell ref="B602:C602"/>
    <mergeCell ref="D602:F602"/>
    <mergeCell ref="B603:C603"/>
    <mergeCell ref="D603:F603"/>
    <mergeCell ref="B604:C604"/>
    <mergeCell ref="D604:F604"/>
    <mergeCell ref="B605:C605"/>
    <mergeCell ref="D605:F605"/>
    <mergeCell ref="B606:C606"/>
    <mergeCell ref="D606:F606"/>
    <mergeCell ref="D607:F607"/>
    <mergeCell ref="B607:C607"/>
    <mergeCell ref="B608:C608"/>
    <mergeCell ref="D608:F608"/>
    <mergeCell ref="B609:C609"/>
    <mergeCell ref="D609:F609"/>
    <mergeCell ref="B610:C610"/>
    <mergeCell ref="D610:F610"/>
    <mergeCell ref="B611:C611"/>
    <mergeCell ref="D611:F611"/>
    <mergeCell ref="B612:C612"/>
    <mergeCell ref="D612:F612"/>
    <mergeCell ref="B613:C613"/>
    <mergeCell ref="D613:F613"/>
    <mergeCell ref="D614:F614"/>
    <mergeCell ref="B614:C614"/>
    <mergeCell ref="B615:C615"/>
    <mergeCell ref="D615:F615"/>
    <mergeCell ref="B616:C616"/>
    <mergeCell ref="D616:F616"/>
    <mergeCell ref="B617:C617"/>
    <mergeCell ref="D617:F617"/>
    <mergeCell ref="B618:C618"/>
    <mergeCell ref="D618:F618"/>
    <mergeCell ref="B619:C619"/>
    <mergeCell ref="D619:F619"/>
    <mergeCell ref="B620:C620"/>
    <mergeCell ref="D620:F620"/>
    <mergeCell ref="D621:F621"/>
    <mergeCell ref="B621:C621"/>
    <mergeCell ref="B622:C622"/>
    <mergeCell ref="D622:F622"/>
    <mergeCell ref="B623:C623"/>
    <mergeCell ref="D623:F623"/>
    <mergeCell ref="B624:C624"/>
    <mergeCell ref="D624:F624"/>
    <mergeCell ref="B625:C625"/>
    <mergeCell ref="D625:F625"/>
    <mergeCell ref="B626:C626"/>
    <mergeCell ref="D626:F626"/>
    <mergeCell ref="B627:C627"/>
    <mergeCell ref="D627:F627"/>
    <mergeCell ref="D628:F628"/>
    <mergeCell ref="B628:C628"/>
    <mergeCell ref="B629:C629"/>
    <mergeCell ref="D629:F629"/>
    <mergeCell ref="B630:C630"/>
    <mergeCell ref="D630:F630"/>
    <mergeCell ref="B631:C631"/>
    <mergeCell ref="D631:F631"/>
    <mergeCell ref="B632:C632"/>
    <mergeCell ref="D632:F632"/>
    <mergeCell ref="B633:C633"/>
    <mergeCell ref="D633:F633"/>
    <mergeCell ref="B634:C634"/>
    <mergeCell ref="D634:F634"/>
    <mergeCell ref="D635:F635"/>
    <mergeCell ref="B635:C635"/>
    <mergeCell ref="B636:C636"/>
    <mergeCell ref="D636:F636"/>
    <mergeCell ref="B637:C637"/>
    <mergeCell ref="D637:F637"/>
    <mergeCell ref="B638:C638"/>
    <mergeCell ref="D638:F638"/>
    <mergeCell ref="B639:C639"/>
    <mergeCell ref="D639:F639"/>
    <mergeCell ref="B640:C640"/>
    <mergeCell ref="D640:F640"/>
    <mergeCell ref="B641:C641"/>
    <mergeCell ref="D641:F641"/>
    <mergeCell ref="D642:F642"/>
    <mergeCell ref="B642:C642"/>
    <mergeCell ref="B643:C643"/>
    <mergeCell ref="D643:F643"/>
    <mergeCell ref="B644:C644"/>
    <mergeCell ref="D644:F644"/>
    <mergeCell ref="B645:C645"/>
    <mergeCell ref="D645:F645"/>
    <mergeCell ref="B646:C646"/>
    <mergeCell ref="D646:F646"/>
    <mergeCell ref="B647:C647"/>
    <mergeCell ref="D647:F647"/>
    <mergeCell ref="B648:C648"/>
    <mergeCell ref="D648:F648"/>
    <mergeCell ref="D649:F649"/>
    <mergeCell ref="B649:C649"/>
    <mergeCell ref="B650:C650"/>
    <mergeCell ref="D650:F650"/>
    <mergeCell ref="B651:C651"/>
    <mergeCell ref="D651:F651"/>
    <mergeCell ref="B652:C652"/>
    <mergeCell ref="D652:F652"/>
    <mergeCell ref="B653:C653"/>
    <mergeCell ref="D653:F653"/>
    <mergeCell ref="B654:C654"/>
    <mergeCell ref="D654:F654"/>
    <mergeCell ref="B655:C655"/>
    <mergeCell ref="D655:F655"/>
    <mergeCell ref="D656:F656"/>
    <mergeCell ref="B656:C656"/>
    <mergeCell ref="B657:C657"/>
    <mergeCell ref="D657:F657"/>
    <mergeCell ref="B658:C658"/>
    <mergeCell ref="D658:F658"/>
    <mergeCell ref="B659:C659"/>
    <mergeCell ref="D659:F659"/>
    <mergeCell ref="B660:C660"/>
    <mergeCell ref="D660:F660"/>
    <mergeCell ref="B661:C661"/>
    <mergeCell ref="D661:F661"/>
    <mergeCell ref="B662:C662"/>
    <mergeCell ref="D662:F662"/>
    <mergeCell ref="D663:F663"/>
    <mergeCell ref="B663:C663"/>
    <mergeCell ref="B664:C664"/>
    <mergeCell ref="D664:F664"/>
    <mergeCell ref="B665:C665"/>
    <mergeCell ref="D665:F665"/>
    <mergeCell ref="B666:C666"/>
    <mergeCell ref="D666:F666"/>
    <mergeCell ref="B667:C667"/>
    <mergeCell ref="D667:F667"/>
    <mergeCell ref="B668:C668"/>
    <mergeCell ref="D668:F668"/>
    <mergeCell ref="B669:C669"/>
    <mergeCell ref="D669:F669"/>
    <mergeCell ref="D670:F670"/>
    <mergeCell ref="B670:C670"/>
    <mergeCell ref="B671:C671"/>
    <mergeCell ref="D671:F671"/>
    <mergeCell ref="B672:C672"/>
    <mergeCell ref="D672:F672"/>
    <mergeCell ref="B673:C673"/>
    <mergeCell ref="D673:F673"/>
    <mergeCell ref="B674:C674"/>
    <mergeCell ref="D674:F674"/>
    <mergeCell ref="B675:C675"/>
    <mergeCell ref="D675:F675"/>
    <mergeCell ref="B676:C676"/>
    <mergeCell ref="D676:F676"/>
    <mergeCell ref="D677:F677"/>
    <mergeCell ref="B677:C677"/>
    <mergeCell ref="B678:C678"/>
    <mergeCell ref="D678:F678"/>
    <mergeCell ref="B679:C679"/>
    <mergeCell ref="D679:F679"/>
    <mergeCell ref="B680:C680"/>
    <mergeCell ref="D680:F680"/>
    <mergeCell ref="B681:C681"/>
    <mergeCell ref="D681:F681"/>
    <mergeCell ref="B682:C682"/>
    <mergeCell ref="D682:F682"/>
    <mergeCell ref="B683:C683"/>
    <mergeCell ref="D683:F683"/>
    <mergeCell ref="D684:F684"/>
    <mergeCell ref="B684:C684"/>
    <mergeCell ref="B685:C685"/>
    <mergeCell ref="D685:F685"/>
    <mergeCell ref="B686:C686"/>
    <mergeCell ref="D686:F686"/>
    <mergeCell ref="B687:C687"/>
    <mergeCell ref="D687:F687"/>
    <mergeCell ref="B688:C688"/>
    <mergeCell ref="D688:F688"/>
    <mergeCell ref="B689:C689"/>
    <mergeCell ref="D689:F689"/>
    <mergeCell ref="B690:C690"/>
    <mergeCell ref="D690:F690"/>
    <mergeCell ref="D691:F691"/>
    <mergeCell ref="B691:C691"/>
    <mergeCell ref="B692:C692"/>
    <mergeCell ref="D692:F692"/>
    <mergeCell ref="B693:C693"/>
    <mergeCell ref="D693:F693"/>
    <mergeCell ref="B694:C694"/>
    <mergeCell ref="D694:F694"/>
    <mergeCell ref="B695:C695"/>
    <mergeCell ref="D695:F695"/>
    <mergeCell ref="B696:C696"/>
    <mergeCell ref="D696:F696"/>
    <mergeCell ref="B697:C697"/>
    <mergeCell ref="D697:F697"/>
    <mergeCell ref="D698:F698"/>
    <mergeCell ref="B698:C698"/>
    <mergeCell ref="B699:C699"/>
    <mergeCell ref="D699:F699"/>
    <mergeCell ref="B700:C700"/>
    <mergeCell ref="D700:F700"/>
    <mergeCell ref="B701:C701"/>
    <mergeCell ref="D701:F701"/>
    <mergeCell ref="B702:C702"/>
    <mergeCell ref="D702:F702"/>
    <mergeCell ref="B703:C703"/>
    <mergeCell ref="D703:F703"/>
    <mergeCell ref="B704:C704"/>
    <mergeCell ref="D704:F704"/>
    <mergeCell ref="D705:F705"/>
    <mergeCell ref="B705:C705"/>
    <mergeCell ref="B706:C706"/>
    <mergeCell ref="D706:F706"/>
    <mergeCell ref="B707:C707"/>
    <mergeCell ref="D707:F707"/>
    <mergeCell ref="B708:C708"/>
    <mergeCell ref="D708:F708"/>
    <mergeCell ref="B709:C709"/>
    <mergeCell ref="D709:F709"/>
    <mergeCell ref="B710:C710"/>
    <mergeCell ref="D710:F710"/>
    <mergeCell ref="B711:C711"/>
    <mergeCell ref="D711:F711"/>
    <mergeCell ref="D712:F712"/>
  </mergeCells>
  <conditionalFormatting sqref="A2:A1000">
    <cfRule type="cellIs" dxfId="0" priority="1" operator="equal">
      <formula>"Mane"</formula>
    </cfRule>
  </conditionalFormatting>
  <conditionalFormatting sqref="A2:A1000">
    <cfRule type="cellIs" dxfId="1" priority="2" operator="equal">
      <formula>"Niki"</formula>
    </cfRule>
  </conditionalFormatting>
  <conditionalFormatting sqref="A2:A1000">
    <cfRule type="cellIs" dxfId="2" priority="3" operator="equal">
      <formula>"Pepe"</formula>
    </cfRule>
  </conditionalFormatting>
  <conditionalFormatting sqref="G2:G1000">
    <cfRule type="cellIs" dxfId="13" priority="4" operator="equal">
      <formula>"Hi"</formula>
    </cfRule>
  </conditionalFormatting>
  <conditionalFormatting sqref="G2:G1000">
    <cfRule type="cellIs" dxfId="7" priority="5" operator="equal">
      <formula>"Med"</formula>
    </cfRule>
  </conditionalFormatting>
  <conditionalFormatting sqref="G2:G1000">
    <cfRule type="cellIs" dxfId="8" priority="6" operator="equal">
      <formula>"Lo"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5</v>
      </c>
      <c r="B1" s="10" t="s">
        <v>6</v>
      </c>
      <c r="D1" s="10" t="s">
        <v>7</v>
      </c>
      <c r="G1" s="10" t="s">
        <v>8</v>
      </c>
      <c r="I1" s="10" t="s">
        <v>9</v>
      </c>
      <c r="J1" s="10" t="s">
        <v>10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7" t="str">
        <f>IFERROR(__xludf.DUMMYFUNCTION("{FILTER(Amb!I4:R1000, Amb!Q4:Q1000&lt;&gt;""""); FILTER(Emitters!I2:R1000, Emitters!Q2:Q1000&lt;&gt;""""); FILTER(Dx!I2:R1000, Dx!Q2:Q1000&lt;&gt;""""); FILTER(Mx!I2:R1000, Mx!Q2:Q1000&lt;&gt;""""); FILTER(Player!I2:R1000, Player!Q2:Q1000&lt;&gt;""""); FILTER(SFX!I2:R1000, SFX!Q2:Q100"&amp;"0&lt;&gt;""""); FILTER(UI!I2:R1000, UI!Q2:Q1000&lt;&gt;""""); FILTER(Cinematic!I2:R1000, Cinematic!Q2:Q1000&lt;&gt;"""")}"),"Mane")</f>
        <v>Mane</v>
      </c>
      <c r="B2" s="4" t="str">
        <f>IFERROR(__xludf.DUMMYFUNCTION("""COMPUTED_VALUE"""),"Play_Ambience_General (Play_Wind)")</f>
        <v>Play_Ambience_General (Play_Wind)</v>
      </c>
      <c r="D2" s="4" t="str">
        <f>IFERROR(__xludf.DUMMYFUNCTION("""COMPUTED_VALUE"""),"Assets\Scenes\SHARED\[Scene] - Gameplay Audio\Sound State Controller\Environment")</f>
        <v>Assets\Scenes\SHARED\[Scene] - Gameplay Audio\Sound State Controller\Environment</v>
      </c>
      <c r="G2" s="4" t="str">
        <f>IFERROR(__xludf.DUMMYFUNCTION("""COMPUTED_VALUE"""),"Game Parameter: Wind_Intensity")</f>
        <v>Game Parameter: Wind_Intensity</v>
      </c>
      <c r="I2" s="4" t="str">
        <f>IFERROR(__xludf.DUMMYFUNCTION("""COMPUTED_VALUE"""),"P")</f>
        <v>P</v>
      </c>
      <c r="J2" s="4" t="str">
        <f>IFERROR(__xludf.DUMMYFUNCTION("""COMPUTED_VALUE"""),"P")</f>
        <v>P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/>
      <c r="B3" s="4"/>
      <c r="D3" s="4"/>
      <c r="G3" s="4"/>
      <c r="I3" s="4" t="str">
        <f>IFERROR(__xludf.DUMMYFUNCTION("""COMPUTED_VALUE"""),"N")</f>
        <v>N</v>
      </c>
      <c r="J3" s="4" t="str">
        <f>IFERROR(__xludf.DUMMYFUNCTION("""COMPUTED_VALUE"""),"N")</f>
        <v>N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/>
      <c r="B4" s="4"/>
      <c r="D4" s="4"/>
      <c r="G4" s="4"/>
      <c r="I4" s="4" t="str">
        <f>IFERROR(__xludf.DUMMYFUNCTION("""COMPUTED_VALUE"""),"N")</f>
        <v>N</v>
      </c>
      <c r="J4" s="4" t="str">
        <f>IFERROR(__xludf.DUMMYFUNCTION("""COMPUTED_VALUE"""),"N")</f>
        <v>N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/>
      <c r="B5" s="4"/>
      <c r="D5" s="4"/>
      <c r="G5" s="4"/>
      <c r="I5" s="4" t="str">
        <f>IFERROR(__xludf.DUMMYFUNCTION("""COMPUTED_VALUE"""),"N")</f>
        <v>N</v>
      </c>
      <c r="J5" s="4" t="str">
        <f>IFERROR(__xludf.DUMMYFUNCTION("""COMPUTED_VALUE"""),"N")</f>
        <v>N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"/>
      <c r="B6" s="4"/>
      <c r="D6" s="4"/>
      <c r="G6" s="4"/>
      <c r="I6" s="4" t="str">
        <f>IFERROR(__xludf.DUMMYFUNCTION("""COMPUTED_VALUE"""),"N")</f>
        <v>N</v>
      </c>
      <c r="J6" s="4" t="str">
        <f>IFERROR(__xludf.DUMMYFUNCTION("""COMPUTED_VALUE"""),"N")</f>
        <v>N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4"/>
      <c r="B7" s="4"/>
      <c r="D7" s="4"/>
      <c r="G7" s="4"/>
      <c r="I7" s="4" t="str">
        <f>IFERROR(__xludf.DUMMYFUNCTION("""COMPUTED_VALUE"""),"N")</f>
        <v>N</v>
      </c>
      <c r="J7" s="4" t="str">
        <f>IFERROR(__xludf.DUMMYFUNCTION("""COMPUTED_VALUE"""),"N")</f>
        <v>N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"/>
      <c r="B8" s="4" t="str">
        <f>IFERROR(__xludf.DUMMYFUNCTION("""COMPUTED_VALUE"""),"Play_Waterfall")</f>
        <v>Play_Waterfall</v>
      </c>
      <c r="D8" s="4"/>
      <c r="G8" s="4"/>
      <c r="I8" s="4" t="str">
        <f>IFERROR(__xludf.DUMMYFUNCTION("""COMPUTED_VALUE"""),"N")</f>
        <v>N</v>
      </c>
      <c r="J8" s="4" t="str">
        <f>IFERROR(__xludf.DUMMYFUNCTION("""COMPUTED_VALUE"""),"N")</f>
        <v>N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"/>
      <c r="B9" s="4"/>
      <c r="D9" s="4"/>
      <c r="G9" s="4"/>
      <c r="I9" s="4" t="str">
        <f>IFERROR(__xludf.DUMMYFUNCTION("""COMPUTED_VALUE"""),"N")</f>
        <v>N</v>
      </c>
      <c r="J9" s="4" t="str">
        <f>IFERROR(__xludf.DUMMYFUNCTION("""COMPUTED_VALUE"""),"N")</f>
        <v>N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"/>
      <c r="B10" s="4"/>
      <c r="D10" s="4"/>
      <c r="G10" s="4"/>
      <c r="I10" s="4" t="str">
        <f>IFERROR(__xludf.DUMMYFUNCTION("""COMPUTED_VALUE"""),"N")</f>
        <v>N</v>
      </c>
      <c r="J10" s="4" t="str">
        <f>IFERROR(__xludf.DUMMYFUNCTION("""COMPUTED_VALUE"""),"N")</f>
        <v>N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/>
      <c r="B11" s="4" t="str">
        <f>IFERROR(__xludf.DUMMYFUNCTION("""COMPUTED_VALUE"""),"Play_Whale_Call")</f>
        <v>Play_Whale_Call</v>
      </c>
      <c r="D11" s="4"/>
      <c r="G11" s="4"/>
      <c r="I11" s="4" t="str">
        <f>IFERROR(__xludf.DUMMYFUNCTION("""COMPUTED_VALUE"""),"N")</f>
        <v>N</v>
      </c>
      <c r="J11" s="4" t="str">
        <f>IFERROR(__xludf.DUMMYFUNCTION("""COMPUTED_VALUE"""),"N")</f>
        <v>N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"/>
      <c r="B12" s="4" t="str">
        <f>IFERROR(__xludf.DUMMYFUNCTION("""COMPUTED_VALUE"""),"Play_Whale_Movement")</f>
        <v>Play_Whale_Movement</v>
      </c>
      <c r="D12" s="4"/>
      <c r="G12" s="4"/>
      <c r="I12" s="4" t="str">
        <f>IFERROR(__xludf.DUMMYFUNCTION("""COMPUTED_VALUE"""),"N")</f>
        <v>N</v>
      </c>
      <c r="J12" s="4" t="str">
        <f>IFERROR(__xludf.DUMMYFUNCTION("""COMPUTED_VALUE"""),"N")</f>
        <v>N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4"/>
      <c r="B13" s="4"/>
      <c r="D13" s="4"/>
      <c r="G13" s="4"/>
      <c r="I13" s="4" t="str">
        <f>IFERROR(__xludf.DUMMYFUNCTION("""COMPUTED_VALUE"""),"N")</f>
        <v>N</v>
      </c>
      <c r="J13" s="4" t="str">
        <f>IFERROR(__xludf.DUMMYFUNCTION("""COMPUTED_VALUE"""),"N")</f>
        <v>N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4"/>
      <c r="B14" s="4"/>
      <c r="D14" s="4"/>
      <c r="G14" s="4"/>
      <c r="I14" s="4" t="str">
        <f>IFERROR(__xludf.DUMMYFUNCTION("""COMPUTED_VALUE"""),"N")</f>
        <v>N</v>
      </c>
      <c r="J14" s="4" t="str">
        <f>IFERROR(__xludf.DUMMYFUNCTION("""COMPUTED_VALUE"""),"N")</f>
        <v>N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4"/>
      <c r="B15" s="4"/>
      <c r="D15" s="4"/>
      <c r="G15" s="4"/>
      <c r="I15" s="4" t="str">
        <f>IFERROR(__xludf.DUMMYFUNCTION("""COMPUTED_VALUE"""),"N")</f>
        <v>N</v>
      </c>
      <c r="J15" s="4" t="str">
        <f>IFERROR(__xludf.DUMMYFUNCTION("""COMPUTED_VALUE"""),"N")</f>
        <v>N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4"/>
      <c r="B16" s="4"/>
      <c r="D16" s="4"/>
      <c r="G16" s="4"/>
      <c r="I16" s="4" t="str">
        <f>IFERROR(__xludf.DUMMYFUNCTION("""COMPUTED_VALUE"""),"N")</f>
        <v>N</v>
      </c>
      <c r="J16" s="4" t="str">
        <f>IFERROR(__xludf.DUMMYFUNCTION("""COMPUTED_VALUE"""),"N")</f>
        <v>N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4"/>
      <c r="B17" s="4"/>
      <c r="D17" s="4"/>
      <c r="G17" s="4"/>
      <c r="I17" s="4" t="str">
        <f>IFERROR(__xludf.DUMMYFUNCTION("""COMPUTED_VALUE"""),"N")</f>
        <v>N</v>
      </c>
      <c r="J17" s="4" t="str">
        <f>IFERROR(__xludf.DUMMYFUNCTION("""COMPUTED_VALUE"""),"N")</f>
        <v>N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4"/>
      <c r="B18" s="4"/>
      <c r="D18" s="4"/>
      <c r="G18" s="4"/>
      <c r="I18" s="4" t="str">
        <f>IFERROR(__xludf.DUMMYFUNCTION("""COMPUTED_VALUE"""),"N")</f>
        <v>N</v>
      </c>
      <c r="J18" s="4" t="str">
        <f>IFERROR(__xludf.DUMMYFUNCTION("""COMPUTED_VALUE"""),"N")</f>
        <v>N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4"/>
      <c r="B19" s="4" t="str">
        <f>IFERROR(__xludf.DUMMYFUNCTION("""COMPUTED_VALUE"""),"Play_Music")</f>
        <v>Play_Music</v>
      </c>
      <c r="D19" s="4"/>
      <c r="G19" s="4"/>
      <c r="I19" s="4" t="str">
        <f>IFERROR(__xludf.DUMMYFUNCTION("""COMPUTED_VALUE"""),"N")</f>
        <v>N</v>
      </c>
      <c r="J19" s="4" t="str">
        <f>IFERROR(__xludf.DUMMYFUNCTION("""COMPUTED_VALUE"""),"N")</f>
        <v>N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4"/>
      <c r="B20" s="4"/>
      <c r="D20" s="4"/>
      <c r="G20" s="4"/>
      <c r="I20" s="4" t="str">
        <f>IFERROR(__xludf.DUMMYFUNCTION("""COMPUTED_VALUE"""),"N")</f>
        <v>N</v>
      </c>
      <c r="J20" s="4" t="str">
        <f>IFERROR(__xludf.DUMMYFUNCTION("""COMPUTED_VALUE"""),"N")</f>
        <v>N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4"/>
      <c r="B21" s="4"/>
      <c r="D21" s="4"/>
      <c r="G21" s="4"/>
      <c r="I21" s="4" t="str">
        <f>IFERROR(__xludf.DUMMYFUNCTION("""COMPUTED_VALUE"""),"N")</f>
        <v>N</v>
      </c>
      <c r="J21" s="4" t="str">
        <f>IFERROR(__xludf.DUMMYFUNCTION("""COMPUTED_VALUE"""),"N")</f>
        <v>N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4"/>
      <c r="B22" s="4"/>
      <c r="D22" s="4"/>
      <c r="G22" s="4"/>
      <c r="I22" s="4" t="str">
        <f>IFERROR(__xludf.DUMMYFUNCTION("""COMPUTED_VALUE"""),"N")</f>
        <v>N</v>
      </c>
      <c r="J22" s="4" t="str">
        <f>IFERROR(__xludf.DUMMYFUNCTION("""COMPUTED_VALUE"""),"N")</f>
        <v>N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4"/>
      <c r="B23" s="4"/>
      <c r="D23" s="4"/>
      <c r="G23" s="4"/>
      <c r="I23" s="4" t="str">
        <f>IFERROR(__xludf.DUMMYFUNCTION("""COMPUTED_VALUE"""),"N")</f>
        <v>N</v>
      </c>
      <c r="J23" s="4" t="str">
        <f>IFERROR(__xludf.DUMMYFUNCTION("""COMPUTED_VALUE"""),"N")</f>
        <v>N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4"/>
      <c r="B24" s="4" t="str">
        <f>IFERROR(__xludf.DUMMYFUNCTION("""COMPUTED_VALUE"""),"Player_Fall")</f>
        <v>Player_Fall</v>
      </c>
      <c r="D24" s="4"/>
      <c r="G24" s="4"/>
      <c r="I24" s="4" t="str">
        <f>IFERROR(__xludf.DUMMYFUNCTION("""COMPUTED_VALUE"""),"N")</f>
        <v>N</v>
      </c>
      <c r="J24" s="4" t="str">
        <f>IFERROR(__xludf.DUMMYFUNCTION("""COMPUTED_VALUE"""),"N")</f>
        <v>N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"/>
      <c r="B25" s="4"/>
      <c r="D25" s="4"/>
      <c r="G25" s="4"/>
      <c r="I25" s="4" t="str">
        <f>IFERROR(__xludf.DUMMYFUNCTION("""COMPUTED_VALUE"""),"N")</f>
        <v>N</v>
      </c>
      <c r="J25" s="4" t="str">
        <f>IFERROR(__xludf.DUMMYFUNCTION("""COMPUTED_VALUE"""),"N")</f>
        <v>N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4"/>
      <c r="B26" s="4" t="str">
        <f>IFERROR(__xludf.DUMMYFUNCTION("""COMPUTED_VALUE"""),"Play_Player_Roll")</f>
        <v>Play_Player_Roll</v>
      </c>
      <c r="D26" s="4"/>
      <c r="G26" s="4" t="str">
        <f>IFERROR(__xludf.DUMMYFUNCTION("""COMPUTED_VALUE"""),"Switch: Jump_Move_Surfaces -Debris                                    -Dirt                               -Buildings_Rocks                                                 -Grass")</f>
        <v>Switch: Jump_Move_Surfaces -Debris                                    -Dirt                               -Buildings_Rocks                                                 -Grass</v>
      </c>
      <c r="I26" s="4" t="str">
        <f>IFERROR(__xludf.DUMMYFUNCTION("""COMPUTED_VALUE"""),"N")</f>
        <v>N</v>
      </c>
      <c r="J26" s="4" t="str">
        <f>IFERROR(__xludf.DUMMYFUNCTION("""COMPUTED_VALUE"""),"N")</f>
        <v>N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4"/>
      <c r="B27" s="4"/>
      <c r="D27" s="4"/>
      <c r="G27" s="4"/>
      <c r="I27" s="4" t="str">
        <f>IFERROR(__xludf.DUMMYFUNCTION("""COMPUTED_VALUE"""),"N")</f>
        <v>N</v>
      </c>
      <c r="J27" s="4" t="str">
        <f>IFERROR(__xludf.DUMMYFUNCTION("""COMPUTED_VALUE"""),"N")</f>
        <v>N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4"/>
      <c r="B28" s="4" t="str">
        <f>IFERROR(__xludf.DUMMYFUNCTION("""COMPUTED_VALUE"""),"Player_Jump")</f>
        <v>Player_Jump</v>
      </c>
      <c r="D28" s="4"/>
      <c r="G28" s="4" t="str">
        <f>IFERROR(__xludf.DUMMYFUNCTION("""COMPUTED_VALUE"""),"Switch: Jump_Move_Surfaces -Debris                                    -Dirt                               -Buildings_Rocks                                                 -Grass")</f>
        <v>Switch: Jump_Move_Surfaces -Debris                                    -Dirt                               -Buildings_Rocks                                                 -Grass</v>
      </c>
      <c r="I28" s="4" t="str">
        <f>IFERROR(__xludf.DUMMYFUNCTION("""COMPUTED_VALUE"""),"N")</f>
        <v>N</v>
      </c>
      <c r="J28" s="4" t="str">
        <f>IFERROR(__xludf.DUMMYFUNCTION("""COMPUTED_VALUE"""),"N")</f>
        <v>N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4"/>
      <c r="B29" s="4" t="str">
        <f>IFERROR(__xludf.DUMMYFUNCTION("""COMPUTED_VALUE"""),"Player_Land")</f>
        <v>Player_Land</v>
      </c>
      <c r="D29" s="4"/>
      <c r="G29" s="4" t="str">
        <f>IFERROR(__xludf.DUMMYFUNCTION("""COMPUTED_VALUE"""),"Switch: Jump_Move_Surfaces -Debris                                    -Dirt                               -Buildings_Rocks                                                 -Grass")</f>
        <v>Switch: Jump_Move_Surfaces -Debris                                    -Dirt                               -Buildings_Rocks                                                 -Grass</v>
      </c>
      <c r="I29" s="4" t="str">
        <f>IFERROR(__xludf.DUMMYFUNCTION("""COMPUTED_VALUE"""),"N")</f>
        <v>N</v>
      </c>
      <c r="J29" s="4" t="str">
        <f>IFERROR(__xludf.DUMMYFUNCTION("""COMPUTED_VALUE"""),"N")</f>
        <v>N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4"/>
      <c r="B30" s="4" t="str">
        <f>IFERROR(__xludf.DUMMYFUNCTION("""COMPUTED_VALUE"""),"Play_Grapple_Attach")</f>
        <v>Play_Grapple_Attach</v>
      </c>
      <c r="D30" s="4"/>
      <c r="G30" s="4" t="str">
        <f>IFERROR(__xludf.DUMMYFUNCTION("""COMPUTED_VALUE"""),"Switch: GrappleSurface_Stefan -Rock_Stefan               -Dirt_Stefan")</f>
        <v>Switch: GrappleSurface_Stefan -Rock_Stefan               -Dirt_Stefan</v>
      </c>
      <c r="I30" s="4" t="str">
        <f>IFERROR(__xludf.DUMMYFUNCTION("""COMPUTED_VALUE"""),"N")</f>
        <v>N</v>
      </c>
      <c r="J30" s="4" t="str">
        <f>IFERROR(__xludf.DUMMYFUNCTION("""COMPUTED_VALUE"""),"N")</f>
        <v>N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4"/>
      <c r="B31" s="4" t="str">
        <f>IFERROR(__xludf.DUMMYFUNCTION("""COMPUTED_VALUE"""),"Play_Grapple_Deattach")</f>
        <v>Play_Grapple_Deattach</v>
      </c>
      <c r="D31" s="4"/>
      <c r="G31" s="4" t="str">
        <f>IFERROR(__xludf.DUMMYFUNCTION("""COMPUTED_VALUE"""),"Switch: GrappleSurface_Stefan -Rock_Stefan               -Dirt_Stefan")</f>
        <v>Switch: GrappleSurface_Stefan -Rock_Stefan               -Dirt_Stefan</v>
      </c>
      <c r="I31" s="4" t="str">
        <f>IFERROR(__xludf.DUMMYFUNCTION("""COMPUTED_VALUE"""),"N")</f>
        <v>N</v>
      </c>
      <c r="J31" s="4" t="str">
        <f>IFERROR(__xludf.DUMMYFUNCTION("""COMPUTED_VALUE"""),"N")</f>
        <v>N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4"/>
      <c r="B32" s="4" t="str">
        <f>IFERROR(__xludf.DUMMYFUNCTION("""COMPUTED_VALUE"""),"Play_Grapple_Pull")</f>
        <v>Play_Grapple_Pull</v>
      </c>
      <c r="D32" s="4"/>
      <c r="G32" s="4"/>
      <c r="I32" s="4" t="str">
        <f>IFERROR(__xludf.DUMMYFUNCTION("""COMPUTED_VALUE"""),"N")</f>
        <v>N</v>
      </c>
      <c r="J32" s="4" t="str">
        <f>IFERROR(__xludf.DUMMYFUNCTION("""COMPUTED_VALUE"""),"N")</f>
        <v>N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4"/>
      <c r="B33" s="4" t="str">
        <f>IFERROR(__xludf.DUMMYFUNCTION("""COMPUTED_VALUE"""),"Grapple_Shoot_Stefan")</f>
        <v>Grapple_Shoot_Stefan</v>
      </c>
      <c r="D33" s="4"/>
      <c r="G33" s="4"/>
      <c r="I33" s="4" t="str">
        <f>IFERROR(__xludf.DUMMYFUNCTION("""COMPUTED_VALUE"""),"N")</f>
        <v>N</v>
      </c>
      <c r="J33" s="4" t="str">
        <f>IFERROR(__xludf.DUMMYFUNCTION("""COMPUTED_VALUE"""),"N")</f>
        <v>N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4"/>
      <c r="B34" s="4" t="str">
        <f>IFERROR(__xludf.DUMMYFUNCTION("""COMPUTED_VALUE"""),"Grapple_Connect_Stefan")</f>
        <v>Grapple_Connect_Stefan</v>
      </c>
      <c r="D34" s="4"/>
      <c r="G34" s="4"/>
      <c r="I34" s="4" t="str">
        <f>IFERROR(__xludf.DUMMYFUNCTION("""COMPUTED_VALUE"""),"N")</f>
        <v>N</v>
      </c>
      <c r="J34" s="4" t="str">
        <f>IFERROR(__xludf.DUMMYFUNCTION("""COMPUTED_VALUE"""),"N")</f>
        <v>N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4"/>
      <c r="B35" s="4" t="str">
        <f>IFERROR(__xludf.DUMMYFUNCTION("""COMPUTED_VALUE"""),"Grapple_Return_Stefan")</f>
        <v>Grapple_Return_Stefan</v>
      </c>
      <c r="D35" s="4"/>
      <c r="G35" s="4"/>
      <c r="I35" s="4" t="str">
        <f>IFERROR(__xludf.DUMMYFUNCTION("""COMPUTED_VALUE"""),"N")</f>
        <v>N</v>
      </c>
      <c r="J35" s="4" t="str">
        <f>IFERROR(__xludf.DUMMYFUNCTION("""COMPUTED_VALUE"""),"N")</f>
        <v>N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4"/>
      <c r="B36" s="4"/>
      <c r="D36" s="4"/>
      <c r="G36" s="4"/>
      <c r="I36" s="4" t="str">
        <f>IFERROR(__xludf.DUMMYFUNCTION("""COMPUTED_VALUE"""),"N")</f>
        <v>N</v>
      </c>
      <c r="J36" s="4" t="str">
        <f>IFERROR(__xludf.DUMMYFUNCTION("""COMPUTED_VALUE"""),"N")</f>
        <v>N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4"/>
      <c r="B37" s="4"/>
      <c r="D37" s="4"/>
      <c r="G37" s="4"/>
      <c r="I37" s="4" t="str">
        <f>IFERROR(__xludf.DUMMYFUNCTION("""COMPUTED_VALUE"""),"N")</f>
        <v>N</v>
      </c>
      <c r="J37" s="4" t="str">
        <f>IFERROR(__xludf.DUMMYFUNCTION("""COMPUTED_VALUE"""),"N")</f>
        <v>N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4"/>
      <c r="B38" s="4"/>
      <c r="D38" s="4"/>
      <c r="G38" s="4"/>
      <c r="I38" s="4" t="str">
        <f>IFERROR(__xludf.DUMMYFUNCTION("""COMPUTED_VALUE"""),"N")</f>
        <v>N</v>
      </c>
      <c r="J38" s="4" t="str">
        <f>IFERROR(__xludf.DUMMYFUNCTION("""COMPUTED_VALUE"""),"N")</f>
        <v>N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4"/>
      <c r="B39" s="4"/>
      <c r="D39" s="4"/>
      <c r="G39" s="4"/>
      <c r="I39" s="4" t="str">
        <f>IFERROR(__xludf.DUMMYFUNCTION("""COMPUTED_VALUE"""),"N")</f>
        <v>N</v>
      </c>
      <c r="J39" s="4" t="str">
        <f>IFERROR(__xludf.DUMMYFUNCTION("""COMPUTED_VALUE"""),"N")</f>
        <v>N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4"/>
      <c r="B40" s="4"/>
      <c r="D40" s="4"/>
      <c r="G40" s="4"/>
      <c r="I40" s="4" t="str">
        <f>IFERROR(__xludf.DUMMYFUNCTION("""COMPUTED_VALUE"""),"N")</f>
        <v>N</v>
      </c>
      <c r="J40" s="4" t="str">
        <f>IFERROR(__xludf.DUMMYFUNCTION("""COMPUTED_VALUE"""),"N")</f>
        <v>N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4"/>
      <c r="B41" s="4"/>
      <c r="D41" s="4"/>
      <c r="G41" s="4"/>
      <c r="I41" s="4" t="str">
        <f>IFERROR(__xludf.DUMMYFUNCTION("""COMPUTED_VALUE"""),"N")</f>
        <v>N</v>
      </c>
      <c r="J41" s="4" t="str">
        <f>IFERROR(__xludf.DUMMYFUNCTION("""COMPUTED_VALUE"""),"N")</f>
        <v>N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4"/>
      <c r="B42" s="4"/>
      <c r="D42" s="4"/>
      <c r="G42" s="4"/>
      <c r="I42" s="4" t="str">
        <f>IFERROR(__xludf.DUMMYFUNCTION("""COMPUTED_VALUE"""),"N")</f>
        <v>N</v>
      </c>
      <c r="J42" s="4" t="str">
        <f>IFERROR(__xludf.DUMMYFUNCTION("""COMPUTED_VALUE"""),"N")</f>
        <v>N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4"/>
      <c r="B43" s="4"/>
      <c r="D43" s="4"/>
      <c r="G43" s="4"/>
      <c r="I43" s="4" t="str">
        <f>IFERROR(__xludf.DUMMYFUNCTION("""COMPUTED_VALUE"""),"N")</f>
        <v>N</v>
      </c>
      <c r="J43" s="4" t="str">
        <f>IFERROR(__xludf.DUMMYFUNCTION("""COMPUTED_VALUE"""),"N")</f>
        <v>N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4"/>
      <c r="B44" s="4"/>
      <c r="D44" s="4"/>
      <c r="G44" s="4"/>
      <c r="I44" s="4" t="str">
        <f>IFERROR(__xludf.DUMMYFUNCTION("""COMPUTED_VALUE"""),"N")</f>
        <v>N</v>
      </c>
      <c r="J44" s="4" t="str">
        <f>IFERROR(__xludf.DUMMYFUNCTION("""COMPUTED_VALUE"""),"N")</f>
        <v>N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4"/>
      <c r="B45" s="4"/>
      <c r="D45" s="4"/>
      <c r="G45" s="4"/>
      <c r="I45" s="4" t="str">
        <f>IFERROR(__xludf.DUMMYFUNCTION("""COMPUTED_VALUE"""),"N")</f>
        <v>N</v>
      </c>
      <c r="J45" s="4" t="str">
        <f>IFERROR(__xludf.DUMMYFUNCTION("""COMPUTED_VALUE"""),"N")</f>
        <v>N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4"/>
      <c r="B46" s="4"/>
      <c r="D46" s="4"/>
      <c r="G46" s="4"/>
      <c r="I46" s="4" t="str">
        <f>IFERROR(__xludf.DUMMYFUNCTION("""COMPUTED_VALUE"""),"N")</f>
        <v>N</v>
      </c>
      <c r="J46" s="4" t="str">
        <f>IFERROR(__xludf.DUMMYFUNCTION("""COMPUTED_VALUE"""),"N")</f>
        <v>N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4"/>
      <c r="B47" s="4" t="str">
        <f>IFERROR(__xludf.DUMMYFUNCTION("""COMPUTED_VALUE"""),"Player_Glider_Deploy")</f>
        <v>Player_Glider_Deploy</v>
      </c>
      <c r="D47" s="4"/>
      <c r="G47" s="4"/>
      <c r="I47" s="4" t="str">
        <f>IFERROR(__xludf.DUMMYFUNCTION("""COMPUTED_VALUE"""),"N")</f>
        <v>N</v>
      </c>
      <c r="J47" s="4" t="str">
        <f>IFERROR(__xludf.DUMMYFUNCTION("""COMPUTED_VALUE"""),"N")</f>
        <v>N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4"/>
      <c r="B48" s="4" t="str">
        <f>IFERROR(__xludf.DUMMYFUNCTION("""COMPUTED_VALUE"""),"Player_Glider_Put_Away")</f>
        <v>Player_Glider_Put_Away</v>
      </c>
      <c r="D48" s="4"/>
      <c r="G48" s="4"/>
      <c r="I48" s="4" t="str">
        <f>IFERROR(__xludf.DUMMYFUNCTION("""COMPUTED_VALUE"""),"N")</f>
        <v>N</v>
      </c>
      <c r="J48" s="4" t="str">
        <f>IFERROR(__xludf.DUMMYFUNCTION("""COMPUTED_VALUE"""),"N")</f>
        <v>N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4"/>
      <c r="B49" s="4" t="str">
        <f>IFERROR(__xludf.DUMMYFUNCTION("""COMPUTED_VALUE"""),"Play_Fish_Destroy")</f>
        <v>Play_Fish_Destroy</v>
      </c>
      <c r="D49" s="4"/>
      <c r="G49" s="4"/>
      <c r="I49" s="4" t="str">
        <f>IFERROR(__xludf.DUMMYFUNCTION("""COMPUTED_VALUE"""),"N")</f>
        <v>N</v>
      </c>
      <c r="J49" s="4" t="str">
        <f>IFERROR(__xludf.DUMMYFUNCTION("""COMPUTED_VALUE"""),"N")</f>
        <v>N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4"/>
      <c r="B50" s="4"/>
      <c r="D50" s="4"/>
      <c r="G50" s="4"/>
      <c r="I50" s="4" t="str">
        <f>IFERROR(__xludf.DUMMYFUNCTION("""COMPUTED_VALUE"""),"N")</f>
        <v>N</v>
      </c>
      <c r="J50" s="4" t="str">
        <f>IFERROR(__xludf.DUMMYFUNCTION("""COMPUTED_VALUE"""),"N")</f>
        <v>N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4"/>
      <c r="B51" s="4" t="str">
        <f>IFERROR(__xludf.DUMMYFUNCTION("""COMPUTED_VALUE"""),"Play_Fish_Evasion")</f>
        <v>Play_Fish_Evasion</v>
      </c>
      <c r="D51" s="4"/>
      <c r="G51" s="4"/>
      <c r="I51" s="4" t="str">
        <f>IFERROR(__xludf.DUMMYFUNCTION("""COMPUTED_VALUE"""),"N")</f>
        <v>N</v>
      </c>
      <c r="J51" s="4" t="str">
        <f>IFERROR(__xludf.DUMMYFUNCTION("""COMPUTED_VALUE"""),"N")</f>
        <v>N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4"/>
      <c r="B52" s="4"/>
      <c r="D52" s="4"/>
      <c r="G52" s="4"/>
      <c r="I52" s="4" t="str">
        <f>IFERROR(__xludf.DUMMYFUNCTION("""COMPUTED_VALUE"""),"N")</f>
        <v>N</v>
      </c>
      <c r="J52" s="4" t="str">
        <f>IFERROR(__xludf.DUMMYFUNCTION("""COMPUTED_VALUE"""),"N")</f>
        <v>N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4"/>
      <c r="B53" s="4" t="str">
        <f>IFERROR(__xludf.DUMMYFUNCTION("""COMPUTED_VALUE"""),"Play_School_Of_Fish")</f>
        <v>Play_School_Of_Fish</v>
      </c>
      <c r="D53" s="4"/>
      <c r="G53" s="4"/>
      <c r="I53" s="4" t="str">
        <f>IFERROR(__xludf.DUMMYFUNCTION("""COMPUTED_VALUE"""),"N")</f>
        <v>N</v>
      </c>
      <c r="J53" s="4" t="str">
        <f>IFERROR(__xludf.DUMMYFUNCTION("""COMPUTED_VALUE"""),"N")</f>
        <v>N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4"/>
      <c r="B54" s="4"/>
      <c r="D54" s="4"/>
      <c r="G54" s="4"/>
      <c r="I54" s="4" t="str">
        <f>IFERROR(__xludf.DUMMYFUNCTION("""COMPUTED_VALUE"""),"N")</f>
        <v>N</v>
      </c>
      <c r="J54" s="4" t="str">
        <f>IFERROR(__xludf.DUMMYFUNCTION("""COMPUTED_VALUE"""),"N")</f>
        <v>N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4"/>
      <c r="B55" s="4" t="str">
        <f>IFERROR(__xludf.DUMMYFUNCTION("""COMPUTED_VALUE"""),"Play_Lighthouse_Energy_Transfer")</f>
        <v>Play_Lighthouse_Energy_Transfer</v>
      </c>
      <c r="D55" s="4"/>
      <c r="G55" s="4"/>
      <c r="I55" s="4" t="str">
        <f>IFERROR(__xludf.DUMMYFUNCTION("""COMPUTED_VALUE"""),"N")</f>
        <v>N</v>
      </c>
      <c r="J55" s="4" t="str">
        <f>IFERROR(__xludf.DUMMYFUNCTION("""COMPUTED_VALUE"""),"N")</f>
        <v>N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4" t="str">
        <f>IFERROR(__xludf.DUMMYFUNCTION("""COMPUTED_VALUE"""),"Mane")</f>
        <v>Mane</v>
      </c>
      <c r="B56" s="4" t="str">
        <f>IFERROR(__xludf.DUMMYFUNCTION("""COMPUTED_VALUE"""),"Play_Positive_Press")</f>
        <v>Play_Positive_Press</v>
      </c>
      <c r="D56" s="4" t="str">
        <f>IFERROR(__xludf.DUMMYFUNCTION("""COMPUTED_VALUE"""),"Assets\Scenes\LEVEL\[Scene] Main Menu\Min Menu Controller")</f>
        <v>Assets\Scenes\LEVEL\[Scene] Main Menu\Min Menu Controller</v>
      </c>
      <c r="G56" s="4" t="str">
        <f>IFERROR(__xludf.DUMMYFUNCTION("""COMPUTED_VALUE"""),"N/A")</f>
        <v>N/A</v>
      </c>
      <c r="I56" s="4" t="str">
        <f>IFERROR(__xludf.DUMMYFUNCTION("""COMPUTED_VALUE"""),"P")</f>
        <v>P</v>
      </c>
      <c r="J56" s="4" t="str">
        <f>IFERROR(__xludf.DUMMYFUNCTION("""COMPUTED_VALUE"""),"P")</f>
        <v>P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4" t="str">
        <f>IFERROR(__xludf.DUMMYFUNCTION("""COMPUTED_VALUE"""),"Mane")</f>
        <v>Mane</v>
      </c>
      <c r="B57" s="4" t="str">
        <f>IFERROR(__xludf.DUMMYFUNCTION("""COMPUTED_VALUE"""),"Play_Negative_Press")</f>
        <v>Play_Negative_Press</v>
      </c>
      <c r="D57" s="4" t="str">
        <f>IFERROR(__xludf.DUMMYFUNCTION("""COMPUTED_VALUE"""),"Assets\Scenes\LEVEL\[Scene] Main Menu\Min Menu Controller")</f>
        <v>Assets\Scenes\LEVEL\[Scene] Main Menu\Min Menu Controller</v>
      </c>
      <c r="G57" s="4" t="str">
        <f>IFERROR(__xludf.DUMMYFUNCTION("""COMPUTED_VALUE"""),"N/A")</f>
        <v>N/A</v>
      </c>
      <c r="I57" s="4" t="str">
        <f>IFERROR(__xludf.DUMMYFUNCTION("""COMPUTED_VALUE"""),"P")</f>
        <v>P</v>
      </c>
      <c r="J57" s="4" t="str">
        <f>IFERROR(__xludf.DUMMYFUNCTION("""COMPUTED_VALUE"""),"P")</f>
        <v>P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4"/>
      <c r="B58" s="4"/>
      <c r="D58" s="4"/>
      <c r="G58" s="4"/>
      <c r="I58" s="4" t="str">
        <f>IFERROR(__xludf.DUMMYFUNCTION("""COMPUTED_VALUE"""),"N")</f>
        <v>N</v>
      </c>
      <c r="J58" s="4" t="str">
        <f>IFERROR(__xludf.DUMMYFUNCTION("""COMPUTED_VALUE"""),"N")</f>
        <v>N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4"/>
      <c r="B59" s="4"/>
      <c r="D59" s="4"/>
      <c r="G59" s="4"/>
      <c r="I59" s="4" t="str">
        <f>IFERROR(__xludf.DUMMYFUNCTION("""COMPUTED_VALUE"""),"N")</f>
        <v>N</v>
      </c>
      <c r="J59" s="4" t="str">
        <f>IFERROR(__xludf.DUMMYFUNCTION("""COMPUTED_VALUE"""),"N")</f>
        <v>N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4"/>
      <c r="B60" s="4"/>
      <c r="D60" s="4"/>
      <c r="G60" s="4"/>
      <c r="I60" s="4" t="str">
        <f>IFERROR(__xludf.DUMMYFUNCTION("""COMPUTED_VALUE"""),"N")</f>
        <v>N</v>
      </c>
      <c r="J60" s="4" t="str">
        <f>IFERROR(__xludf.DUMMYFUNCTION("""COMPUTED_VALUE"""),"N")</f>
        <v>N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4"/>
      <c r="B61" s="4"/>
      <c r="D61" s="4"/>
      <c r="G61" s="4"/>
      <c r="I61" s="4" t="str">
        <f>IFERROR(__xludf.DUMMYFUNCTION("""COMPUTED_VALUE"""),"N")</f>
        <v>N</v>
      </c>
      <c r="J61" s="4" t="str">
        <f>IFERROR(__xludf.DUMMYFUNCTION("""COMPUTED_VALUE"""),"N")</f>
        <v>N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4"/>
      <c r="B62" s="4"/>
      <c r="D62" s="4"/>
      <c r="G62" s="4"/>
      <c r="I62" s="4"/>
      <c r="J62" s="4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4"/>
      <c r="B63" s="4"/>
      <c r="D63" s="4"/>
      <c r="G63" s="4"/>
      <c r="I63" s="4"/>
      <c r="J63" s="4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4"/>
      <c r="B64" s="4"/>
      <c r="D64" s="4"/>
      <c r="G64" s="4"/>
      <c r="I64" s="4"/>
      <c r="J64" s="4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4"/>
      <c r="B65" s="4"/>
      <c r="D65" s="4"/>
      <c r="G65" s="4"/>
      <c r="I65" s="4"/>
      <c r="J65" s="4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4"/>
      <c r="B66" s="4"/>
      <c r="D66" s="4"/>
      <c r="G66" s="4"/>
      <c r="I66" s="4"/>
      <c r="J66" s="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4"/>
      <c r="B67" s="4"/>
      <c r="D67" s="4"/>
      <c r="G67" s="4"/>
      <c r="I67" s="4"/>
      <c r="J67" s="4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4"/>
      <c r="B68" s="4"/>
      <c r="D68" s="4"/>
      <c r="G68" s="4"/>
      <c r="I68" s="4"/>
      <c r="J68" s="4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4"/>
      <c r="B69" s="4"/>
      <c r="D69" s="4"/>
      <c r="G69" s="4"/>
      <c r="I69" s="4"/>
      <c r="J69" s="4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4"/>
      <c r="B70" s="4"/>
      <c r="D70" s="4"/>
      <c r="G70" s="4"/>
      <c r="I70" s="4"/>
      <c r="J70" s="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4"/>
      <c r="B71" s="4"/>
      <c r="D71" s="4"/>
      <c r="G71" s="4"/>
      <c r="I71" s="4"/>
      <c r="J71" s="4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4"/>
      <c r="B72" s="4"/>
      <c r="D72" s="4"/>
      <c r="G72" s="4"/>
      <c r="I72" s="4"/>
      <c r="J72" s="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4"/>
      <c r="B73" s="4"/>
      <c r="D73" s="4"/>
      <c r="G73" s="4"/>
      <c r="I73" s="4"/>
      <c r="J73" s="4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4"/>
      <c r="B74" s="4"/>
      <c r="D74" s="4"/>
      <c r="G74" s="4"/>
      <c r="I74" s="4"/>
      <c r="J74" s="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4"/>
      <c r="B75" s="4"/>
      <c r="D75" s="4"/>
      <c r="G75" s="4"/>
      <c r="I75" s="4"/>
      <c r="J75" s="4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4"/>
      <c r="B76" s="4"/>
      <c r="D76" s="4"/>
      <c r="G76" s="4"/>
      <c r="I76" s="4"/>
      <c r="J76" s="4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4"/>
      <c r="B77" s="4"/>
      <c r="D77" s="4"/>
      <c r="G77" s="4"/>
      <c r="I77" s="4"/>
      <c r="J77" s="4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4"/>
      <c r="B78" s="4"/>
      <c r="D78" s="4"/>
      <c r="G78" s="4"/>
      <c r="I78" s="4"/>
      <c r="J78" s="4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4"/>
      <c r="B79" s="4"/>
      <c r="D79" s="4"/>
      <c r="G79" s="4"/>
      <c r="I79" s="4"/>
      <c r="J79" s="4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4"/>
      <c r="B80" s="4"/>
      <c r="D80" s="4"/>
      <c r="G80" s="4"/>
      <c r="I80" s="4"/>
      <c r="J80" s="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4"/>
      <c r="B81" s="4"/>
      <c r="D81" s="4"/>
      <c r="G81" s="4"/>
      <c r="I81" s="4"/>
      <c r="J81" s="4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4"/>
      <c r="B82" s="4"/>
      <c r="D82" s="4"/>
      <c r="G82" s="4"/>
      <c r="I82" s="4"/>
      <c r="J82" s="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4"/>
      <c r="B83" s="4"/>
      <c r="D83" s="4"/>
      <c r="G83" s="4"/>
      <c r="I83" s="4"/>
      <c r="J83" s="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4"/>
      <c r="B84" s="4"/>
      <c r="D84" s="4"/>
      <c r="G84" s="4"/>
      <c r="I84" s="4"/>
      <c r="J84" s="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4"/>
      <c r="B85" s="4"/>
      <c r="D85" s="4"/>
      <c r="G85" s="4"/>
      <c r="I85" s="4"/>
      <c r="J85" s="4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4"/>
      <c r="B86" s="4"/>
      <c r="D86" s="4"/>
      <c r="G86" s="4"/>
      <c r="I86" s="4"/>
      <c r="J86" s="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4"/>
      <c r="B87" s="4"/>
      <c r="D87" s="4"/>
      <c r="G87" s="4"/>
      <c r="I87" s="4"/>
      <c r="J87" s="4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4"/>
      <c r="B88" s="4"/>
      <c r="D88" s="4"/>
      <c r="G88" s="4"/>
      <c r="I88" s="4"/>
      <c r="J88" s="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4"/>
      <c r="B89" s="4"/>
      <c r="D89" s="4"/>
      <c r="G89" s="4"/>
      <c r="I89" s="4"/>
      <c r="J89" s="4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4"/>
      <c r="B90" s="4"/>
      <c r="D90" s="4"/>
      <c r="G90" s="4"/>
      <c r="I90" s="4"/>
      <c r="J90" s="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4"/>
      <c r="B91" s="4"/>
      <c r="D91" s="4"/>
      <c r="G91" s="4"/>
      <c r="I91" s="4"/>
      <c r="J91" s="4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4"/>
      <c r="B92" s="4"/>
      <c r="D92" s="4"/>
      <c r="G92" s="4"/>
      <c r="I92" s="4"/>
      <c r="J92" s="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4"/>
      <c r="B93" s="4"/>
      <c r="D93" s="4"/>
      <c r="G93" s="4"/>
      <c r="I93" s="4"/>
      <c r="J93" s="4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4"/>
      <c r="B94" s="4"/>
      <c r="D94" s="4"/>
      <c r="G94" s="4"/>
      <c r="I94" s="4"/>
      <c r="J94" s="4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4"/>
      <c r="B95" s="4"/>
      <c r="D95" s="4"/>
      <c r="G95" s="4"/>
      <c r="I95" s="4"/>
      <c r="J95" s="4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4"/>
      <c r="B96" s="4"/>
      <c r="D96" s="4"/>
      <c r="G96" s="4"/>
      <c r="I96" s="4"/>
      <c r="J96" s="4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4"/>
      <c r="B97" s="4"/>
      <c r="D97" s="4"/>
      <c r="G97" s="4"/>
      <c r="I97" s="4"/>
      <c r="J97" s="4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4"/>
      <c r="B98" s="4"/>
      <c r="D98" s="4"/>
      <c r="G98" s="4"/>
      <c r="I98" s="4"/>
      <c r="J98" s="4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4"/>
      <c r="B99" s="4"/>
      <c r="D99" s="4"/>
      <c r="G99" s="4"/>
      <c r="I99" s="4"/>
      <c r="J99" s="4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4"/>
      <c r="B100" s="4"/>
      <c r="D100" s="4"/>
      <c r="G100" s="4"/>
      <c r="I100" s="4"/>
      <c r="J100" s="4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4"/>
      <c r="B101" s="4"/>
      <c r="D101" s="4"/>
      <c r="G101" s="4"/>
      <c r="I101" s="4"/>
      <c r="J101" s="4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4"/>
      <c r="B102" s="4"/>
      <c r="D102" s="4"/>
      <c r="G102" s="4"/>
      <c r="I102" s="4"/>
      <c r="J102" s="4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4"/>
      <c r="B103" s="4"/>
      <c r="D103" s="4"/>
      <c r="G103" s="4"/>
      <c r="I103" s="4"/>
      <c r="J103" s="4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4"/>
      <c r="B104" s="4"/>
      <c r="D104" s="4"/>
      <c r="G104" s="4"/>
      <c r="I104" s="4"/>
      <c r="J104" s="4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4"/>
      <c r="B105" s="4"/>
      <c r="D105" s="4"/>
      <c r="G105" s="4"/>
      <c r="I105" s="4"/>
      <c r="J105" s="4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4"/>
      <c r="B106" s="4"/>
      <c r="D106" s="4"/>
      <c r="G106" s="4"/>
      <c r="I106" s="4"/>
      <c r="J106" s="4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4"/>
      <c r="B107" s="4"/>
      <c r="D107" s="4"/>
      <c r="G107" s="4"/>
      <c r="I107" s="4"/>
      <c r="J107" s="4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4"/>
      <c r="B108" s="4"/>
      <c r="D108" s="4"/>
      <c r="G108" s="4"/>
      <c r="I108" s="4"/>
      <c r="J108" s="4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4"/>
      <c r="B109" s="4"/>
      <c r="D109" s="4"/>
      <c r="G109" s="4"/>
      <c r="I109" s="4"/>
      <c r="J109" s="4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4"/>
      <c r="B110" s="4"/>
      <c r="D110" s="4"/>
      <c r="G110" s="4"/>
      <c r="I110" s="4"/>
      <c r="J110" s="4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4"/>
      <c r="B111" s="4"/>
      <c r="D111" s="4"/>
      <c r="G111" s="4"/>
      <c r="I111" s="4"/>
      <c r="J111" s="4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4"/>
      <c r="B112" s="4"/>
      <c r="D112" s="4"/>
      <c r="G112" s="4"/>
      <c r="I112" s="4"/>
      <c r="J112" s="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4"/>
      <c r="B113" s="4"/>
      <c r="D113" s="4"/>
      <c r="G113" s="4"/>
      <c r="I113" s="4"/>
      <c r="J113" s="4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4"/>
      <c r="B114" s="4"/>
      <c r="D114" s="4"/>
      <c r="G114" s="4"/>
      <c r="I114" s="4"/>
      <c r="J114" s="4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4"/>
      <c r="B115" s="4"/>
      <c r="D115" s="4"/>
      <c r="G115" s="4"/>
      <c r="I115" s="4"/>
      <c r="J115" s="4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4"/>
      <c r="B116" s="4"/>
      <c r="D116" s="4"/>
      <c r="G116" s="4"/>
      <c r="I116" s="4"/>
      <c r="J116" s="4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4"/>
      <c r="B117" s="4"/>
      <c r="D117" s="4"/>
      <c r="G117" s="4"/>
      <c r="I117" s="4"/>
      <c r="J117" s="4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4"/>
      <c r="B118" s="4"/>
      <c r="D118" s="4"/>
      <c r="G118" s="4"/>
      <c r="I118" s="4"/>
      <c r="J118" s="4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4"/>
      <c r="B119" s="4"/>
      <c r="D119" s="4"/>
      <c r="G119" s="4"/>
      <c r="I119" s="4"/>
      <c r="J119" s="4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4"/>
      <c r="B120" s="4"/>
      <c r="D120" s="4"/>
      <c r="G120" s="4"/>
      <c r="I120" s="4"/>
      <c r="J120" s="4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4"/>
      <c r="B121" s="4"/>
      <c r="D121" s="4"/>
      <c r="G121" s="4"/>
      <c r="I121" s="4"/>
      <c r="J121" s="4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4"/>
      <c r="B122" s="4"/>
      <c r="D122" s="4"/>
      <c r="G122" s="4"/>
      <c r="I122" s="4"/>
      <c r="J122" s="4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4"/>
      <c r="B123" s="4"/>
      <c r="D123" s="4"/>
      <c r="G123" s="4"/>
      <c r="I123" s="4"/>
      <c r="J123" s="4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4"/>
      <c r="B124" s="4"/>
      <c r="D124" s="4"/>
      <c r="G124" s="4"/>
      <c r="I124" s="4"/>
      <c r="J124" s="4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4"/>
      <c r="B125" s="4"/>
      <c r="D125" s="4"/>
      <c r="G125" s="4"/>
      <c r="I125" s="4"/>
      <c r="J125" s="4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4"/>
      <c r="B126" s="4"/>
      <c r="D126" s="4"/>
      <c r="G126" s="4"/>
      <c r="I126" s="4"/>
      <c r="J126" s="4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4"/>
      <c r="B127" s="4"/>
      <c r="D127" s="4"/>
      <c r="G127" s="4"/>
      <c r="I127" s="4"/>
      <c r="J127" s="4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4"/>
      <c r="B128" s="4"/>
      <c r="D128" s="4"/>
      <c r="G128" s="4"/>
      <c r="I128" s="4"/>
      <c r="J128" s="4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4"/>
      <c r="B129" s="4"/>
      <c r="D129" s="4"/>
      <c r="G129" s="4"/>
      <c r="I129" s="4"/>
      <c r="J129" s="4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4"/>
      <c r="B130" s="4"/>
      <c r="D130" s="4"/>
      <c r="G130" s="4"/>
      <c r="I130" s="4"/>
      <c r="J130" s="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4"/>
      <c r="B131" s="4"/>
      <c r="D131" s="4"/>
      <c r="G131" s="4"/>
      <c r="I131" s="4"/>
      <c r="J131" s="4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4"/>
      <c r="B132" s="4"/>
      <c r="D132" s="4"/>
      <c r="G132" s="4"/>
      <c r="I132" s="4"/>
      <c r="J132" s="4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4"/>
      <c r="B133" s="4"/>
      <c r="D133" s="4"/>
      <c r="G133" s="4"/>
      <c r="I133" s="4"/>
      <c r="J133" s="4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4"/>
      <c r="B134" s="4"/>
      <c r="D134" s="4"/>
      <c r="G134" s="4"/>
      <c r="I134" s="4"/>
      <c r="J134" s="4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4"/>
      <c r="B135" s="4"/>
      <c r="D135" s="4"/>
      <c r="G135" s="4"/>
      <c r="I135" s="4"/>
      <c r="J135" s="4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4"/>
      <c r="B136" s="4"/>
      <c r="D136" s="4"/>
      <c r="G136" s="4"/>
      <c r="I136" s="4"/>
      <c r="J136" s="4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4"/>
      <c r="B137" s="4"/>
      <c r="D137" s="4"/>
      <c r="G137" s="4"/>
      <c r="I137" s="4"/>
      <c r="J137" s="4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4"/>
      <c r="B138" s="4"/>
      <c r="D138" s="4"/>
      <c r="G138" s="4"/>
      <c r="I138" s="4"/>
      <c r="J138" s="4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4"/>
      <c r="B139" s="4"/>
      <c r="D139" s="4"/>
      <c r="G139" s="4"/>
      <c r="I139" s="4"/>
      <c r="J139" s="4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4"/>
      <c r="B140" s="4"/>
      <c r="D140" s="4"/>
      <c r="G140" s="4"/>
      <c r="I140" s="4"/>
      <c r="J140" s="4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4"/>
      <c r="B141" s="4"/>
      <c r="D141" s="4"/>
      <c r="G141" s="4"/>
      <c r="I141" s="4"/>
      <c r="J141" s="4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4"/>
      <c r="B142" s="4"/>
      <c r="D142" s="4"/>
      <c r="G142" s="4"/>
      <c r="I142" s="4"/>
      <c r="J142" s="4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4"/>
      <c r="B143" s="4"/>
      <c r="D143" s="4"/>
      <c r="G143" s="4"/>
      <c r="I143" s="4"/>
      <c r="J143" s="4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4"/>
      <c r="B144" s="4"/>
      <c r="D144" s="4"/>
      <c r="G144" s="4"/>
      <c r="I144" s="4"/>
      <c r="J144" s="4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4"/>
      <c r="B145" s="4"/>
      <c r="D145" s="4"/>
      <c r="G145" s="4"/>
      <c r="I145" s="4"/>
      <c r="J145" s="4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4"/>
      <c r="B146" s="4"/>
      <c r="D146" s="4"/>
      <c r="G146" s="4"/>
      <c r="I146" s="4"/>
      <c r="J146" s="4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4"/>
      <c r="B147" s="4"/>
      <c r="D147" s="4"/>
      <c r="G147" s="4"/>
      <c r="I147" s="4"/>
      <c r="J147" s="4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4"/>
      <c r="B148" s="4"/>
      <c r="D148" s="4"/>
      <c r="G148" s="4"/>
      <c r="I148" s="4"/>
      <c r="J148" s="4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4"/>
      <c r="B149" s="4"/>
      <c r="D149" s="4"/>
      <c r="G149" s="4"/>
      <c r="I149" s="4"/>
      <c r="J149" s="4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4"/>
      <c r="B150" s="4"/>
      <c r="D150" s="4"/>
      <c r="G150" s="4"/>
      <c r="I150" s="4"/>
      <c r="J150" s="4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4"/>
      <c r="B151" s="4"/>
      <c r="D151" s="4"/>
      <c r="G151" s="4"/>
      <c r="I151" s="4"/>
      <c r="J151" s="4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4"/>
      <c r="B152" s="4"/>
      <c r="D152" s="4"/>
      <c r="G152" s="4"/>
      <c r="I152" s="4"/>
      <c r="J152" s="4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4"/>
      <c r="B153" s="4"/>
      <c r="D153" s="4"/>
      <c r="G153" s="4"/>
      <c r="I153" s="4"/>
      <c r="J153" s="4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4"/>
      <c r="B154" s="4"/>
      <c r="D154" s="4"/>
      <c r="G154" s="4"/>
      <c r="I154" s="4"/>
      <c r="J154" s="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4"/>
      <c r="B155" s="4"/>
      <c r="D155" s="4"/>
      <c r="G155" s="4"/>
      <c r="I155" s="4"/>
      <c r="J155" s="4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4"/>
      <c r="B156" s="4"/>
      <c r="D156" s="4"/>
      <c r="G156" s="4"/>
      <c r="I156" s="4"/>
      <c r="J156" s="4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4"/>
      <c r="B157" s="4"/>
      <c r="D157" s="4"/>
      <c r="G157" s="4"/>
      <c r="I157" s="4"/>
      <c r="J157" s="4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4"/>
      <c r="B158" s="4"/>
      <c r="D158" s="4"/>
      <c r="G158" s="4"/>
      <c r="I158" s="4"/>
      <c r="J158" s="4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4"/>
      <c r="B159" s="4"/>
      <c r="D159" s="4"/>
      <c r="G159" s="4"/>
      <c r="I159" s="4"/>
      <c r="J159" s="4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4"/>
      <c r="B160" s="4"/>
      <c r="D160" s="4"/>
      <c r="G160" s="4"/>
      <c r="I160" s="4"/>
      <c r="J160" s="4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4"/>
      <c r="B161" s="4"/>
      <c r="D161" s="4"/>
      <c r="G161" s="4"/>
      <c r="I161" s="4"/>
      <c r="J161" s="4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4"/>
      <c r="B162" s="4"/>
      <c r="D162" s="4"/>
      <c r="G162" s="4"/>
      <c r="I162" s="4"/>
      <c r="J162" s="4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4"/>
      <c r="B163" s="4"/>
      <c r="D163" s="4"/>
      <c r="G163" s="4"/>
      <c r="I163" s="4"/>
      <c r="J163" s="4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4"/>
      <c r="B164" s="4"/>
      <c r="D164" s="4"/>
      <c r="G164" s="4"/>
      <c r="I164" s="4"/>
      <c r="J164" s="4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4"/>
      <c r="B165" s="4"/>
      <c r="D165" s="4"/>
      <c r="G165" s="4"/>
      <c r="I165" s="4"/>
      <c r="J165" s="4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4"/>
      <c r="B166" s="4"/>
      <c r="D166" s="4"/>
      <c r="G166" s="4"/>
      <c r="I166" s="4"/>
      <c r="J166" s="4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4"/>
      <c r="B167" s="4"/>
      <c r="D167" s="4"/>
      <c r="G167" s="4"/>
      <c r="I167" s="4"/>
      <c r="J167" s="4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4"/>
      <c r="B168" s="4"/>
      <c r="D168" s="4"/>
      <c r="G168" s="4"/>
      <c r="I168" s="4"/>
      <c r="J168" s="4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4"/>
      <c r="B169" s="4"/>
      <c r="D169" s="4"/>
      <c r="G169" s="4"/>
      <c r="I169" s="4"/>
      <c r="J169" s="4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4"/>
      <c r="B170" s="4"/>
      <c r="D170" s="4"/>
      <c r="G170" s="4"/>
      <c r="I170" s="4"/>
      <c r="J170" s="4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4"/>
      <c r="B171" s="4"/>
      <c r="D171" s="4"/>
      <c r="G171" s="4"/>
      <c r="I171" s="4"/>
      <c r="J171" s="4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4"/>
      <c r="B172" s="4"/>
      <c r="D172" s="4"/>
      <c r="G172" s="4"/>
      <c r="I172" s="4"/>
      <c r="J172" s="4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4"/>
      <c r="B173" s="4"/>
      <c r="D173" s="4"/>
      <c r="G173" s="4"/>
      <c r="I173" s="4"/>
      <c r="J173" s="4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4"/>
      <c r="B174" s="4"/>
      <c r="D174" s="4"/>
      <c r="G174" s="4"/>
      <c r="I174" s="4"/>
      <c r="J174" s="4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4"/>
      <c r="B175" s="4"/>
      <c r="D175" s="4"/>
      <c r="G175" s="4"/>
      <c r="I175" s="4"/>
      <c r="J175" s="4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4"/>
      <c r="B176" s="4"/>
      <c r="D176" s="4"/>
      <c r="G176" s="4"/>
      <c r="I176" s="4"/>
      <c r="J176" s="4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4"/>
      <c r="B177" s="4"/>
      <c r="D177" s="4"/>
      <c r="G177" s="4"/>
      <c r="I177" s="4"/>
      <c r="J177" s="4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4"/>
      <c r="B178" s="4"/>
      <c r="D178" s="4"/>
      <c r="G178" s="4"/>
      <c r="I178" s="4"/>
      <c r="J178" s="4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4"/>
      <c r="B179" s="4"/>
      <c r="D179" s="4"/>
      <c r="G179" s="4"/>
      <c r="I179" s="4"/>
      <c r="J179" s="4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4"/>
      <c r="B180" s="4"/>
      <c r="D180" s="4"/>
      <c r="G180" s="4"/>
      <c r="I180" s="4"/>
      <c r="J180" s="4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4"/>
      <c r="B181" s="4"/>
      <c r="D181" s="4"/>
      <c r="G181" s="4"/>
      <c r="I181" s="4"/>
      <c r="J181" s="4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4"/>
      <c r="B182" s="4"/>
      <c r="D182" s="4"/>
      <c r="G182" s="4"/>
      <c r="I182" s="4"/>
      <c r="J182" s="4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4"/>
      <c r="B183" s="4"/>
      <c r="D183" s="4"/>
      <c r="G183" s="4"/>
      <c r="I183" s="4"/>
      <c r="J183" s="4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4"/>
      <c r="B184" s="4"/>
      <c r="D184" s="4"/>
      <c r="G184" s="4"/>
      <c r="I184" s="4"/>
      <c r="J184" s="4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4"/>
      <c r="B185" s="4"/>
      <c r="D185" s="4"/>
      <c r="G185" s="4"/>
      <c r="I185" s="4"/>
      <c r="J185" s="4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4"/>
      <c r="B186" s="4"/>
      <c r="D186" s="4"/>
      <c r="G186" s="4"/>
      <c r="I186" s="4"/>
      <c r="J186" s="4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4"/>
      <c r="B187" s="4"/>
      <c r="D187" s="4"/>
      <c r="G187" s="4"/>
      <c r="I187" s="4"/>
      <c r="J187" s="4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4"/>
      <c r="B188" s="4"/>
      <c r="D188" s="4"/>
      <c r="G188" s="4"/>
      <c r="I188" s="4"/>
      <c r="J188" s="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4"/>
      <c r="B189" s="4"/>
      <c r="D189" s="4"/>
      <c r="G189" s="4"/>
      <c r="I189" s="4"/>
      <c r="J189" s="4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4"/>
      <c r="B190" s="4"/>
      <c r="D190" s="4"/>
      <c r="G190" s="4"/>
      <c r="I190" s="4"/>
      <c r="J190" s="4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4"/>
      <c r="B191" s="4"/>
      <c r="D191" s="4"/>
      <c r="G191" s="4"/>
      <c r="I191" s="4"/>
      <c r="J191" s="4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4"/>
      <c r="B192" s="4"/>
      <c r="D192" s="4"/>
      <c r="G192" s="4"/>
      <c r="I192" s="4"/>
      <c r="J192" s="4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4"/>
      <c r="B193" s="4"/>
      <c r="D193" s="4"/>
      <c r="G193" s="4"/>
      <c r="I193" s="4"/>
      <c r="J193" s="4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4"/>
      <c r="B194" s="4"/>
      <c r="D194" s="4"/>
      <c r="G194" s="4"/>
      <c r="I194" s="4"/>
      <c r="J194" s="4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4"/>
      <c r="B195" s="4"/>
      <c r="D195" s="4"/>
      <c r="G195" s="4"/>
      <c r="I195" s="4"/>
      <c r="J195" s="4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4"/>
      <c r="B196" s="4"/>
      <c r="D196" s="4"/>
      <c r="G196" s="4"/>
      <c r="I196" s="4"/>
      <c r="J196" s="4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4"/>
      <c r="B197" s="4"/>
      <c r="D197" s="4"/>
      <c r="G197" s="4"/>
      <c r="I197" s="4"/>
      <c r="J197" s="4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4"/>
      <c r="B198" s="4"/>
      <c r="D198" s="4"/>
      <c r="G198" s="4"/>
      <c r="I198" s="4"/>
      <c r="J198" s="4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4"/>
      <c r="B199" s="4"/>
      <c r="D199" s="4"/>
      <c r="G199" s="4"/>
      <c r="I199" s="4"/>
      <c r="J199" s="4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4"/>
      <c r="B200" s="4"/>
      <c r="D200" s="4"/>
      <c r="G200" s="4"/>
      <c r="I200" s="4"/>
      <c r="J200" s="4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4"/>
      <c r="B201" s="4"/>
      <c r="D201" s="4"/>
      <c r="G201" s="4"/>
      <c r="I201" s="4"/>
      <c r="J201" s="4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4"/>
      <c r="B202" s="4"/>
      <c r="D202" s="4"/>
      <c r="G202" s="4"/>
      <c r="I202" s="4"/>
      <c r="J202" s="4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4"/>
      <c r="B203" s="4"/>
      <c r="D203" s="4"/>
      <c r="G203" s="4"/>
      <c r="I203" s="4"/>
      <c r="J203" s="4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4"/>
      <c r="B204" s="4"/>
      <c r="D204" s="4"/>
      <c r="G204" s="4"/>
      <c r="I204" s="4"/>
      <c r="J204" s="4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4"/>
      <c r="B205" s="4"/>
      <c r="D205" s="4"/>
      <c r="G205" s="4"/>
      <c r="I205" s="4"/>
      <c r="J205" s="4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4"/>
      <c r="B206" s="4"/>
      <c r="D206" s="4"/>
      <c r="G206" s="4"/>
      <c r="I206" s="4"/>
      <c r="J206" s="4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4"/>
      <c r="B207" s="4"/>
      <c r="D207" s="4"/>
      <c r="G207" s="4"/>
      <c r="I207" s="4"/>
      <c r="J207" s="4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4"/>
      <c r="B208" s="4"/>
      <c r="D208" s="4"/>
      <c r="G208" s="4"/>
      <c r="I208" s="4"/>
      <c r="J208" s="4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4"/>
      <c r="B209" s="4"/>
      <c r="D209" s="4"/>
      <c r="G209" s="4"/>
      <c r="I209" s="4"/>
      <c r="J209" s="4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4"/>
      <c r="B210" s="4"/>
      <c r="D210" s="4"/>
      <c r="G210" s="4"/>
      <c r="I210" s="4"/>
      <c r="J210" s="4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4"/>
      <c r="B211" s="4"/>
      <c r="D211" s="4"/>
      <c r="G211" s="4"/>
      <c r="I211" s="4"/>
      <c r="J211" s="4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4"/>
      <c r="B212" s="4"/>
      <c r="D212" s="4"/>
      <c r="G212" s="4"/>
      <c r="I212" s="4"/>
      <c r="J212" s="4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4"/>
      <c r="B213" s="4"/>
      <c r="D213" s="4"/>
      <c r="G213" s="4"/>
      <c r="I213" s="4"/>
      <c r="J213" s="4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4"/>
      <c r="B214" s="4"/>
      <c r="D214" s="4"/>
      <c r="G214" s="4"/>
      <c r="I214" s="4"/>
      <c r="J214" s="4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4"/>
      <c r="B215" s="4"/>
      <c r="D215" s="4"/>
      <c r="G215" s="4"/>
      <c r="I215" s="4"/>
      <c r="J215" s="4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4"/>
      <c r="B216" s="4"/>
      <c r="D216" s="4"/>
      <c r="G216" s="4"/>
      <c r="I216" s="4"/>
      <c r="J216" s="4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4"/>
      <c r="B217" s="4"/>
      <c r="D217" s="4"/>
      <c r="G217" s="4"/>
      <c r="I217" s="4"/>
      <c r="J217" s="4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4"/>
      <c r="B218" s="4"/>
      <c r="D218" s="4"/>
      <c r="G218" s="4"/>
      <c r="I218" s="4"/>
      <c r="J218" s="4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4"/>
      <c r="B219" s="4"/>
      <c r="D219" s="4"/>
      <c r="G219" s="4"/>
      <c r="I219" s="4"/>
      <c r="J219" s="4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4"/>
      <c r="B220" s="4"/>
      <c r="D220" s="4"/>
      <c r="G220" s="4"/>
      <c r="I220" s="4"/>
      <c r="J220" s="4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4"/>
      <c r="B221" s="4"/>
      <c r="D221" s="4"/>
      <c r="G221" s="4"/>
      <c r="I221" s="4"/>
      <c r="J221" s="4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4"/>
      <c r="B222" s="4"/>
      <c r="D222" s="4"/>
      <c r="G222" s="4"/>
      <c r="I222" s="4"/>
      <c r="J222" s="4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4"/>
      <c r="B223" s="4"/>
      <c r="D223" s="4"/>
      <c r="G223" s="4"/>
      <c r="I223" s="4"/>
      <c r="J223" s="4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4"/>
      <c r="B224" s="4"/>
      <c r="D224" s="4"/>
      <c r="G224" s="4"/>
      <c r="I224" s="4"/>
      <c r="J224" s="4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4"/>
      <c r="B225" s="4"/>
      <c r="D225" s="4"/>
      <c r="G225" s="4"/>
      <c r="I225" s="4"/>
      <c r="J225" s="4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4"/>
      <c r="B226" s="4"/>
      <c r="D226" s="4"/>
      <c r="G226" s="4"/>
      <c r="I226" s="4"/>
      <c r="J226" s="4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4"/>
      <c r="B227" s="4"/>
      <c r="D227" s="4"/>
      <c r="G227" s="4"/>
      <c r="I227" s="4"/>
      <c r="J227" s="4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4"/>
      <c r="B228" s="4"/>
      <c r="D228" s="4"/>
      <c r="G228" s="4"/>
      <c r="I228" s="4"/>
      <c r="J228" s="4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4"/>
      <c r="B229" s="4"/>
      <c r="D229" s="4"/>
      <c r="G229" s="4"/>
      <c r="I229" s="4"/>
      <c r="J229" s="4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4"/>
      <c r="B230" s="4"/>
      <c r="D230" s="4"/>
      <c r="G230" s="4"/>
      <c r="I230" s="4"/>
      <c r="J230" s="4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4"/>
      <c r="B231" s="4"/>
      <c r="D231" s="4"/>
      <c r="G231" s="4"/>
      <c r="I231" s="4"/>
      <c r="J231" s="4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4"/>
      <c r="B232" s="4"/>
      <c r="D232" s="4"/>
      <c r="G232" s="4"/>
      <c r="I232" s="4"/>
      <c r="J232" s="4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4"/>
      <c r="B233" s="4"/>
      <c r="D233" s="4"/>
      <c r="G233" s="4"/>
      <c r="I233" s="4"/>
      <c r="J233" s="4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4"/>
      <c r="B234" s="4"/>
      <c r="D234" s="4"/>
      <c r="G234" s="4"/>
      <c r="I234" s="4"/>
      <c r="J234" s="4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4"/>
      <c r="B235" s="4"/>
      <c r="D235" s="4"/>
      <c r="G235" s="4"/>
      <c r="I235" s="4"/>
      <c r="J235" s="4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4"/>
      <c r="B236" s="4"/>
      <c r="D236" s="4"/>
      <c r="G236" s="4"/>
      <c r="I236" s="4"/>
      <c r="J236" s="4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4"/>
      <c r="B237" s="4"/>
      <c r="D237" s="4"/>
      <c r="G237" s="4"/>
      <c r="I237" s="4"/>
      <c r="J237" s="4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4"/>
      <c r="B238" s="4"/>
      <c r="D238" s="4"/>
      <c r="G238" s="4"/>
      <c r="I238" s="4"/>
      <c r="J238" s="4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4"/>
      <c r="B239" s="4"/>
      <c r="D239" s="4"/>
      <c r="G239" s="4"/>
      <c r="I239" s="4"/>
      <c r="J239" s="4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4"/>
      <c r="B240" s="4"/>
      <c r="D240" s="4"/>
      <c r="G240" s="4"/>
      <c r="I240" s="4"/>
      <c r="J240" s="4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4"/>
      <c r="B241" s="4"/>
      <c r="D241" s="4"/>
      <c r="G241" s="4"/>
      <c r="I241" s="4"/>
      <c r="J241" s="4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4"/>
      <c r="B242" s="4"/>
      <c r="D242" s="4"/>
      <c r="G242" s="4"/>
      <c r="I242" s="4"/>
      <c r="J242" s="4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4"/>
      <c r="B243" s="4"/>
      <c r="D243" s="4"/>
      <c r="G243" s="4"/>
      <c r="I243" s="4"/>
      <c r="J243" s="4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4"/>
      <c r="B244" s="4"/>
      <c r="D244" s="4"/>
      <c r="G244" s="4"/>
      <c r="I244" s="4"/>
      <c r="J244" s="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4"/>
      <c r="B245" s="4"/>
      <c r="D245" s="4"/>
      <c r="G245" s="4"/>
      <c r="I245" s="4"/>
      <c r="J245" s="4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4"/>
      <c r="B246" s="4"/>
      <c r="D246" s="4"/>
      <c r="G246" s="4"/>
      <c r="I246" s="4"/>
      <c r="J246" s="4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4"/>
      <c r="B247" s="4"/>
      <c r="D247" s="4"/>
      <c r="G247" s="4"/>
      <c r="I247" s="4"/>
      <c r="J247" s="4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4"/>
      <c r="B248" s="4"/>
      <c r="D248" s="4"/>
      <c r="G248" s="4"/>
      <c r="I248" s="4"/>
      <c r="J248" s="4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4"/>
      <c r="B249" s="4"/>
      <c r="D249" s="4"/>
      <c r="G249" s="4"/>
      <c r="I249" s="4"/>
      <c r="J249" s="4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4"/>
      <c r="B250" s="4"/>
      <c r="D250" s="4"/>
      <c r="G250" s="4"/>
      <c r="I250" s="4"/>
      <c r="J250" s="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4"/>
      <c r="B251" s="4"/>
      <c r="D251" s="4"/>
      <c r="G251" s="4"/>
      <c r="I251" s="4"/>
      <c r="J251" s="4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4"/>
      <c r="B252" s="4"/>
      <c r="D252" s="4"/>
      <c r="G252" s="4"/>
      <c r="I252" s="4"/>
      <c r="J252" s="4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4"/>
      <c r="B253" s="4"/>
      <c r="D253" s="4"/>
      <c r="G253" s="4"/>
      <c r="I253" s="4"/>
      <c r="J253" s="4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4"/>
      <c r="B254" s="4"/>
      <c r="D254" s="4"/>
      <c r="G254" s="4"/>
      <c r="I254" s="4"/>
      <c r="J254" s="4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4"/>
      <c r="B255" s="4"/>
      <c r="D255" s="4"/>
      <c r="G255" s="4"/>
      <c r="I255" s="4"/>
      <c r="J255" s="4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4"/>
      <c r="B256" s="4"/>
      <c r="D256" s="4"/>
      <c r="G256" s="4"/>
      <c r="I256" s="4"/>
      <c r="J256" s="4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4"/>
      <c r="B257" s="4"/>
      <c r="D257" s="4"/>
      <c r="G257" s="4"/>
      <c r="I257" s="4"/>
      <c r="J257" s="4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4"/>
      <c r="B258" s="4"/>
      <c r="D258" s="4"/>
      <c r="G258" s="4"/>
      <c r="I258" s="4"/>
      <c r="J258" s="4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4"/>
      <c r="B259" s="4"/>
      <c r="D259" s="4"/>
      <c r="G259" s="4"/>
      <c r="I259" s="4"/>
      <c r="J259" s="4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4"/>
      <c r="B260" s="4"/>
      <c r="D260" s="4"/>
      <c r="G260" s="4"/>
      <c r="I260" s="4"/>
      <c r="J260" s="4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4"/>
      <c r="B261" s="4"/>
      <c r="D261" s="4"/>
      <c r="G261" s="4"/>
      <c r="I261" s="4"/>
      <c r="J261" s="4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4"/>
      <c r="B262" s="4"/>
      <c r="D262" s="4"/>
      <c r="G262" s="4"/>
      <c r="I262" s="4"/>
      <c r="J262" s="4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4"/>
      <c r="B263" s="4"/>
      <c r="D263" s="4"/>
      <c r="G263" s="4"/>
      <c r="I263" s="4"/>
      <c r="J263" s="4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4"/>
      <c r="B264" s="4"/>
      <c r="D264" s="4"/>
      <c r="G264" s="4"/>
      <c r="I264" s="4"/>
      <c r="J264" s="4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4"/>
      <c r="B265" s="4"/>
      <c r="D265" s="4"/>
      <c r="G265" s="4"/>
      <c r="I265" s="4"/>
      <c r="J265" s="4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4"/>
      <c r="B266" s="4"/>
      <c r="D266" s="4"/>
      <c r="G266" s="4"/>
      <c r="I266" s="4"/>
      <c r="J266" s="4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4"/>
      <c r="B267" s="4"/>
      <c r="D267" s="4"/>
      <c r="G267" s="4"/>
      <c r="I267" s="4"/>
      <c r="J267" s="4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4"/>
      <c r="B268" s="4"/>
      <c r="D268" s="4"/>
      <c r="G268" s="4"/>
      <c r="I268" s="4"/>
      <c r="J268" s="4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4"/>
      <c r="B269" s="4"/>
      <c r="D269" s="4"/>
      <c r="G269" s="4"/>
      <c r="I269" s="4"/>
      <c r="J269" s="4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4"/>
      <c r="B270" s="4"/>
      <c r="D270" s="4"/>
      <c r="G270" s="4"/>
      <c r="I270" s="4"/>
      <c r="J270" s="4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4"/>
      <c r="B271" s="4"/>
      <c r="D271" s="4"/>
      <c r="G271" s="4"/>
      <c r="I271" s="4"/>
      <c r="J271" s="4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4"/>
      <c r="B272" s="4"/>
      <c r="D272" s="4"/>
      <c r="G272" s="4"/>
      <c r="I272" s="4"/>
      <c r="J272" s="4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4"/>
      <c r="B273" s="4"/>
      <c r="D273" s="4"/>
      <c r="G273" s="4"/>
      <c r="I273" s="4"/>
      <c r="J273" s="4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4"/>
      <c r="B274" s="4"/>
      <c r="D274" s="4"/>
      <c r="G274" s="4"/>
      <c r="I274" s="4"/>
      <c r="J274" s="4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4"/>
      <c r="B275" s="4"/>
      <c r="D275" s="4"/>
      <c r="G275" s="4"/>
      <c r="I275" s="4"/>
      <c r="J275" s="4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4"/>
      <c r="B276" s="4"/>
      <c r="D276" s="4"/>
      <c r="G276" s="4"/>
      <c r="I276" s="4"/>
      <c r="J276" s="4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4"/>
      <c r="B277" s="4"/>
      <c r="D277" s="4"/>
      <c r="G277" s="4"/>
      <c r="I277" s="4"/>
      <c r="J277" s="4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4"/>
      <c r="B278" s="4"/>
      <c r="D278" s="4"/>
      <c r="G278" s="4"/>
      <c r="I278" s="4"/>
      <c r="J278" s="4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4"/>
      <c r="B279" s="4"/>
      <c r="D279" s="4"/>
      <c r="G279" s="4"/>
      <c r="I279" s="4"/>
      <c r="J279" s="4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4"/>
      <c r="B280" s="4"/>
      <c r="D280" s="4"/>
      <c r="G280" s="4"/>
      <c r="I280" s="4"/>
      <c r="J280" s="4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4"/>
      <c r="B281" s="4"/>
      <c r="D281" s="4"/>
      <c r="G281" s="4"/>
      <c r="I281" s="4"/>
      <c r="J281" s="4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4"/>
      <c r="B282" s="4"/>
      <c r="D282" s="4"/>
      <c r="G282" s="4"/>
      <c r="I282" s="4"/>
      <c r="J282" s="4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4"/>
      <c r="B283" s="4"/>
      <c r="D283" s="4"/>
      <c r="G283" s="4"/>
      <c r="I283" s="4"/>
      <c r="J283" s="4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4"/>
      <c r="B284" s="4"/>
      <c r="D284" s="4"/>
      <c r="G284" s="4"/>
      <c r="I284" s="4"/>
      <c r="J284" s="4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4"/>
      <c r="B285" s="4"/>
      <c r="D285" s="4"/>
      <c r="G285" s="4"/>
      <c r="I285" s="4"/>
      <c r="J285" s="4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4"/>
      <c r="B286" s="4"/>
      <c r="D286" s="4"/>
      <c r="G286" s="4"/>
      <c r="I286" s="4"/>
      <c r="J286" s="4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4"/>
      <c r="B287" s="4"/>
      <c r="D287" s="4"/>
      <c r="G287" s="4"/>
      <c r="I287" s="4"/>
      <c r="J287" s="4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4"/>
      <c r="B288" s="4"/>
      <c r="D288" s="4"/>
      <c r="G288" s="4"/>
      <c r="I288" s="4"/>
      <c r="J288" s="4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4"/>
      <c r="B289" s="4"/>
      <c r="D289" s="4"/>
      <c r="G289" s="4"/>
      <c r="I289" s="4"/>
      <c r="J289" s="4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4"/>
      <c r="B290" s="4"/>
      <c r="D290" s="4"/>
      <c r="G290" s="4"/>
      <c r="I290" s="4"/>
      <c r="J290" s="4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4"/>
      <c r="B291" s="4"/>
      <c r="D291" s="4"/>
      <c r="G291" s="4"/>
      <c r="I291" s="4"/>
      <c r="J291" s="4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4"/>
      <c r="B292" s="4"/>
      <c r="D292" s="4"/>
      <c r="G292" s="4"/>
      <c r="I292" s="4"/>
      <c r="J292" s="4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4"/>
      <c r="B293" s="4"/>
      <c r="D293" s="4"/>
      <c r="G293" s="4"/>
      <c r="I293" s="4"/>
      <c r="J293" s="4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4"/>
      <c r="B294" s="4"/>
      <c r="D294" s="4"/>
      <c r="G294" s="4"/>
      <c r="I294" s="4"/>
      <c r="J294" s="4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4"/>
      <c r="B295" s="4"/>
      <c r="D295" s="4"/>
      <c r="G295" s="4"/>
      <c r="I295" s="4"/>
      <c r="J295" s="4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4"/>
      <c r="B296" s="4"/>
      <c r="D296" s="4"/>
      <c r="G296" s="4"/>
      <c r="I296" s="4"/>
      <c r="J296" s="4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4"/>
      <c r="B297" s="4"/>
      <c r="D297" s="4"/>
      <c r="G297" s="4"/>
      <c r="I297" s="4"/>
      <c r="J297" s="4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4"/>
      <c r="B298" s="4"/>
      <c r="D298" s="4"/>
      <c r="G298" s="4"/>
      <c r="I298" s="4"/>
      <c r="J298" s="4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4"/>
      <c r="B299" s="4"/>
      <c r="D299" s="4"/>
      <c r="G299" s="4"/>
      <c r="I299" s="4"/>
      <c r="J299" s="4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4"/>
      <c r="B300" s="4"/>
      <c r="D300" s="4"/>
      <c r="G300" s="4"/>
      <c r="I300" s="4"/>
      <c r="J300" s="4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4"/>
      <c r="B301" s="4"/>
      <c r="D301" s="4"/>
      <c r="G301" s="4"/>
      <c r="I301" s="4"/>
      <c r="J301" s="4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4"/>
      <c r="B302" s="4"/>
      <c r="D302" s="4"/>
      <c r="G302" s="4"/>
      <c r="I302" s="4"/>
      <c r="J302" s="4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4"/>
      <c r="B303" s="4"/>
      <c r="D303" s="4"/>
      <c r="G303" s="4"/>
      <c r="I303" s="4"/>
      <c r="J303" s="4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4"/>
      <c r="B304" s="4"/>
      <c r="D304" s="4"/>
      <c r="G304" s="4"/>
      <c r="I304" s="4"/>
      <c r="J304" s="4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4"/>
      <c r="B305" s="4"/>
      <c r="D305" s="4"/>
      <c r="G305" s="4"/>
      <c r="I305" s="4"/>
      <c r="J305" s="4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4"/>
      <c r="B306" s="4"/>
      <c r="D306" s="4"/>
      <c r="G306" s="4"/>
      <c r="I306" s="4"/>
      <c r="J306" s="4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4"/>
      <c r="B307" s="4"/>
      <c r="D307" s="4"/>
      <c r="G307" s="4"/>
      <c r="I307" s="4"/>
      <c r="J307" s="4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4"/>
      <c r="B308" s="4"/>
      <c r="D308" s="4"/>
      <c r="G308" s="4"/>
      <c r="I308" s="4"/>
      <c r="J308" s="4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4"/>
      <c r="B309" s="4"/>
      <c r="D309" s="4"/>
      <c r="G309" s="4"/>
      <c r="I309" s="4"/>
      <c r="J309" s="4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4"/>
      <c r="B310" s="4"/>
      <c r="D310" s="4"/>
      <c r="G310" s="4"/>
      <c r="I310" s="4"/>
      <c r="J310" s="4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4"/>
      <c r="B311" s="4"/>
      <c r="D311" s="4"/>
      <c r="G311" s="4"/>
      <c r="I311" s="4"/>
      <c r="J311" s="4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4"/>
      <c r="B312" s="4"/>
      <c r="D312" s="4"/>
      <c r="G312" s="4"/>
      <c r="I312" s="4"/>
      <c r="J312" s="4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4"/>
      <c r="B313" s="4"/>
      <c r="D313" s="4"/>
      <c r="G313" s="4"/>
      <c r="I313" s="4"/>
      <c r="J313" s="4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4"/>
      <c r="B314" s="4"/>
      <c r="D314" s="4"/>
      <c r="G314" s="4"/>
      <c r="I314" s="4"/>
      <c r="J314" s="4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4"/>
      <c r="B315" s="4"/>
      <c r="D315" s="4"/>
      <c r="G315" s="4"/>
      <c r="I315" s="4"/>
      <c r="J315" s="4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4"/>
      <c r="B316" s="4"/>
      <c r="D316" s="4"/>
      <c r="G316" s="4"/>
      <c r="I316" s="4"/>
      <c r="J316" s="4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4"/>
      <c r="B317" s="4"/>
      <c r="D317" s="4"/>
      <c r="G317" s="4"/>
      <c r="I317" s="4"/>
      <c r="J317" s="4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4"/>
      <c r="B318" s="4"/>
      <c r="D318" s="4"/>
      <c r="G318" s="4"/>
      <c r="I318" s="4"/>
      <c r="J318" s="4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4"/>
      <c r="B319" s="4"/>
      <c r="D319" s="4"/>
      <c r="G319" s="4"/>
      <c r="I319" s="4"/>
      <c r="J319" s="4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4"/>
      <c r="B320" s="4"/>
      <c r="D320" s="4"/>
      <c r="G320" s="4"/>
      <c r="I320" s="4"/>
      <c r="J320" s="4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4"/>
      <c r="B321" s="4"/>
      <c r="D321" s="4"/>
      <c r="G321" s="4"/>
      <c r="I321" s="4"/>
      <c r="J321" s="4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4"/>
      <c r="B322" s="4"/>
      <c r="D322" s="4"/>
      <c r="G322" s="4"/>
      <c r="I322" s="4"/>
      <c r="J322" s="4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4"/>
      <c r="B323" s="4"/>
      <c r="D323" s="4"/>
      <c r="G323" s="4"/>
      <c r="I323" s="4"/>
      <c r="J323" s="4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4"/>
      <c r="B324" s="4"/>
      <c r="D324" s="4"/>
      <c r="G324" s="4"/>
      <c r="I324" s="4"/>
      <c r="J324" s="4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4"/>
      <c r="B325" s="4"/>
      <c r="D325" s="4"/>
      <c r="G325" s="4"/>
      <c r="I325" s="4"/>
      <c r="J325" s="4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4"/>
      <c r="B326" s="4"/>
      <c r="D326" s="4"/>
      <c r="G326" s="4"/>
      <c r="I326" s="4"/>
      <c r="J326" s="4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4"/>
      <c r="B327" s="4"/>
      <c r="D327" s="4"/>
      <c r="G327" s="4"/>
      <c r="I327" s="4"/>
      <c r="J327" s="4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4"/>
      <c r="B328" s="4"/>
      <c r="D328" s="4"/>
      <c r="G328" s="4"/>
      <c r="I328" s="4"/>
      <c r="J328" s="4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4"/>
      <c r="B329" s="4"/>
      <c r="D329" s="4"/>
      <c r="G329" s="4"/>
      <c r="I329" s="4"/>
      <c r="J329" s="4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4"/>
      <c r="B330" s="4"/>
      <c r="D330" s="4"/>
      <c r="G330" s="4"/>
      <c r="I330" s="4"/>
      <c r="J330" s="4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4"/>
      <c r="B331" s="4"/>
      <c r="D331" s="4"/>
      <c r="G331" s="4"/>
      <c r="I331" s="4"/>
      <c r="J331" s="4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4"/>
      <c r="B332" s="4"/>
      <c r="D332" s="4"/>
      <c r="G332" s="4"/>
      <c r="I332" s="4"/>
      <c r="J332" s="4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4"/>
      <c r="B333" s="4"/>
      <c r="D333" s="4"/>
      <c r="G333" s="4"/>
      <c r="I333" s="4"/>
      <c r="J333" s="4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4"/>
      <c r="B334" s="4"/>
      <c r="D334" s="4"/>
      <c r="G334" s="4"/>
      <c r="I334" s="4"/>
      <c r="J334" s="4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4"/>
      <c r="B335" s="4"/>
      <c r="D335" s="4"/>
      <c r="G335" s="4"/>
      <c r="I335" s="4"/>
      <c r="J335" s="4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4"/>
      <c r="B336" s="4"/>
      <c r="D336" s="4"/>
      <c r="G336" s="4"/>
      <c r="I336" s="4"/>
      <c r="J336" s="4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4"/>
      <c r="B337" s="4"/>
      <c r="D337" s="4"/>
      <c r="G337" s="4"/>
      <c r="I337" s="4"/>
      <c r="J337" s="4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4"/>
      <c r="B338" s="4"/>
      <c r="D338" s="4"/>
      <c r="G338" s="4"/>
      <c r="I338" s="4"/>
      <c r="J338" s="4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4"/>
      <c r="B339" s="4"/>
      <c r="D339" s="4"/>
      <c r="G339" s="4"/>
      <c r="I339" s="4"/>
      <c r="J339" s="4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4"/>
      <c r="B340" s="4"/>
      <c r="D340" s="4"/>
      <c r="G340" s="4"/>
      <c r="I340" s="4"/>
      <c r="J340" s="4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4"/>
      <c r="B341" s="4"/>
      <c r="D341" s="4"/>
      <c r="G341" s="4"/>
      <c r="I341" s="4"/>
      <c r="J341" s="4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4"/>
      <c r="B342" s="4"/>
      <c r="D342" s="4"/>
      <c r="G342" s="4"/>
      <c r="I342" s="4"/>
      <c r="J342" s="4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4"/>
      <c r="B343" s="4"/>
      <c r="D343" s="4"/>
      <c r="G343" s="4"/>
      <c r="I343" s="4"/>
      <c r="J343" s="4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4"/>
      <c r="B344" s="4"/>
      <c r="D344" s="4"/>
      <c r="G344" s="4"/>
      <c r="I344" s="4"/>
      <c r="J344" s="4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4"/>
      <c r="B345" s="4"/>
      <c r="D345" s="4"/>
      <c r="G345" s="4"/>
      <c r="I345" s="4"/>
      <c r="J345" s="4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4"/>
      <c r="B346" s="4"/>
      <c r="D346" s="4"/>
      <c r="G346" s="4"/>
      <c r="I346" s="4"/>
      <c r="J346" s="4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4"/>
      <c r="B347" s="4"/>
      <c r="D347" s="4"/>
      <c r="G347" s="4"/>
      <c r="I347" s="4"/>
      <c r="J347" s="4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4"/>
      <c r="B348" s="4"/>
      <c r="D348" s="4"/>
      <c r="G348" s="4"/>
      <c r="I348" s="4"/>
      <c r="J348" s="4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4"/>
      <c r="B349" s="4"/>
      <c r="D349" s="4"/>
      <c r="G349" s="4"/>
      <c r="I349" s="4"/>
      <c r="J349" s="4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4"/>
      <c r="B350" s="4"/>
      <c r="D350" s="4"/>
      <c r="G350" s="4"/>
      <c r="I350" s="4"/>
      <c r="J350" s="4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4"/>
      <c r="B351" s="4"/>
      <c r="D351" s="4"/>
      <c r="G351" s="4"/>
      <c r="I351" s="4"/>
      <c r="J351" s="4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4"/>
      <c r="B352" s="4"/>
      <c r="D352" s="4"/>
      <c r="G352" s="4"/>
      <c r="I352" s="4"/>
      <c r="J352" s="4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4"/>
      <c r="B353" s="4"/>
      <c r="D353" s="4"/>
      <c r="G353" s="4"/>
      <c r="I353" s="4"/>
      <c r="J353" s="4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4"/>
      <c r="B354" s="4"/>
      <c r="D354" s="4"/>
      <c r="G354" s="4"/>
      <c r="I354" s="4"/>
      <c r="J354" s="4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4"/>
      <c r="B355" s="4"/>
      <c r="D355" s="4"/>
      <c r="G355" s="4"/>
      <c r="I355" s="4"/>
      <c r="J355" s="4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4"/>
      <c r="B356" s="4"/>
      <c r="D356" s="4"/>
      <c r="G356" s="4"/>
      <c r="I356" s="4"/>
      <c r="J356" s="4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4"/>
      <c r="B357" s="4"/>
      <c r="D357" s="4"/>
      <c r="G357" s="4"/>
      <c r="I357" s="4"/>
      <c r="J357" s="4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4"/>
      <c r="B358" s="4"/>
      <c r="D358" s="4"/>
      <c r="G358" s="4"/>
      <c r="I358" s="4"/>
      <c r="J358" s="4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4"/>
      <c r="B359" s="4"/>
      <c r="D359" s="4"/>
      <c r="G359" s="4"/>
      <c r="I359" s="4"/>
      <c r="J359" s="4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4"/>
      <c r="B360" s="4"/>
      <c r="D360" s="4"/>
      <c r="G360" s="4"/>
      <c r="I360" s="4"/>
      <c r="J360" s="4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4"/>
      <c r="B361" s="4"/>
      <c r="D361" s="4"/>
      <c r="G361" s="4"/>
      <c r="I361" s="4"/>
      <c r="J361" s="4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4"/>
      <c r="B362" s="4"/>
      <c r="D362" s="4"/>
      <c r="G362" s="4"/>
      <c r="I362" s="4"/>
      <c r="J362" s="4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4"/>
      <c r="B363" s="4"/>
      <c r="D363" s="4"/>
      <c r="G363" s="4"/>
      <c r="I363" s="4"/>
      <c r="J363" s="4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4"/>
      <c r="B364" s="4"/>
      <c r="D364" s="4"/>
      <c r="G364" s="4"/>
      <c r="I364" s="4"/>
      <c r="J364" s="4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4"/>
      <c r="B365" s="4"/>
      <c r="D365" s="4"/>
      <c r="G365" s="4"/>
      <c r="I365" s="4"/>
      <c r="J365" s="4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4"/>
      <c r="B366" s="4"/>
      <c r="D366" s="4"/>
      <c r="G366" s="4"/>
      <c r="I366" s="4"/>
      <c r="J366" s="4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4"/>
      <c r="B367" s="4"/>
      <c r="D367" s="4"/>
      <c r="G367" s="4"/>
      <c r="I367" s="4"/>
      <c r="J367" s="4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4"/>
      <c r="B368" s="4"/>
      <c r="D368" s="4"/>
      <c r="G368" s="4"/>
      <c r="I368" s="4"/>
      <c r="J368" s="4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4"/>
      <c r="B369" s="4"/>
      <c r="D369" s="4"/>
      <c r="G369" s="4"/>
      <c r="I369" s="4"/>
      <c r="J369" s="4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4"/>
      <c r="B370" s="4"/>
      <c r="D370" s="4"/>
      <c r="G370" s="4"/>
      <c r="I370" s="4"/>
      <c r="J370" s="4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4"/>
      <c r="B371" s="4"/>
      <c r="D371" s="4"/>
      <c r="G371" s="4"/>
      <c r="I371" s="4"/>
      <c r="J371" s="4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4"/>
      <c r="B372" s="4"/>
      <c r="D372" s="4"/>
      <c r="G372" s="4"/>
      <c r="I372" s="4"/>
      <c r="J372" s="4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4"/>
      <c r="B373" s="4"/>
      <c r="D373" s="4"/>
      <c r="G373" s="4"/>
      <c r="I373" s="4"/>
      <c r="J373" s="4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4"/>
      <c r="B374" s="4"/>
      <c r="D374" s="4"/>
      <c r="G374" s="4"/>
      <c r="I374" s="4"/>
      <c r="J374" s="4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4"/>
      <c r="B375" s="4"/>
      <c r="D375" s="4"/>
      <c r="G375" s="4"/>
      <c r="I375" s="4"/>
      <c r="J375" s="4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4"/>
      <c r="B376" s="4"/>
      <c r="D376" s="4"/>
      <c r="G376" s="4"/>
      <c r="I376" s="4"/>
      <c r="J376" s="4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4"/>
      <c r="B377" s="4"/>
      <c r="D377" s="4"/>
      <c r="G377" s="4"/>
      <c r="I377" s="4"/>
      <c r="J377" s="4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4"/>
      <c r="B378" s="4"/>
      <c r="D378" s="4"/>
      <c r="G378" s="4"/>
      <c r="I378" s="4"/>
      <c r="J378" s="4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4"/>
      <c r="B379" s="4"/>
      <c r="D379" s="4"/>
      <c r="G379" s="4"/>
      <c r="I379" s="4"/>
      <c r="J379" s="4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4"/>
      <c r="B380" s="4"/>
      <c r="D380" s="4"/>
      <c r="G380" s="4"/>
      <c r="I380" s="4"/>
      <c r="J380" s="4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4"/>
      <c r="B381" s="4"/>
      <c r="D381" s="4"/>
      <c r="G381" s="4"/>
      <c r="I381" s="4"/>
      <c r="J381" s="4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4"/>
      <c r="B382" s="4"/>
      <c r="D382" s="4"/>
      <c r="G382" s="4"/>
      <c r="I382" s="4"/>
      <c r="J382" s="4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4"/>
      <c r="B383" s="4"/>
      <c r="D383" s="4"/>
      <c r="G383" s="4"/>
      <c r="I383" s="4"/>
      <c r="J383" s="4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4"/>
      <c r="B384" s="4"/>
      <c r="D384" s="4"/>
      <c r="G384" s="4"/>
      <c r="I384" s="4"/>
      <c r="J384" s="4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4"/>
      <c r="B385" s="4"/>
      <c r="D385" s="4"/>
      <c r="G385" s="4"/>
      <c r="I385" s="4"/>
      <c r="J385" s="4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4"/>
      <c r="B386" s="4"/>
      <c r="D386" s="4"/>
      <c r="G386" s="4"/>
      <c r="I386" s="4"/>
      <c r="J386" s="4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4"/>
      <c r="B387" s="4"/>
      <c r="D387" s="4"/>
      <c r="G387" s="4"/>
      <c r="I387" s="4"/>
      <c r="J387" s="4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4"/>
      <c r="B388" s="4"/>
      <c r="D388" s="4"/>
      <c r="G388" s="4"/>
      <c r="I388" s="4"/>
      <c r="J388" s="4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4"/>
      <c r="B389" s="4"/>
      <c r="D389" s="4"/>
      <c r="G389" s="4"/>
      <c r="I389" s="4"/>
      <c r="J389" s="4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4"/>
      <c r="B390" s="4"/>
      <c r="D390" s="4"/>
      <c r="G390" s="4"/>
      <c r="I390" s="4"/>
      <c r="J390" s="4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4"/>
      <c r="B391" s="4"/>
      <c r="D391" s="4"/>
      <c r="G391" s="4"/>
      <c r="I391" s="4"/>
      <c r="J391" s="4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4"/>
      <c r="B392" s="4"/>
      <c r="D392" s="4"/>
      <c r="G392" s="4"/>
      <c r="I392" s="4"/>
      <c r="J392" s="4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4"/>
      <c r="B393" s="4"/>
      <c r="D393" s="4"/>
      <c r="G393" s="4"/>
      <c r="I393" s="4"/>
      <c r="J393" s="4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4"/>
      <c r="B394" s="4"/>
      <c r="D394" s="4"/>
      <c r="G394" s="4"/>
      <c r="I394" s="4"/>
      <c r="J394" s="4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4"/>
      <c r="B395" s="4"/>
      <c r="D395" s="4"/>
      <c r="G395" s="4"/>
      <c r="I395" s="4"/>
      <c r="J395" s="4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4"/>
      <c r="B396" s="4"/>
      <c r="D396" s="4"/>
      <c r="G396" s="4"/>
      <c r="I396" s="4"/>
      <c r="J396" s="4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4"/>
      <c r="B397" s="4"/>
      <c r="D397" s="4"/>
      <c r="G397" s="4"/>
      <c r="I397" s="4"/>
      <c r="J397" s="4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4"/>
      <c r="B398" s="4"/>
      <c r="D398" s="4"/>
      <c r="G398" s="4"/>
      <c r="I398" s="4"/>
      <c r="J398" s="4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4"/>
      <c r="B399" s="4"/>
      <c r="D399" s="4"/>
      <c r="G399" s="4"/>
      <c r="I399" s="4"/>
      <c r="J399" s="4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4"/>
      <c r="B400" s="4"/>
      <c r="D400" s="4"/>
      <c r="G400" s="4"/>
      <c r="I400" s="4"/>
      <c r="J400" s="4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4"/>
      <c r="B401" s="4"/>
      <c r="D401" s="4"/>
      <c r="G401" s="4"/>
      <c r="I401" s="4"/>
      <c r="J401" s="4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4"/>
      <c r="B402" s="4"/>
      <c r="D402" s="4"/>
      <c r="G402" s="4"/>
      <c r="I402" s="4"/>
      <c r="J402" s="4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4"/>
      <c r="B403" s="4"/>
      <c r="D403" s="4"/>
      <c r="G403" s="4"/>
      <c r="I403" s="4"/>
      <c r="J403" s="4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4"/>
      <c r="B404" s="4"/>
      <c r="D404" s="4"/>
      <c r="G404" s="4"/>
      <c r="I404" s="4"/>
      <c r="J404" s="4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4"/>
      <c r="B405" s="4"/>
      <c r="D405" s="4"/>
      <c r="G405" s="4"/>
      <c r="I405" s="4"/>
      <c r="J405" s="4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4"/>
      <c r="B406" s="4"/>
      <c r="D406" s="4"/>
      <c r="G406" s="4"/>
      <c r="I406" s="4"/>
      <c r="J406" s="4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4"/>
      <c r="B407" s="4"/>
      <c r="D407" s="4"/>
      <c r="G407" s="4"/>
      <c r="I407" s="4"/>
      <c r="J407" s="4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4"/>
      <c r="B408" s="4"/>
      <c r="D408" s="4"/>
      <c r="G408" s="4"/>
      <c r="I408" s="4"/>
      <c r="J408" s="4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4"/>
      <c r="B409" s="4"/>
      <c r="D409" s="4"/>
      <c r="G409" s="4"/>
      <c r="I409" s="4"/>
      <c r="J409" s="4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4"/>
      <c r="B410" s="4"/>
      <c r="D410" s="4"/>
      <c r="G410" s="4"/>
      <c r="I410" s="4"/>
      <c r="J410" s="4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4"/>
      <c r="B411" s="4"/>
      <c r="D411" s="4"/>
      <c r="G411" s="4"/>
      <c r="I411" s="4"/>
      <c r="J411" s="4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4"/>
      <c r="B412" s="4"/>
      <c r="D412" s="4"/>
      <c r="G412" s="4"/>
      <c r="I412" s="4"/>
      <c r="J412" s="4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4"/>
      <c r="B413" s="4"/>
      <c r="D413" s="4"/>
      <c r="G413" s="4"/>
      <c r="I413" s="4"/>
      <c r="J413" s="4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4"/>
      <c r="B414" s="4"/>
      <c r="D414" s="4"/>
      <c r="G414" s="4"/>
      <c r="I414" s="4"/>
      <c r="J414" s="4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4"/>
      <c r="B415" s="4"/>
      <c r="D415" s="4"/>
      <c r="G415" s="4"/>
      <c r="I415" s="4"/>
      <c r="J415" s="4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4"/>
      <c r="B416" s="4"/>
      <c r="D416" s="4"/>
      <c r="G416" s="4"/>
      <c r="I416" s="4"/>
      <c r="J416" s="4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4"/>
      <c r="B417" s="4"/>
      <c r="D417" s="4"/>
      <c r="G417" s="4"/>
      <c r="I417" s="4"/>
      <c r="J417" s="4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4"/>
      <c r="B418" s="4"/>
      <c r="D418" s="4"/>
      <c r="G418" s="4"/>
      <c r="I418" s="4"/>
      <c r="J418" s="4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4"/>
      <c r="B419" s="4"/>
      <c r="D419" s="4"/>
      <c r="G419" s="4"/>
      <c r="I419" s="4"/>
      <c r="J419" s="4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4"/>
      <c r="B420" s="4"/>
      <c r="D420" s="4"/>
      <c r="G420" s="4"/>
      <c r="I420" s="4"/>
      <c r="J420" s="4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4"/>
      <c r="B421" s="4"/>
      <c r="D421" s="4"/>
      <c r="G421" s="4"/>
      <c r="I421" s="4"/>
      <c r="J421" s="4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4"/>
      <c r="B422" s="4"/>
      <c r="D422" s="4"/>
      <c r="G422" s="4"/>
      <c r="I422" s="4"/>
      <c r="J422" s="4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4"/>
      <c r="B423" s="4"/>
      <c r="D423" s="4"/>
      <c r="G423" s="4"/>
      <c r="I423" s="4"/>
      <c r="J423" s="4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4"/>
      <c r="B424" s="4"/>
      <c r="D424" s="4"/>
      <c r="G424" s="4"/>
      <c r="I424" s="4"/>
      <c r="J424" s="4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4"/>
      <c r="B425" s="4"/>
      <c r="D425" s="4"/>
      <c r="G425" s="4"/>
      <c r="I425" s="4"/>
      <c r="J425" s="4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4"/>
      <c r="B426" s="4"/>
      <c r="D426" s="4"/>
      <c r="G426" s="4"/>
      <c r="I426" s="4"/>
      <c r="J426" s="4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4"/>
      <c r="B427" s="4"/>
      <c r="D427" s="4"/>
      <c r="G427" s="4"/>
      <c r="I427" s="4"/>
      <c r="J427" s="4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4"/>
      <c r="B428" s="4"/>
      <c r="D428" s="4"/>
      <c r="G428" s="4"/>
      <c r="I428" s="4"/>
      <c r="J428" s="4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4"/>
      <c r="B429" s="4"/>
      <c r="D429" s="4"/>
      <c r="G429" s="4"/>
      <c r="I429" s="4"/>
      <c r="J429" s="4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4"/>
      <c r="B430" s="4"/>
      <c r="D430" s="4"/>
      <c r="G430" s="4"/>
      <c r="I430" s="4"/>
      <c r="J430" s="4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4"/>
      <c r="B431" s="4"/>
      <c r="D431" s="4"/>
      <c r="G431" s="4"/>
      <c r="I431" s="4"/>
      <c r="J431" s="4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4"/>
      <c r="B432" s="4"/>
      <c r="D432" s="4"/>
      <c r="G432" s="4"/>
      <c r="I432" s="4"/>
      <c r="J432" s="4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4"/>
      <c r="B433" s="4"/>
      <c r="D433" s="4"/>
      <c r="G433" s="4"/>
      <c r="I433" s="4"/>
      <c r="J433" s="4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4"/>
      <c r="B434" s="4"/>
      <c r="D434" s="4"/>
      <c r="G434" s="4"/>
      <c r="I434" s="4"/>
      <c r="J434" s="4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4"/>
      <c r="B435" s="4"/>
      <c r="D435" s="4"/>
      <c r="G435" s="4"/>
      <c r="I435" s="4"/>
      <c r="J435" s="4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4"/>
      <c r="B436" s="4"/>
      <c r="D436" s="4"/>
      <c r="G436" s="4"/>
      <c r="I436" s="4"/>
      <c r="J436" s="4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4"/>
      <c r="B437" s="4"/>
      <c r="D437" s="4"/>
      <c r="G437" s="4"/>
      <c r="I437" s="4"/>
      <c r="J437" s="4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4"/>
      <c r="B438" s="4"/>
      <c r="D438" s="4"/>
      <c r="G438" s="4"/>
      <c r="I438" s="4"/>
      <c r="J438" s="4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4"/>
      <c r="B439" s="4"/>
      <c r="D439" s="4"/>
      <c r="G439" s="4"/>
      <c r="I439" s="4"/>
      <c r="J439" s="4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4"/>
      <c r="B440" s="4"/>
      <c r="D440" s="4"/>
      <c r="G440" s="4"/>
      <c r="I440" s="4"/>
      <c r="J440" s="4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4"/>
      <c r="B441" s="4"/>
      <c r="D441" s="4"/>
      <c r="G441" s="4"/>
      <c r="I441" s="4"/>
      <c r="J441" s="4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4"/>
      <c r="B442" s="4"/>
      <c r="D442" s="4"/>
      <c r="G442" s="4"/>
      <c r="I442" s="4"/>
      <c r="J442" s="4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4"/>
      <c r="B443" s="4"/>
      <c r="D443" s="4"/>
      <c r="G443" s="4"/>
      <c r="I443" s="4"/>
      <c r="J443" s="4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4"/>
      <c r="B444" s="4"/>
      <c r="D444" s="4"/>
      <c r="G444" s="4"/>
      <c r="I444" s="4"/>
      <c r="J444" s="4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4"/>
      <c r="B445" s="4"/>
      <c r="D445" s="4"/>
      <c r="G445" s="4"/>
      <c r="I445" s="4"/>
      <c r="J445" s="4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4"/>
      <c r="B446" s="4"/>
      <c r="D446" s="4"/>
      <c r="G446" s="4"/>
      <c r="I446" s="4"/>
      <c r="J446" s="4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4"/>
      <c r="B447" s="4"/>
      <c r="D447" s="4"/>
      <c r="G447" s="4"/>
      <c r="I447" s="4"/>
      <c r="J447" s="4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4"/>
      <c r="B448" s="4"/>
      <c r="D448" s="4"/>
      <c r="G448" s="4"/>
      <c r="I448" s="4"/>
      <c r="J448" s="4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4"/>
      <c r="B449" s="4"/>
      <c r="D449" s="4"/>
      <c r="G449" s="4"/>
      <c r="I449" s="4"/>
      <c r="J449" s="4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4"/>
      <c r="B450" s="4"/>
      <c r="D450" s="4"/>
      <c r="G450" s="4"/>
      <c r="I450" s="4"/>
      <c r="J450" s="4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4"/>
      <c r="B451" s="4"/>
      <c r="D451" s="4"/>
      <c r="G451" s="4"/>
      <c r="I451" s="4"/>
      <c r="J451" s="4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4"/>
      <c r="B452" s="4"/>
      <c r="D452" s="4"/>
      <c r="G452" s="4"/>
      <c r="I452" s="4"/>
      <c r="J452" s="4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4"/>
      <c r="B453" s="4"/>
      <c r="D453" s="4"/>
      <c r="G453" s="4"/>
      <c r="I453" s="4"/>
      <c r="J453" s="4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4"/>
      <c r="B454" s="4"/>
      <c r="D454" s="4"/>
      <c r="G454" s="4"/>
      <c r="I454" s="4"/>
      <c r="J454" s="4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4"/>
      <c r="B455" s="4"/>
      <c r="D455" s="4"/>
      <c r="G455" s="4"/>
      <c r="I455" s="4"/>
      <c r="J455" s="4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4"/>
      <c r="B456" s="4"/>
      <c r="D456" s="4"/>
      <c r="G456" s="4"/>
      <c r="I456" s="4"/>
      <c r="J456" s="4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4"/>
      <c r="B457" s="4"/>
      <c r="D457" s="4"/>
      <c r="G457" s="4"/>
      <c r="I457" s="4"/>
      <c r="J457" s="4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4"/>
      <c r="B458" s="4"/>
      <c r="D458" s="4"/>
      <c r="G458" s="4"/>
      <c r="I458" s="4"/>
      <c r="J458" s="4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4"/>
      <c r="B459" s="4"/>
      <c r="D459" s="4"/>
      <c r="G459" s="4"/>
      <c r="I459" s="4"/>
      <c r="J459" s="4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4"/>
      <c r="B460" s="4"/>
      <c r="D460" s="4"/>
      <c r="G460" s="4"/>
      <c r="I460" s="4"/>
      <c r="J460" s="4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4"/>
      <c r="B461" s="4"/>
      <c r="D461" s="4"/>
      <c r="G461" s="4"/>
      <c r="I461" s="4"/>
      <c r="J461" s="4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4"/>
      <c r="B462" s="4"/>
      <c r="D462" s="4"/>
      <c r="G462" s="4"/>
      <c r="I462" s="4"/>
      <c r="J462" s="4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4"/>
      <c r="B463" s="4"/>
      <c r="D463" s="4"/>
      <c r="G463" s="4"/>
      <c r="I463" s="4"/>
      <c r="J463" s="4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4"/>
      <c r="B464" s="4"/>
      <c r="D464" s="4"/>
      <c r="G464" s="4"/>
      <c r="I464" s="4"/>
      <c r="J464" s="4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4"/>
      <c r="B465" s="4"/>
      <c r="D465" s="4"/>
      <c r="G465" s="4"/>
      <c r="I465" s="4"/>
      <c r="J465" s="4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4"/>
      <c r="B466" s="4"/>
      <c r="D466" s="4"/>
      <c r="G466" s="4"/>
      <c r="I466" s="4"/>
      <c r="J466" s="4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4"/>
      <c r="B467" s="4"/>
      <c r="D467" s="4"/>
      <c r="G467" s="4"/>
      <c r="I467" s="4"/>
      <c r="J467" s="4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4"/>
      <c r="B468" s="4"/>
      <c r="D468" s="4"/>
      <c r="G468" s="4"/>
      <c r="I468" s="4"/>
      <c r="J468" s="4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4"/>
      <c r="B469" s="4"/>
      <c r="D469" s="4"/>
      <c r="G469" s="4"/>
      <c r="I469" s="4"/>
      <c r="J469" s="4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4"/>
      <c r="B470" s="4"/>
      <c r="D470" s="4"/>
      <c r="G470" s="4"/>
      <c r="I470" s="4"/>
      <c r="J470" s="4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4"/>
      <c r="B471" s="4"/>
      <c r="D471" s="4"/>
      <c r="G471" s="4"/>
      <c r="I471" s="4"/>
      <c r="J471" s="4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4"/>
      <c r="B472" s="4"/>
      <c r="D472" s="4"/>
      <c r="G472" s="4"/>
      <c r="I472" s="4"/>
      <c r="J472" s="4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4"/>
      <c r="B473" s="4"/>
      <c r="D473" s="4"/>
      <c r="G473" s="4"/>
      <c r="I473" s="4"/>
      <c r="J473" s="4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4"/>
      <c r="B474" s="4"/>
      <c r="D474" s="4"/>
      <c r="G474" s="4"/>
      <c r="I474" s="4"/>
      <c r="J474" s="4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4"/>
      <c r="B475" s="4"/>
      <c r="D475" s="4"/>
      <c r="G475" s="4"/>
      <c r="I475" s="4"/>
      <c r="J475" s="4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4"/>
      <c r="B476" s="4"/>
      <c r="D476" s="4"/>
      <c r="G476" s="4"/>
      <c r="I476" s="4"/>
      <c r="J476" s="4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4"/>
      <c r="B477" s="4"/>
      <c r="D477" s="4"/>
      <c r="G477" s="4"/>
      <c r="I477" s="4"/>
      <c r="J477" s="4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4"/>
      <c r="B478" s="4"/>
      <c r="D478" s="4"/>
      <c r="G478" s="4"/>
      <c r="I478" s="4"/>
      <c r="J478" s="4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4"/>
      <c r="B479" s="4"/>
      <c r="D479" s="4"/>
      <c r="G479" s="4"/>
      <c r="I479" s="4"/>
      <c r="J479" s="4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4"/>
      <c r="B480" s="4"/>
      <c r="D480" s="4"/>
      <c r="G480" s="4"/>
      <c r="I480" s="4"/>
      <c r="J480" s="4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4"/>
      <c r="B481" s="4"/>
      <c r="D481" s="4"/>
      <c r="G481" s="4"/>
      <c r="I481" s="4"/>
      <c r="J481" s="4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4"/>
      <c r="B482" s="4"/>
      <c r="D482" s="4"/>
      <c r="G482" s="4"/>
      <c r="I482" s="4"/>
      <c r="J482" s="4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4"/>
      <c r="B483" s="4"/>
      <c r="D483" s="4"/>
      <c r="G483" s="4"/>
      <c r="I483" s="4"/>
      <c r="J483" s="4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4"/>
      <c r="B484" s="4"/>
      <c r="D484" s="4"/>
      <c r="G484" s="4"/>
      <c r="I484" s="4"/>
      <c r="J484" s="4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4"/>
      <c r="B485" s="4"/>
      <c r="D485" s="4"/>
      <c r="G485" s="4"/>
      <c r="I485" s="4"/>
      <c r="J485" s="4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4"/>
      <c r="B486" s="4"/>
      <c r="D486" s="4"/>
      <c r="G486" s="4"/>
      <c r="I486" s="4"/>
      <c r="J486" s="4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4"/>
      <c r="B487" s="4"/>
      <c r="D487" s="4"/>
      <c r="G487" s="4"/>
      <c r="I487" s="4"/>
      <c r="J487" s="4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4"/>
      <c r="B488" s="4"/>
      <c r="D488" s="4"/>
      <c r="G488" s="4"/>
      <c r="I488" s="4"/>
      <c r="J488" s="4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4"/>
      <c r="B489" s="4"/>
      <c r="D489" s="4"/>
      <c r="G489" s="4"/>
      <c r="I489" s="4"/>
      <c r="J489" s="4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4"/>
      <c r="B490" s="4"/>
      <c r="D490" s="4"/>
      <c r="G490" s="4"/>
      <c r="I490" s="4"/>
      <c r="J490" s="4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4"/>
      <c r="B491" s="4"/>
      <c r="D491" s="4"/>
      <c r="G491" s="4"/>
      <c r="I491" s="4"/>
      <c r="J491" s="4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4"/>
      <c r="B492" s="4"/>
      <c r="D492" s="4"/>
      <c r="G492" s="4"/>
      <c r="I492" s="4"/>
      <c r="J492" s="4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4"/>
      <c r="B493" s="4"/>
      <c r="D493" s="4"/>
      <c r="G493" s="4"/>
      <c r="I493" s="4"/>
      <c r="J493" s="4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4"/>
      <c r="B494" s="4"/>
      <c r="D494" s="4"/>
      <c r="G494" s="4"/>
      <c r="I494" s="4"/>
      <c r="J494" s="4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4"/>
      <c r="B495" s="4"/>
      <c r="D495" s="4"/>
      <c r="G495" s="4"/>
      <c r="I495" s="4"/>
      <c r="J495" s="4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4"/>
      <c r="B496" s="4"/>
      <c r="D496" s="4"/>
      <c r="G496" s="4"/>
      <c r="I496" s="4"/>
      <c r="J496" s="4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4"/>
      <c r="B497" s="4"/>
      <c r="D497" s="4"/>
      <c r="G497" s="4"/>
      <c r="I497" s="4"/>
      <c r="J497" s="4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4"/>
      <c r="B498" s="4"/>
      <c r="D498" s="4"/>
      <c r="G498" s="4"/>
      <c r="I498" s="4"/>
      <c r="J498" s="4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4"/>
      <c r="B499" s="4"/>
      <c r="D499" s="4"/>
      <c r="G499" s="4"/>
      <c r="I499" s="4"/>
      <c r="J499" s="4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4"/>
      <c r="B500" s="4"/>
      <c r="D500" s="4"/>
      <c r="G500" s="4"/>
      <c r="I500" s="4"/>
      <c r="J500" s="4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4"/>
      <c r="B501" s="4"/>
      <c r="D501" s="4"/>
      <c r="G501" s="4"/>
      <c r="I501" s="4"/>
      <c r="J501" s="4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4"/>
      <c r="B502" s="4"/>
      <c r="D502" s="4"/>
      <c r="G502" s="4"/>
      <c r="I502" s="4"/>
      <c r="J502" s="4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4"/>
      <c r="B503" s="4"/>
      <c r="D503" s="4"/>
      <c r="G503" s="4"/>
      <c r="I503" s="4"/>
      <c r="J503" s="4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4"/>
      <c r="B504" s="4"/>
      <c r="D504" s="4"/>
      <c r="G504" s="4"/>
      <c r="I504" s="4"/>
      <c r="J504" s="4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4"/>
      <c r="B505" s="4"/>
      <c r="D505" s="4"/>
      <c r="G505" s="4"/>
      <c r="I505" s="4"/>
      <c r="J505" s="4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4"/>
      <c r="B506" s="4"/>
      <c r="D506" s="4"/>
      <c r="G506" s="4"/>
      <c r="I506" s="4"/>
      <c r="J506" s="4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4"/>
      <c r="B507" s="4"/>
      <c r="D507" s="4"/>
      <c r="G507" s="4"/>
      <c r="I507" s="4"/>
      <c r="J507" s="4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4"/>
      <c r="B508" s="4"/>
      <c r="D508" s="4"/>
      <c r="G508" s="4"/>
      <c r="I508" s="4"/>
      <c r="J508" s="4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4"/>
      <c r="B509" s="4"/>
      <c r="D509" s="4"/>
      <c r="G509" s="4"/>
      <c r="I509" s="4"/>
      <c r="J509" s="4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4"/>
      <c r="B510" s="4"/>
      <c r="D510" s="4"/>
      <c r="G510" s="4"/>
      <c r="I510" s="4"/>
      <c r="J510" s="4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4"/>
      <c r="B511" s="4"/>
      <c r="D511" s="4"/>
      <c r="G511" s="4"/>
      <c r="I511" s="4"/>
      <c r="J511" s="4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4"/>
      <c r="B512" s="4"/>
      <c r="D512" s="4"/>
      <c r="G512" s="4"/>
      <c r="I512" s="4"/>
      <c r="J512" s="4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4"/>
      <c r="B513" s="4"/>
      <c r="D513" s="4"/>
      <c r="G513" s="4"/>
      <c r="I513" s="4"/>
      <c r="J513" s="4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4"/>
      <c r="B514" s="4"/>
      <c r="D514" s="4"/>
      <c r="G514" s="4"/>
      <c r="I514" s="4"/>
      <c r="J514" s="4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4"/>
      <c r="B515" s="4"/>
      <c r="D515" s="4"/>
      <c r="G515" s="4"/>
      <c r="I515" s="4"/>
      <c r="J515" s="4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4"/>
      <c r="B516" s="4"/>
      <c r="D516" s="4"/>
      <c r="G516" s="4"/>
      <c r="I516" s="4"/>
      <c r="J516" s="4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4"/>
      <c r="B517" s="4"/>
      <c r="D517" s="4"/>
      <c r="G517" s="4"/>
      <c r="I517" s="4"/>
      <c r="J517" s="4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4"/>
      <c r="B518" s="4"/>
      <c r="D518" s="4"/>
      <c r="G518" s="4"/>
      <c r="I518" s="4"/>
      <c r="J518" s="4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4"/>
      <c r="B519" s="4"/>
      <c r="D519" s="4"/>
      <c r="G519" s="4"/>
      <c r="I519" s="4"/>
      <c r="J519" s="4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4"/>
      <c r="B520" s="4"/>
      <c r="D520" s="4"/>
      <c r="G520" s="4"/>
      <c r="I520" s="4"/>
      <c r="J520" s="4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4"/>
      <c r="B521" s="4"/>
      <c r="D521" s="4"/>
      <c r="G521" s="4"/>
      <c r="I521" s="4"/>
      <c r="J521" s="4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4"/>
      <c r="B522" s="4"/>
      <c r="D522" s="4"/>
      <c r="G522" s="4"/>
      <c r="I522" s="4"/>
      <c r="J522" s="4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4"/>
      <c r="B523" s="4"/>
      <c r="D523" s="4"/>
      <c r="G523" s="4"/>
      <c r="I523" s="4"/>
      <c r="J523" s="4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4"/>
      <c r="B524" s="4"/>
      <c r="D524" s="4"/>
      <c r="G524" s="4"/>
      <c r="I524" s="4"/>
      <c r="J524" s="4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4"/>
      <c r="B525" s="4"/>
      <c r="D525" s="4"/>
      <c r="G525" s="4"/>
      <c r="I525" s="4"/>
      <c r="J525" s="4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4"/>
      <c r="B526" s="4"/>
      <c r="D526" s="4"/>
      <c r="G526" s="4"/>
      <c r="I526" s="4"/>
      <c r="J526" s="4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4"/>
      <c r="B527" s="4"/>
      <c r="D527" s="4"/>
      <c r="G527" s="4"/>
      <c r="I527" s="4"/>
      <c r="J527" s="4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4"/>
      <c r="B528" s="4"/>
      <c r="D528" s="4"/>
      <c r="G528" s="4"/>
      <c r="I528" s="4"/>
      <c r="J528" s="4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4"/>
      <c r="B529" s="4"/>
      <c r="D529" s="4"/>
      <c r="G529" s="4"/>
      <c r="I529" s="4"/>
      <c r="J529" s="4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4"/>
      <c r="B530" s="4"/>
      <c r="D530" s="4"/>
      <c r="G530" s="4"/>
      <c r="I530" s="4"/>
      <c r="J530" s="4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4"/>
      <c r="B531" s="4"/>
      <c r="D531" s="4"/>
      <c r="G531" s="4"/>
      <c r="I531" s="4"/>
      <c r="J531" s="4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4"/>
      <c r="B532" s="4"/>
      <c r="D532" s="4"/>
      <c r="G532" s="4"/>
      <c r="I532" s="4"/>
      <c r="J532" s="4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4"/>
      <c r="B533" s="4"/>
      <c r="D533" s="4"/>
      <c r="G533" s="4"/>
      <c r="I533" s="4"/>
      <c r="J533" s="4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4"/>
      <c r="B534" s="4"/>
      <c r="D534" s="4"/>
      <c r="G534" s="4"/>
      <c r="I534" s="4"/>
      <c r="J534" s="4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4"/>
      <c r="B535" s="4"/>
      <c r="D535" s="4"/>
      <c r="G535" s="4"/>
      <c r="I535" s="4"/>
      <c r="J535" s="4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4"/>
      <c r="B536" s="4"/>
      <c r="D536" s="4"/>
      <c r="G536" s="4"/>
      <c r="I536" s="4"/>
      <c r="J536" s="4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4"/>
      <c r="B537" s="4"/>
      <c r="D537" s="4"/>
      <c r="G537" s="4"/>
      <c r="I537" s="4"/>
      <c r="J537" s="4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4"/>
      <c r="B538" s="4"/>
      <c r="D538" s="4"/>
      <c r="G538" s="4"/>
      <c r="I538" s="4"/>
      <c r="J538" s="4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4"/>
      <c r="B539" s="4"/>
      <c r="D539" s="4"/>
      <c r="G539" s="4"/>
      <c r="I539" s="4"/>
      <c r="J539" s="4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4"/>
      <c r="B540" s="4"/>
      <c r="D540" s="4"/>
      <c r="G540" s="4"/>
      <c r="I540" s="4"/>
      <c r="J540" s="4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4"/>
      <c r="B541" s="4"/>
      <c r="D541" s="4"/>
      <c r="G541" s="4"/>
      <c r="I541" s="4"/>
      <c r="J541" s="4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4"/>
      <c r="B542" s="4"/>
      <c r="D542" s="4"/>
      <c r="G542" s="4"/>
      <c r="I542" s="4"/>
      <c r="J542" s="4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4"/>
      <c r="B543" s="4"/>
      <c r="D543" s="4"/>
      <c r="G543" s="4"/>
      <c r="I543" s="4"/>
      <c r="J543" s="4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4"/>
      <c r="B544" s="4"/>
      <c r="D544" s="4"/>
      <c r="G544" s="4"/>
      <c r="I544" s="4"/>
      <c r="J544" s="4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4"/>
      <c r="B545" s="4"/>
      <c r="D545" s="4"/>
      <c r="G545" s="4"/>
      <c r="I545" s="4"/>
      <c r="J545" s="4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4"/>
      <c r="B546" s="4"/>
      <c r="D546" s="4"/>
      <c r="G546" s="4"/>
      <c r="I546" s="4"/>
      <c r="J546" s="4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4"/>
      <c r="B547" s="4"/>
      <c r="D547" s="4"/>
      <c r="G547" s="4"/>
      <c r="I547" s="4"/>
      <c r="J547" s="4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4"/>
      <c r="B548" s="4"/>
      <c r="D548" s="4"/>
      <c r="G548" s="4"/>
      <c r="I548" s="4"/>
      <c r="J548" s="4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4"/>
      <c r="B549" s="4"/>
      <c r="D549" s="4"/>
      <c r="G549" s="4"/>
      <c r="I549" s="4"/>
      <c r="J549" s="4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4"/>
      <c r="B550" s="4"/>
      <c r="D550" s="4"/>
      <c r="G550" s="4"/>
      <c r="I550" s="4"/>
      <c r="J550" s="4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4"/>
      <c r="B551" s="4"/>
      <c r="D551" s="4"/>
      <c r="G551" s="4"/>
      <c r="I551" s="4"/>
      <c r="J551" s="4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4"/>
      <c r="B552" s="4"/>
      <c r="D552" s="4"/>
      <c r="G552" s="4"/>
      <c r="I552" s="4"/>
      <c r="J552" s="4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4"/>
      <c r="B553" s="4"/>
      <c r="D553" s="4"/>
      <c r="G553" s="4"/>
      <c r="I553" s="4"/>
      <c r="J553" s="4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4"/>
      <c r="B554" s="4"/>
      <c r="D554" s="4"/>
      <c r="G554" s="4"/>
      <c r="I554" s="4"/>
      <c r="J554" s="4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4"/>
      <c r="B555" s="4"/>
      <c r="D555" s="4"/>
      <c r="G555" s="4"/>
      <c r="I555" s="4"/>
      <c r="J555" s="4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4"/>
      <c r="B556" s="4"/>
      <c r="D556" s="4"/>
      <c r="G556" s="4"/>
      <c r="I556" s="4"/>
      <c r="J556" s="4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4"/>
      <c r="B557" s="4"/>
      <c r="D557" s="4"/>
      <c r="G557" s="4"/>
      <c r="I557" s="4"/>
      <c r="J557" s="4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4"/>
      <c r="B558" s="4"/>
      <c r="D558" s="4"/>
      <c r="G558" s="4"/>
      <c r="I558" s="4"/>
      <c r="J558" s="4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4"/>
      <c r="B559" s="4"/>
      <c r="D559" s="4"/>
      <c r="G559" s="4"/>
      <c r="I559" s="4"/>
      <c r="J559" s="4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4"/>
      <c r="B560" s="4"/>
      <c r="D560" s="4"/>
      <c r="G560" s="4"/>
      <c r="I560" s="4"/>
      <c r="J560" s="4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4"/>
      <c r="B561" s="4"/>
      <c r="D561" s="4"/>
      <c r="G561" s="4"/>
      <c r="I561" s="4"/>
      <c r="J561" s="4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4"/>
      <c r="B562" s="4"/>
      <c r="D562" s="4"/>
      <c r="G562" s="4"/>
      <c r="I562" s="4"/>
      <c r="J562" s="4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4"/>
      <c r="B563" s="4"/>
      <c r="D563" s="4"/>
      <c r="G563" s="4"/>
      <c r="I563" s="4"/>
      <c r="J563" s="4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4"/>
      <c r="B564" s="4"/>
      <c r="D564" s="4"/>
      <c r="G564" s="4"/>
      <c r="I564" s="4"/>
      <c r="J564" s="4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4"/>
      <c r="B565" s="4"/>
      <c r="D565" s="4"/>
      <c r="G565" s="4"/>
      <c r="I565" s="4"/>
      <c r="J565" s="4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4"/>
      <c r="B566" s="4"/>
      <c r="D566" s="4"/>
      <c r="G566" s="4"/>
      <c r="I566" s="4"/>
      <c r="J566" s="4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4"/>
      <c r="B567" s="4"/>
      <c r="D567" s="4"/>
      <c r="G567" s="4"/>
      <c r="I567" s="4"/>
      <c r="J567" s="4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4"/>
      <c r="B568" s="4"/>
      <c r="D568" s="4"/>
      <c r="G568" s="4"/>
      <c r="I568" s="4"/>
      <c r="J568" s="4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4"/>
      <c r="B569" s="4"/>
      <c r="D569" s="4"/>
      <c r="G569" s="4"/>
      <c r="I569" s="4"/>
      <c r="J569" s="4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4"/>
      <c r="B570" s="4"/>
      <c r="D570" s="4"/>
      <c r="G570" s="4"/>
      <c r="I570" s="4"/>
      <c r="J570" s="4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4"/>
      <c r="B571" s="4"/>
      <c r="D571" s="4"/>
      <c r="G571" s="4"/>
      <c r="I571" s="4"/>
      <c r="J571" s="4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4"/>
      <c r="B572" s="4"/>
      <c r="D572" s="4"/>
      <c r="G572" s="4"/>
      <c r="I572" s="4"/>
      <c r="J572" s="4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4"/>
      <c r="B573" s="4"/>
      <c r="D573" s="4"/>
      <c r="G573" s="4"/>
      <c r="I573" s="4"/>
      <c r="J573" s="4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4"/>
      <c r="B574" s="4"/>
      <c r="D574" s="4"/>
      <c r="G574" s="4"/>
      <c r="I574" s="4"/>
      <c r="J574" s="4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4"/>
      <c r="B575" s="4"/>
      <c r="D575" s="4"/>
      <c r="G575" s="4"/>
      <c r="I575" s="4"/>
      <c r="J575" s="4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4"/>
      <c r="B576" s="4"/>
      <c r="D576" s="4"/>
      <c r="G576" s="4"/>
      <c r="I576" s="4"/>
      <c r="J576" s="4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4"/>
      <c r="B577" s="4"/>
      <c r="D577" s="4"/>
      <c r="G577" s="4"/>
      <c r="I577" s="4"/>
      <c r="J577" s="4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4"/>
      <c r="B578" s="4"/>
      <c r="D578" s="4"/>
      <c r="G578" s="4"/>
      <c r="I578" s="4"/>
      <c r="J578" s="4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4"/>
      <c r="B579" s="4"/>
      <c r="D579" s="4"/>
      <c r="G579" s="4"/>
      <c r="I579" s="4"/>
      <c r="J579" s="4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4"/>
      <c r="B580" s="4"/>
      <c r="D580" s="4"/>
      <c r="G580" s="4"/>
      <c r="I580" s="4"/>
      <c r="J580" s="4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4"/>
      <c r="B581" s="4"/>
      <c r="D581" s="4"/>
      <c r="G581" s="4"/>
      <c r="I581" s="4"/>
      <c r="J581" s="4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4"/>
      <c r="B582" s="4"/>
      <c r="D582" s="4"/>
      <c r="G582" s="4"/>
      <c r="I582" s="4"/>
      <c r="J582" s="4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4"/>
      <c r="B583" s="4"/>
      <c r="D583" s="4"/>
      <c r="G583" s="4"/>
      <c r="I583" s="4"/>
      <c r="J583" s="4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4"/>
      <c r="B584" s="4"/>
      <c r="D584" s="4"/>
      <c r="G584" s="4"/>
      <c r="I584" s="4"/>
      <c r="J584" s="4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4"/>
      <c r="B585" s="4"/>
      <c r="D585" s="4"/>
      <c r="G585" s="4"/>
      <c r="I585" s="4"/>
      <c r="J585" s="4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4"/>
      <c r="B586" s="4"/>
      <c r="D586" s="4"/>
      <c r="G586" s="4"/>
      <c r="I586" s="4"/>
      <c r="J586" s="4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4"/>
      <c r="B587" s="4"/>
      <c r="D587" s="4"/>
      <c r="G587" s="4"/>
      <c r="I587" s="4"/>
      <c r="J587" s="4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4"/>
      <c r="B588" s="4"/>
      <c r="D588" s="4"/>
      <c r="G588" s="4"/>
      <c r="I588" s="4"/>
      <c r="J588" s="4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4"/>
      <c r="B589" s="4"/>
      <c r="D589" s="4"/>
      <c r="G589" s="4"/>
      <c r="I589" s="4"/>
      <c r="J589" s="4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4"/>
      <c r="B590" s="4"/>
      <c r="D590" s="4"/>
      <c r="G590" s="4"/>
      <c r="I590" s="4"/>
      <c r="J590" s="4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4"/>
      <c r="B591" s="4"/>
      <c r="D591" s="4"/>
      <c r="G591" s="4"/>
      <c r="I591" s="4"/>
      <c r="J591" s="4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4"/>
      <c r="B592" s="4"/>
      <c r="D592" s="4"/>
      <c r="G592" s="4"/>
      <c r="I592" s="4"/>
      <c r="J592" s="4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4"/>
      <c r="B593" s="4"/>
      <c r="D593" s="4"/>
      <c r="G593" s="4"/>
      <c r="I593" s="4"/>
      <c r="J593" s="4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4"/>
      <c r="B594" s="4"/>
      <c r="D594" s="4"/>
      <c r="G594" s="4"/>
      <c r="I594" s="4"/>
      <c r="J594" s="4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4"/>
      <c r="B595" s="4"/>
      <c r="D595" s="4"/>
      <c r="G595" s="4"/>
      <c r="I595" s="4"/>
      <c r="J595" s="4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4"/>
      <c r="B596" s="4"/>
      <c r="D596" s="4"/>
      <c r="G596" s="4"/>
      <c r="I596" s="4"/>
      <c r="J596" s="4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4"/>
      <c r="B597" s="4"/>
      <c r="D597" s="4"/>
      <c r="G597" s="4"/>
      <c r="I597" s="4"/>
      <c r="J597" s="4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4"/>
      <c r="B598" s="4"/>
      <c r="D598" s="4"/>
      <c r="G598" s="4"/>
      <c r="I598" s="4"/>
      <c r="J598" s="4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4"/>
      <c r="B599" s="4"/>
      <c r="D599" s="4"/>
      <c r="G599" s="4"/>
      <c r="I599" s="4"/>
      <c r="J599" s="4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4"/>
      <c r="B600" s="4"/>
      <c r="D600" s="4"/>
      <c r="G600" s="4"/>
      <c r="I600" s="4"/>
      <c r="J600" s="4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4"/>
      <c r="B601" s="4"/>
      <c r="D601" s="4"/>
      <c r="G601" s="4"/>
      <c r="I601" s="4"/>
      <c r="J601" s="4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4"/>
      <c r="B602" s="4"/>
      <c r="D602" s="4"/>
      <c r="G602" s="4"/>
      <c r="I602" s="4"/>
      <c r="J602" s="4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4"/>
      <c r="B603" s="4"/>
      <c r="D603" s="4"/>
      <c r="G603" s="4"/>
      <c r="I603" s="4"/>
      <c r="J603" s="4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4"/>
      <c r="B604" s="4"/>
      <c r="D604" s="4"/>
      <c r="G604" s="4"/>
      <c r="I604" s="4"/>
      <c r="J604" s="4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4"/>
      <c r="B605" s="4"/>
      <c r="D605" s="4"/>
      <c r="G605" s="4"/>
      <c r="I605" s="4"/>
      <c r="J605" s="4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4"/>
      <c r="B606" s="4"/>
      <c r="D606" s="4"/>
      <c r="G606" s="4"/>
      <c r="I606" s="4"/>
      <c r="J606" s="4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4"/>
      <c r="B607" s="4"/>
      <c r="D607" s="4"/>
      <c r="G607" s="4"/>
      <c r="I607" s="4"/>
      <c r="J607" s="4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4"/>
      <c r="B608" s="4"/>
      <c r="D608" s="4"/>
      <c r="G608" s="4"/>
      <c r="I608" s="4"/>
      <c r="J608" s="4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4"/>
      <c r="B609" s="4"/>
      <c r="D609" s="4"/>
      <c r="G609" s="4"/>
      <c r="I609" s="4"/>
      <c r="J609" s="4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4"/>
      <c r="B610" s="4"/>
      <c r="D610" s="4"/>
      <c r="G610" s="4"/>
      <c r="I610" s="4"/>
      <c r="J610" s="4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4"/>
      <c r="B611" s="4"/>
      <c r="D611" s="4"/>
      <c r="G611" s="4"/>
      <c r="I611" s="4"/>
      <c r="J611" s="4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4"/>
      <c r="B612" s="4"/>
      <c r="D612" s="4"/>
      <c r="G612" s="4"/>
      <c r="I612" s="4"/>
      <c r="J612" s="4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4"/>
      <c r="B613" s="4"/>
      <c r="D613" s="4"/>
      <c r="G613" s="4"/>
      <c r="I613" s="4"/>
      <c r="J613" s="4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4"/>
      <c r="B614" s="4"/>
      <c r="D614" s="4"/>
      <c r="G614" s="4"/>
      <c r="I614" s="4"/>
      <c r="J614" s="4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4"/>
      <c r="B615" s="4"/>
      <c r="D615" s="4"/>
      <c r="G615" s="4"/>
      <c r="I615" s="4"/>
      <c r="J615" s="4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4"/>
      <c r="B616" s="4"/>
      <c r="D616" s="4"/>
      <c r="G616" s="4"/>
      <c r="I616" s="4"/>
      <c r="J616" s="4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4"/>
      <c r="B617" s="4"/>
      <c r="D617" s="4"/>
      <c r="G617" s="4"/>
      <c r="I617" s="4"/>
      <c r="J617" s="4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4"/>
      <c r="B618" s="4"/>
      <c r="D618" s="4"/>
      <c r="G618" s="4"/>
      <c r="I618" s="4"/>
      <c r="J618" s="4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4"/>
      <c r="B619" s="4"/>
      <c r="D619" s="4"/>
      <c r="G619" s="4"/>
      <c r="I619" s="4"/>
      <c r="J619" s="4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4"/>
      <c r="B620" s="4"/>
      <c r="D620" s="4"/>
      <c r="G620" s="4"/>
      <c r="I620" s="4"/>
      <c r="J620" s="4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4"/>
      <c r="B621" s="4"/>
      <c r="D621" s="4"/>
      <c r="G621" s="4"/>
      <c r="I621" s="4"/>
      <c r="J621" s="4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4"/>
      <c r="B622" s="4"/>
      <c r="D622" s="4"/>
      <c r="G622" s="4"/>
      <c r="I622" s="4"/>
      <c r="J622" s="4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4"/>
      <c r="B623" s="4"/>
      <c r="D623" s="4"/>
      <c r="G623" s="4"/>
      <c r="I623" s="4"/>
      <c r="J623" s="4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4"/>
      <c r="B624" s="4"/>
      <c r="D624" s="4"/>
      <c r="G624" s="4"/>
      <c r="I624" s="4"/>
      <c r="J624" s="4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4"/>
      <c r="B625" s="4"/>
      <c r="D625" s="4"/>
      <c r="G625" s="4"/>
      <c r="I625" s="4"/>
      <c r="J625" s="4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4"/>
      <c r="B626" s="4"/>
      <c r="D626" s="4"/>
      <c r="G626" s="4"/>
      <c r="I626" s="4"/>
      <c r="J626" s="4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4"/>
      <c r="B627" s="4"/>
      <c r="D627" s="4"/>
      <c r="G627" s="4"/>
      <c r="I627" s="4"/>
      <c r="J627" s="4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4"/>
      <c r="B628" s="4"/>
      <c r="D628" s="4"/>
      <c r="G628" s="4"/>
      <c r="I628" s="4"/>
      <c r="J628" s="4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4"/>
      <c r="B629" s="4"/>
      <c r="D629" s="4"/>
      <c r="G629" s="4"/>
      <c r="I629" s="4"/>
      <c r="J629" s="4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4"/>
      <c r="B630" s="4"/>
      <c r="D630" s="4"/>
      <c r="G630" s="4"/>
      <c r="I630" s="4"/>
      <c r="J630" s="4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4"/>
      <c r="B631" s="4"/>
      <c r="D631" s="4"/>
      <c r="G631" s="4"/>
      <c r="I631" s="4"/>
      <c r="J631" s="4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4"/>
      <c r="B632" s="4"/>
      <c r="D632" s="4"/>
      <c r="G632" s="4"/>
      <c r="I632" s="4"/>
      <c r="J632" s="4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4"/>
      <c r="B633" s="4"/>
      <c r="D633" s="4"/>
      <c r="G633" s="4"/>
      <c r="I633" s="4"/>
      <c r="J633" s="4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4"/>
      <c r="B634" s="4"/>
      <c r="D634" s="4"/>
      <c r="G634" s="4"/>
      <c r="I634" s="4"/>
      <c r="J634" s="4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4"/>
      <c r="B635" s="4"/>
      <c r="D635" s="4"/>
      <c r="G635" s="4"/>
      <c r="I635" s="4"/>
      <c r="J635" s="4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4"/>
      <c r="B636" s="4"/>
      <c r="D636" s="4"/>
      <c r="G636" s="4"/>
      <c r="I636" s="4"/>
      <c r="J636" s="4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4"/>
      <c r="B637" s="4"/>
      <c r="D637" s="4"/>
      <c r="G637" s="4"/>
      <c r="I637" s="4"/>
      <c r="J637" s="4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4"/>
      <c r="B638" s="4"/>
      <c r="D638" s="4"/>
      <c r="G638" s="4"/>
      <c r="I638" s="4"/>
      <c r="J638" s="4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4"/>
      <c r="B639" s="4"/>
      <c r="D639" s="4"/>
      <c r="G639" s="4"/>
      <c r="I639" s="4"/>
      <c r="J639" s="4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4"/>
      <c r="B640" s="4"/>
      <c r="D640" s="4"/>
      <c r="G640" s="4"/>
      <c r="I640" s="4"/>
      <c r="J640" s="4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4"/>
      <c r="B641" s="4"/>
      <c r="D641" s="4"/>
      <c r="G641" s="4"/>
      <c r="I641" s="4"/>
      <c r="J641" s="4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4"/>
      <c r="B642" s="4"/>
      <c r="D642" s="4"/>
      <c r="G642" s="4"/>
      <c r="I642" s="4"/>
      <c r="J642" s="4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4"/>
      <c r="B643" s="4"/>
      <c r="D643" s="4"/>
      <c r="G643" s="4"/>
      <c r="I643" s="4"/>
      <c r="J643" s="4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4"/>
      <c r="B644" s="4"/>
      <c r="D644" s="4"/>
      <c r="G644" s="4"/>
      <c r="I644" s="4"/>
      <c r="J644" s="4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4"/>
      <c r="B645" s="4"/>
      <c r="D645" s="4"/>
      <c r="G645" s="4"/>
      <c r="I645" s="4"/>
      <c r="J645" s="4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4"/>
      <c r="B646" s="4"/>
      <c r="D646" s="4"/>
      <c r="G646" s="4"/>
      <c r="I646" s="4"/>
      <c r="J646" s="4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4"/>
      <c r="B647" s="4"/>
      <c r="D647" s="4"/>
      <c r="G647" s="4"/>
      <c r="I647" s="4"/>
      <c r="J647" s="4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4"/>
      <c r="B648" s="4"/>
      <c r="D648" s="4"/>
      <c r="G648" s="4"/>
      <c r="I648" s="4"/>
      <c r="J648" s="4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4"/>
      <c r="B649" s="4"/>
      <c r="D649" s="4"/>
      <c r="G649" s="4"/>
      <c r="I649" s="4"/>
      <c r="J649" s="4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4"/>
      <c r="B650" s="4"/>
      <c r="D650" s="4"/>
      <c r="G650" s="4"/>
      <c r="I650" s="4"/>
      <c r="J650" s="4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4"/>
      <c r="B651" s="4"/>
      <c r="D651" s="4"/>
      <c r="G651" s="4"/>
      <c r="I651" s="4"/>
      <c r="J651" s="4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4"/>
      <c r="B652" s="4"/>
      <c r="D652" s="4"/>
      <c r="G652" s="4"/>
      <c r="I652" s="4"/>
      <c r="J652" s="4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4"/>
      <c r="B653" s="4"/>
      <c r="D653" s="4"/>
      <c r="G653" s="4"/>
      <c r="I653" s="4"/>
      <c r="J653" s="4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4"/>
      <c r="B654" s="4"/>
      <c r="D654" s="4"/>
      <c r="G654" s="4"/>
      <c r="I654" s="4"/>
      <c r="J654" s="4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4"/>
      <c r="B655" s="4"/>
      <c r="D655" s="4"/>
      <c r="G655" s="4"/>
      <c r="I655" s="4"/>
      <c r="J655" s="4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4"/>
      <c r="B656" s="4"/>
      <c r="D656" s="4"/>
      <c r="G656" s="4"/>
      <c r="I656" s="4"/>
      <c r="J656" s="4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4"/>
      <c r="B657" s="4"/>
      <c r="D657" s="4"/>
      <c r="G657" s="4"/>
      <c r="I657" s="4"/>
      <c r="J657" s="4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4"/>
      <c r="B658" s="4"/>
      <c r="D658" s="4"/>
      <c r="G658" s="4"/>
      <c r="I658" s="4"/>
      <c r="J658" s="4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4"/>
      <c r="B659" s="4"/>
      <c r="D659" s="4"/>
      <c r="G659" s="4"/>
      <c r="I659" s="4"/>
      <c r="J659" s="4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4"/>
      <c r="B660" s="4"/>
      <c r="D660" s="4"/>
      <c r="G660" s="4"/>
      <c r="I660" s="4"/>
      <c r="J660" s="4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4"/>
      <c r="B661" s="4"/>
      <c r="D661" s="4"/>
      <c r="G661" s="4"/>
      <c r="I661" s="4"/>
      <c r="J661" s="4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4"/>
      <c r="B662" s="4"/>
      <c r="D662" s="4"/>
      <c r="G662" s="4"/>
      <c r="I662" s="4"/>
      <c r="J662" s="4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4"/>
      <c r="B663" s="4"/>
      <c r="D663" s="4"/>
      <c r="G663" s="4"/>
      <c r="I663" s="4"/>
      <c r="J663" s="4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4"/>
      <c r="B664" s="4"/>
      <c r="D664" s="4"/>
      <c r="G664" s="4"/>
      <c r="I664" s="4"/>
      <c r="J664" s="4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4"/>
      <c r="B665" s="4"/>
      <c r="D665" s="4"/>
      <c r="G665" s="4"/>
      <c r="I665" s="4"/>
      <c r="J665" s="4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4"/>
      <c r="B666" s="4"/>
      <c r="D666" s="4"/>
      <c r="G666" s="4"/>
      <c r="I666" s="4"/>
      <c r="J666" s="4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4"/>
      <c r="B667" s="4"/>
      <c r="D667" s="4"/>
      <c r="G667" s="4"/>
      <c r="I667" s="4"/>
      <c r="J667" s="4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4"/>
      <c r="B668" s="4"/>
      <c r="D668" s="4"/>
      <c r="G668" s="4"/>
      <c r="I668" s="4"/>
      <c r="J668" s="4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4"/>
      <c r="B669" s="4"/>
      <c r="D669" s="4"/>
      <c r="G669" s="4"/>
      <c r="I669" s="4"/>
      <c r="J669" s="4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4"/>
      <c r="B670" s="4"/>
      <c r="D670" s="4"/>
      <c r="G670" s="4"/>
      <c r="I670" s="4"/>
      <c r="J670" s="4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4"/>
      <c r="B671" s="4"/>
      <c r="D671" s="4"/>
      <c r="G671" s="4"/>
      <c r="I671" s="4"/>
      <c r="J671" s="4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4"/>
      <c r="B672" s="4"/>
      <c r="D672" s="4"/>
      <c r="G672" s="4"/>
      <c r="I672" s="4"/>
      <c r="J672" s="4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4"/>
      <c r="B673" s="4"/>
      <c r="D673" s="4"/>
      <c r="G673" s="4"/>
      <c r="I673" s="4"/>
      <c r="J673" s="4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4"/>
      <c r="B674" s="4"/>
      <c r="D674" s="4"/>
      <c r="G674" s="4"/>
      <c r="I674" s="4"/>
      <c r="J674" s="4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4"/>
      <c r="B675" s="4"/>
      <c r="D675" s="4"/>
      <c r="G675" s="4"/>
      <c r="I675" s="4"/>
      <c r="J675" s="4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4"/>
      <c r="B676" s="4"/>
      <c r="D676" s="4"/>
      <c r="G676" s="4"/>
      <c r="I676" s="4"/>
      <c r="J676" s="4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4"/>
      <c r="B677" s="4"/>
      <c r="D677" s="4"/>
      <c r="G677" s="4"/>
      <c r="I677" s="4"/>
      <c r="J677" s="4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4"/>
      <c r="B678" s="4"/>
      <c r="D678" s="4"/>
      <c r="G678" s="4"/>
      <c r="I678" s="4"/>
      <c r="J678" s="4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4"/>
      <c r="B679" s="4"/>
      <c r="D679" s="4"/>
      <c r="G679" s="4"/>
      <c r="I679" s="4"/>
      <c r="J679" s="4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4"/>
      <c r="B680" s="4"/>
      <c r="D680" s="4"/>
      <c r="G680" s="4"/>
      <c r="I680" s="4"/>
      <c r="J680" s="4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4"/>
      <c r="B681" s="4"/>
      <c r="D681" s="4"/>
      <c r="G681" s="4"/>
      <c r="I681" s="4"/>
      <c r="J681" s="4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4"/>
      <c r="B682" s="4"/>
      <c r="D682" s="4"/>
      <c r="G682" s="4"/>
      <c r="I682" s="4"/>
      <c r="J682" s="4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4"/>
      <c r="B683" s="4"/>
      <c r="D683" s="4"/>
      <c r="G683" s="4"/>
      <c r="I683" s="4"/>
      <c r="J683" s="4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4"/>
      <c r="B684" s="4"/>
      <c r="D684" s="4"/>
      <c r="G684" s="4"/>
      <c r="I684" s="4"/>
      <c r="J684" s="4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4"/>
      <c r="B685" s="4"/>
      <c r="D685" s="4"/>
      <c r="G685" s="4"/>
      <c r="I685" s="4"/>
      <c r="J685" s="4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4"/>
      <c r="B686" s="4"/>
      <c r="D686" s="4"/>
      <c r="G686" s="4"/>
      <c r="I686" s="4"/>
      <c r="J686" s="4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4"/>
      <c r="B687" s="4"/>
      <c r="D687" s="4"/>
      <c r="G687" s="4"/>
      <c r="I687" s="4"/>
      <c r="J687" s="4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4"/>
      <c r="B688" s="4"/>
      <c r="D688" s="4"/>
      <c r="G688" s="4"/>
      <c r="I688" s="4"/>
      <c r="J688" s="4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4"/>
      <c r="B689" s="4"/>
      <c r="D689" s="4"/>
      <c r="G689" s="4"/>
      <c r="I689" s="4"/>
      <c r="J689" s="4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4"/>
      <c r="B690" s="4"/>
      <c r="D690" s="4"/>
      <c r="G690" s="4"/>
      <c r="I690" s="4"/>
      <c r="J690" s="4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4"/>
      <c r="B691" s="4"/>
      <c r="D691" s="4"/>
      <c r="G691" s="4"/>
      <c r="I691" s="4"/>
      <c r="J691" s="4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4"/>
      <c r="B692" s="4"/>
      <c r="D692" s="4"/>
      <c r="G692" s="4"/>
      <c r="I692" s="4"/>
      <c r="J692" s="4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4"/>
      <c r="B693" s="4"/>
      <c r="D693" s="4"/>
      <c r="G693" s="4"/>
      <c r="I693" s="4"/>
      <c r="J693" s="4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4"/>
      <c r="B694" s="4"/>
      <c r="D694" s="4"/>
      <c r="G694" s="4"/>
      <c r="I694" s="4"/>
      <c r="J694" s="4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4"/>
      <c r="B695" s="4"/>
      <c r="D695" s="4"/>
      <c r="G695" s="4"/>
      <c r="I695" s="4"/>
      <c r="J695" s="4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4"/>
      <c r="B696" s="4"/>
      <c r="D696" s="4"/>
      <c r="G696" s="4"/>
      <c r="I696" s="4"/>
      <c r="J696" s="4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4"/>
      <c r="B697" s="4"/>
      <c r="D697" s="4"/>
      <c r="G697" s="4"/>
      <c r="I697" s="4"/>
      <c r="J697" s="4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4"/>
      <c r="B698" s="4"/>
      <c r="D698" s="4"/>
      <c r="G698" s="4"/>
      <c r="I698" s="4"/>
      <c r="J698" s="4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4"/>
      <c r="B699" s="4"/>
      <c r="D699" s="4"/>
      <c r="G699" s="4"/>
      <c r="I699" s="4"/>
      <c r="J699" s="4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4"/>
      <c r="B700" s="4"/>
      <c r="D700" s="4"/>
      <c r="G700" s="4"/>
      <c r="I700" s="4"/>
      <c r="J700" s="4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4"/>
      <c r="B701" s="4"/>
      <c r="D701" s="4"/>
      <c r="G701" s="4"/>
      <c r="I701" s="4"/>
      <c r="J701" s="4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4"/>
      <c r="B702" s="4"/>
      <c r="D702" s="4"/>
      <c r="G702" s="4"/>
      <c r="I702" s="4"/>
      <c r="J702" s="4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4"/>
      <c r="B703" s="4"/>
      <c r="D703" s="4"/>
      <c r="G703" s="4"/>
      <c r="I703" s="4"/>
      <c r="J703" s="4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4"/>
      <c r="B704" s="4"/>
      <c r="D704" s="4"/>
      <c r="G704" s="4"/>
      <c r="I704" s="4"/>
      <c r="J704" s="4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4"/>
      <c r="B705" s="4"/>
      <c r="D705" s="4"/>
      <c r="G705" s="4"/>
      <c r="I705" s="4"/>
      <c r="J705" s="4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4"/>
      <c r="B706" s="4"/>
      <c r="D706" s="4"/>
      <c r="G706" s="4"/>
      <c r="I706" s="4"/>
      <c r="J706" s="4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4"/>
      <c r="B707" s="4"/>
      <c r="D707" s="4"/>
      <c r="G707" s="4"/>
      <c r="I707" s="4"/>
      <c r="J707" s="4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4"/>
      <c r="B708" s="4"/>
      <c r="D708" s="4"/>
      <c r="G708" s="4"/>
      <c r="I708" s="4"/>
      <c r="J708" s="4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4"/>
      <c r="B709" s="4"/>
      <c r="D709" s="4"/>
      <c r="G709" s="4"/>
      <c r="I709" s="4"/>
      <c r="J709" s="4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4"/>
      <c r="B710" s="4"/>
      <c r="D710" s="4"/>
      <c r="G710" s="4"/>
      <c r="I710" s="4"/>
      <c r="J710" s="4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4"/>
      <c r="B711" s="4"/>
      <c r="D711" s="4"/>
      <c r="G711" s="4"/>
      <c r="I711" s="4"/>
      <c r="J711" s="4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4"/>
      <c r="B712" s="4"/>
      <c r="D712" s="4"/>
      <c r="G712" s="4"/>
      <c r="I712" s="4"/>
      <c r="J712" s="4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4"/>
      <c r="B713" s="4"/>
      <c r="D713" s="4"/>
      <c r="G713" s="4"/>
      <c r="I713" s="4"/>
      <c r="J713" s="4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4"/>
      <c r="B714" s="4"/>
      <c r="D714" s="4"/>
      <c r="G714" s="4"/>
      <c r="I714" s="4"/>
      <c r="J714" s="4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4"/>
      <c r="B715" s="4"/>
      <c r="D715" s="4"/>
      <c r="G715" s="4"/>
      <c r="I715" s="4"/>
      <c r="J715" s="4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4"/>
      <c r="B716" s="4"/>
      <c r="D716" s="4"/>
      <c r="G716" s="4"/>
      <c r="I716" s="4"/>
      <c r="J716" s="4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4"/>
      <c r="B717" s="4"/>
      <c r="D717" s="4"/>
      <c r="G717" s="4"/>
      <c r="I717" s="4"/>
      <c r="J717" s="4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4"/>
      <c r="B718" s="4"/>
      <c r="D718" s="4"/>
      <c r="G718" s="4"/>
      <c r="I718" s="4"/>
      <c r="J718" s="4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4"/>
      <c r="B719" s="4"/>
      <c r="D719" s="4"/>
      <c r="G719" s="4"/>
      <c r="I719" s="4"/>
      <c r="J719" s="4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4"/>
      <c r="B720" s="4"/>
      <c r="D720" s="4"/>
      <c r="G720" s="4"/>
      <c r="I720" s="4"/>
      <c r="J720" s="4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4"/>
      <c r="B721" s="4"/>
      <c r="D721" s="4"/>
      <c r="G721" s="4"/>
      <c r="I721" s="4"/>
      <c r="J721" s="4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4"/>
      <c r="B722" s="4"/>
      <c r="D722" s="4"/>
      <c r="G722" s="4"/>
      <c r="I722" s="4"/>
      <c r="J722" s="4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4"/>
      <c r="B723" s="4"/>
      <c r="D723" s="4"/>
      <c r="G723" s="4"/>
      <c r="I723" s="4"/>
      <c r="J723" s="4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4"/>
      <c r="B724" s="4"/>
      <c r="D724" s="4"/>
      <c r="G724" s="4"/>
      <c r="I724" s="4"/>
      <c r="J724" s="4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4"/>
      <c r="B725" s="4"/>
      <c r="D725" s="4"/>
      <c r="G725" s="4"/>
      <c r="I725" s="4"/>
      <c r="J725" s="4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4"/>
      <c r="B726" s="4"/>
      <c r="D726" s="4"/>
      <c r="G726" s="4"/>
      <c r="I726" s="4"/>
      <c r="J726" s="4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4"/>
      <c r="B727" s="4"/>
      <c r="D727" s="4"/>
      <c r="G727" s="4"/>
      <c r="I727" s="4"/>
      <c r="J727" s="4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4"/>
      <c r="B728" s="4"/>
      <c r="D728" s="4"/>
      <c r="G728" s="4"/>
      <c r="I728" s="4"/>
      <c r="J728" s="4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4"/>
      <c r="B729" s="4"/>
      <c r="D729" s="4"/>
      <c r="G729" s="4"/>
      <c r="I729" s="4"/>
      <c r="J729" s="4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4"/>
      <c r="B730" s="4"/>
      <c r="D730" s="4"/>
      <c r="G730" s="4"/>
      <c r="I730" s="4"/>
      <c r="J730" s="4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4"/>
      <c r="B731" s="4"/>
      <c r="D731" s="4"/>
      <c r="G731" s="4"/>
      <c r="I731" s="4"/>
      <c r="J731" s="4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4"/>
      <c r="B732" s="4"/>
      <c r="D732" s="4"/>
      <c r="G732" s="4"/>
      <c r="I732" s="4"/>
      <c r="J732" s="4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4"/>
      <c r="B733" s="4"/>
      <c r="D733" s="4"/>
      <c r="G733" s="4"/>
      <c r="I733" s="4"/>
      <c r="J733" s="4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4"/>
      <c r="B734" s="4"/>
      <c r="D734" s="4"/>
      <c r="G734" s="4"/>
      <c r="I734" s="4"/>
      <c r="J734" s="4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4"/>
      <c r="B735" s="4"/>
      <c r="D735" s="4"/>
      <c r="G735" s="4"/>
      <c r="I735" s="4"/>
      <c r="J735" s="4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4"/>
      <c r="B736" s="4"/>
      <c r="D736" s="4"/>
      <c r="G736" s="4"/>
      <c r="I736" s="4"/>
      <c r="J736" s="4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4"/>
      <c r="B737" s="4"/>
      <c r="D737" s="4"/>
      <c r="G737" s="4"/>
      <c r="I737" s="4"/>
      <c r="J737" s="4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4"/>
      <c r="B738" s="4"/>
      <c r="D738" s="4"/>
      <c r="G738" s="4"/>
      <c r="I738" s="4"/>
      <c r="J738" s="4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4"/>
      <c r="B739" s="4"/>
      <c r="D739" s="4"/>
      <c r="G739" s="4"/>
      <c r="I739" s="4"/>
      <c r="J739" s="4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4"/>
      <c r="B740" s="4"/>
      <c r="D740" s="4"/>
      <c r="G740" s="4"/>
      <c r="I740" s="4"/>
      <c r="J740" s="4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4"/>
      <c r="B741" s="4"/>
      <c r="D741" s="4"/>
      <c r="G741" s="4"/>
      <c r="I741" s="4"/>
      <c r="J741" s="4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4"/>
      <c r="B742" s="4"/>
      <c r="D742" s="4"/>
      <c r="G742" s="4"/>
      <c r="I742" s="4"/>
      <c r="J742" s="4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4"/>
      <c r="B743" s="4"/>
      <c r="D743" s="4"/>
      <c r="G743" s="4"/>
      <c r="I743" s="4"/>
      <c r="J743" s="4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4"/>
      <c r="B744" s="4"/>
      <c r="D744" s="4"/>
      <c r="G744" s="4"/>
      <c r="I744" s="4"/>
      <c r="J744" s="4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4"/>
      <c r="B745" s="4"/>
      <c r="D745" s="4"/>
      <c r="G745" s="4"/>
      <c r="I745" s="4"/>
      <c r="J745" s="4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4"/>
      <c r="B746" s="4"/>
      <c r="D746" s="4"/>
      <c r="G746" s="4"/>
      <c r="I746" s="4"/>
      <c r="J746" s="4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4"/>
      <c r="B747" s="4"/>
      <c r="D747" s="4"/>
      <c r="G747" s="4"/>
      <c r="I747" s="4"/>
      <c r="J747" s="4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4"/>
      <c r="B748" s="4"/>
      <c r="D748" s="4"/>
      <c r="G748" s="4"/>
      <c r="I748" s="4"/>
      <c r="J748" s="4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4"/>
      <c r="B749" s="4"/>
      <c r="D749" s="4"/>
      <c r="G749" s="4"/>
      <c r="I749" s="4"/>
      <c r="J749" s="4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4"/>
      <c r="B750" s="4"/>
      <c r="D750" s="4"/>
      <c r="G750" s="4"/>
      <c r="I750" s="4"/>
      <c r="J750" s="4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4"/>
      <c r="B751" s="4"/>
      <c r="D751" s="4"/>
      <c r="G751" s="4"/>
      <c r="I751" s="4"/>
      <c r="J751" s="4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4"/>
      <c r="B752" s="4"/>
      <c r="D752" s="4"/>
      <c r="G752" s="4"/>
      <c r="I752" s="4"/>
      <c r="J752" s="4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4"/>
      <c r="B753" s="4"/>
      <c r="D753" s="4"/>
      <c r="G753" s="4"/>
      <c r="I753" s="4"/>
      <c r="J753" s="4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4"/>
      <c r="B754" s="4"/>
      <c r="D754" s="4"/>
      <c r="G754" s="4"/>
      <c r="I754" s="4"/>
      <c r="J754" s="4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4"/>
      <c r="B755" s="4"/>
      <c r="D755" s="4"/>
      <c r="G755" s="4"/>
      <c r="I755" s="4"/>
      <c r="J755" s="4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4"/>
      <c r="B756" s="4"/>
      <c r="D756" s="4"/>
      <c r="G756" s="4"/>
      <c r="I756" s="4"/>
      <c r="J756" s="4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4"/>
      <c r="B757" s="4"/>
      <c r="D757" s="4"/>
      <c r="G757" s="4"/>
      <c r="I757" s="4"/>
      <c r="J757" s="4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4"/>
      <c r="B758" s="4"/>
      <c r="D758" s="4"/>
      <c r="G758" s="4"/>
      <c r="I758" s="4"/>
      <c r="J758" s="4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4"/>
      <c r="B759" s="4"/>
      <c r="D759" s="4"/>
      <c r="G759" s="4"/>
      <c r="I759" s="4"/>
      <c r="J759" s="4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4"/>
      <c r="B760" s="4"/>
      <c r="D760" s="4"/>
      <c r="G760" s="4"/>
      <c r="I760" s="4"/>
      <c r="J760" s="4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4"/>
      <c r="B761" s="4"/>
      <c r="D761" s="4"/>
      <c r="G761" s="4"/>
      <c r="I761" s="4"/>
      <c r="J761" s="4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4"/>
      <c r="B762" s="4"/>
      <c r="D762" s="4"/>
      <c r="G762" s="4"/>
      <c r="I762" s="4"/>
      <c r="J762" s="4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4"/>
      <c r="B763" s="4"/>
      <c r="D763" s="4"/>
      <c r="G763" s="4"/>
      <c r="I763" s="4"/>
      <c r="J763" s="4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4"/>
      <c r="B764" s="4"/>
      <c r="D764" s="4"/>
      <c r="G764" s="4"/>
      <c r="I764" s="4"/>
      <c r="J764" s="4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4"/>
      <c r="B765" s="4"/>
      <c r="D765" s="4"/>
      <c r="G765" s="4"/>
      <c r="I765" s="4"/>
      <c r="J765" s="4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4"/>
      <c r="B766" s="4"/>
      <c r="D766" s="4"/>
      <c r="G766" s="4"/>
      <c r="I766" s="4"/>
      <c r="J766" s="4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4"/>
      <c r="B767" s="4"/>
      <c r="D767" s="4"/>
      <c r="G767" s="4"/>
      <c r="I767" s="4"/>
      <c r="J767" s="4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4"/>
      <c r="B768" s="4"/>
      <c r="D768" s="4"/>
      <c r="G768" s="4"/>
      <c r="I768" s="4"/>
      <c r="J768" s="4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4"/>
      <c r="B769" s="4"/>
      <c r="D769" s="4"/>
      <c r="G769" s="4"/>
      <c r="I769" s="4"/>
      <c r="J769" s="4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4"/>
      <c r="B770" s="4"/>
      <c r="D770" s="4"/>
      <c r="G770" s="4"/>
      <c r="I770" s="4"/>
      <c r="J770" s="4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4"/>
      <c r="B771" s="4"/>
      <c r="D771" s="4"/>
      <c r="G771" s="4"/>
      <c r="I771" s="4"/>
      <c r="J771" s="4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4"/>
      <c r="B772" s="4"/>
      <c r="D772" s="4"/>
      <c r="G772" s="4"/>
      <c r="I772" s="4"/>
      <c r="J772" s="4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4"/>
      <c r="B773" s="4"/>
      <c r="D773" s="4"/>
      <c r="G773" s="4"/>
      <c r="I773" s="4"/>
      <c r="J773" s="4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4"/>
      <c r="B774" s="4"/>
      <c r="D774" s="4"/>
      <c r="G774" s="4"/>
      <c r="I774" s="4"/>
      <c r="J774" s="4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4"/>
      <c r="B775" s="4"/>
      <c r="D775" s="4"/>
      <c r="G775" s="4"/>
      <c r="I775" s="4"/>
      <c r="J775" s="4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4"/>
      <c r="B776" s="4"/>
      <c r="D776" s="4"/>
      <c r="G776" s="4"/>
      <c r="I776" s="4"/>
      <c r="J776" s="4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4"/>
      <c r="B777" s="4"/>
      <c r="D777" s="4"/>
      <c r="G777" s="4"/>
      <c r="I777" s="4"/>
      <c r="J777" s="4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4"/>
      <c r="B778" s="4"/>
      <c r="D778" s="4"/>
      <c r="G778" s="4"/>
      <c r="I778" s="4"/>
      <c r="J778" s="4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4"/>
      <c r="B779" s="4"/>
      <c r="D779" s="4"/>
      <c r="G779" s="4"/>
      <c r="I779" s="4"/>
      <c r="J779" s="4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4"/>
      <c r="B780" s="4"/>
      <c r="D780" s="4"/>
      <c r="G780" s="4"/>
      <c r="I780" s="4"/>
      <c r="J780" s="4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4"/>
      <c r="B781" s="4"/>
      <c r="D781" s="4"/>
      <c r="G781" s="4"/>
      <c r="I781" s="4"/>
      <c r="J781" s="4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4"/>
      <c r="B782" s="4"/>
      <c r="D782" s="4"/>
      <c r="G782" s="4"/>
      <c r="I782" s="4"/>
      <c r="J782" s="4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4"/>
      <c r="B783" s="4"/>
      <c r="D783" s="4"/>
      <c r="G783" s="4"/>
      <c r="I783" s="4"/>
      <c r="J783" s="4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4"/>
      <c r="B784" s="4"/>
      <c r="D784" s="4"/>
      <c r="G784" s="4"/>
      <c r="I784" s="4"/>
      <c r="J784" s="4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4"/>
      <c r="B785" s="4"/>
      <c r="D785" s="4"/>
      <c r="G785" s="4"/>
      <c r="I785" s="4"/>
      <c r="J785" s="4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4"/>
      <c r="B786" s="4"/>
      <c r="D786" s="4"/>
      <c r="G786" s="4"/>
      <c r="I786" s="4"/>
      <c r="J786" s="4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4"/>
      <c r="B787" s="4"/>
      <c r="D787" s="4"/>
      <c r="G787" s="4"/>
      <c r="I787" s="4"/>
      <c r="J787" s="4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4"/>
      <c r="B788" s="4"/>
      <c r="D788" s="4"/>
      <c r="G788" s="4"/>
      <c r="I788" s="4"/>
      <c r="J788" s="4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4"/>
      <c r="B789" s="4"/>
      <c r="D789" s="4"/>
      <c r="G789" s="4"/>
      <c r="I789" s="4"/>
      <c r="J789" s="4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4"/>
      <c r="B790" s="4"/>
      <c r="D790" s="4"/>
      <c r="G790" s="4"/>
      <c r="I790" s="4"/>
      <c r="J790" s="4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4"/>
      <c r="B791" s="4"/>
      <c r="D791" s="4"/>
      <c r="G791" s="4"/>
      <c r="I791" s="4"/>
      <c r="J791" s="4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4"/>
      <c r="B792" s="4"/>
      <c r="D792" s="4"/>
      <c r="G792" s="4"/>
      <c r="I792" s="4"/>
      <c r="J792" s="4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4"/>
      <c r="B793" s="4"/>
      <c r="D793" s="4"/>
      <c r="G793" s="4"/>
      <c r="I793" s="4"/>
      <c r="J793" s="4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4"/>
      <c r="B794" s="4"/>
      <c r="D794" s="4"/>
      <c r="G794" s="4"/>
      <c r="I794" s="4"/>
      <c r="J794" s="4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4"/>
      <c r="B795" s="4"/>
      <c r="D795" s="4"/>
      <c r="G795" s="4"/>
      <c r="I795" s="4"/>
      <c r="J795" s="4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4"/>
      <c r="B796" s="4"/>
      <c r="D796" s="4"/>
      <c r="G796" s="4"/>
      <c r="I796" s="4"/>
      <c r="J796" s="4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4"/>
      <c r="B797" s="4"/>
      <c r="D797" s="4"/>
      <c r="G797" s="4"/>
      <c r="I797" s="4"/>
      <c r="J797" s="4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4"/>
      <c r="B798" s="4"/>
      <c r="D798" s="4"/>
      <c r="G798" s="4"/>
      <c r="I798" s="4"/>
      <c r="J798" s="4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4"/>
      <c r="B799" s="4"/>
      <c r="D799" s="4"/>
      <c r="G799" s="4"/>
      <c r="I799" s="4"/>
      <c r="J799" s="4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4"/>
      <c r="B800" s="4"/>
      <c r="D800" s="4"/>
      <c r="G800" s="4"/>
      <c r="I800" s="4"/>
      <c r="J800" s="4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4"/>
      <c r="B801" s="4"/>
      <c r="D801" s="4"/>
      <c r="G801" s="4"/>
      <c r="I801" s="4"/>
      <c r="J801" s="4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4"/>
      <c r="B802" s="4"/>
      <c r="D802" s="4"/>
      <c r="G802" s="4"/>
      <c r="I802" s="4"/>
      <c r="J802" s="4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4"/>
      <c r="B803" s="4"/>
      <c r="D803" s="4"/>
      <c r="G803" s="4"/>
      <c r="I803" s="4"/>
      <c r="J803" s="4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4"/>
      <c r="B804" s="4"/>
      <c r="D804" s="4"/>
      <c r="G804" s="4"/>
      <c r="I804" s="4"/>
      <c r="J804" s="4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4"/>
      <c r="B805" s="4"/>
      <c r="D805" s="4"/>
      <c r="G805" s="4"/>
      <c r="I805" s="4"/>
      <c r="J805" s="4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4"/>
      <c r="B806" s="4"/>
      <c r="D806" s="4"/>
      <c r="G806" s="4"/>
      <c r="I806" s="4"/>
      <c r="J806" s="4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4"/>
      <c r="B807" s="4"/>
      <c r="D807" s="4"/>
      <c r="G807" s="4"/>
      <c r="I807" s="4"/>
      <c r="J807" s="4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4"/>
      <c r="B808" s="4"/>
      <c r="D808" s="4"/>
      <c r="G808" s="4"/>
      <c r="I808" s="4"/>
      <c r="J808" s="4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4"/>
      <c r="B809" s="4"/>
      <c r="D809" s="4"/>
      <c r="G809" s="4"/>
      <c r="I809" s="4"/>
      <c r="J809" s="4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4"/>
      <c r="B810" s="4"/>
      <c r="D810" s="4"/>
      <c r="G810" s="4"/>
      <c r="I810" s="4"/>
      <c r="J810" s="4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4"/>
      <c r="B811" s="4"/>
      <c r="D811" s="4"/>
      <c r="G811" s="4"/>
      <c r="I811" s="4"/>
      <c r="J811" s="4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4"/>
      <c r="B812" s="4"/>
      <c r="D812" s="4"/>
      <c r="G812" s="4"/>
      <c r="I812" s="4"/>
      <c r="J812" s="4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4"/>
      <c r="B813" s="4"/>
      <c r="D813" s="4"/>
      <c r="G813" s="4"/>
      <c r="I813" s="4"/>
      <c r="J813" s="4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4"/>
      <c r="B814" s="4"/>
      <c r="D814" s="4"/>
      <c r="G814" s="4"/>
      <c r="I814" s="4"/>
      <c r="J814" s="4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4"/>
      <c r="B815" s="4"/>
      <c r="D815" s="4"/>
      <c r="G815" s="4"/>
      <c r="I815" s="4"/>
      <c r="J815" s="4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4"/>
      <c r="B816" s="4"/>
      <c r="D816" s="4"/>
      <c r="G816" s="4"/>
      <c r="I816" s="4"/>
      <c r="J816" s="4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4"/>
      <c r="B817" s="4"/>
      <c r="D817" s="4"/>
      <c r="G817" s="4"/>
      <c r="I817" s="4"/>
      <c r="J817" s="4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4"/>
      <c r="B818" s="4"/>
      <c r="D818" s="4"/>
      <c r="G818" s="4"/>
      <c r="I818" s="4"/>
      <c r="J818" s="4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4"/>
      <c r="B819" s="4"/>
      <c r="D819" s="4"/>
      <c r="G819" s="4"/>
      <c r="I819" s="4"/>
      <c r="J819" s="4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4"/>
      <c r="B820" s="4"/>
      <c r="D820" s="4"/>
      <c r="G820" s="4"/>
      <c r="I820" s="4"/>
      <c r="J820" s="4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4"/>
      <c r="B821" s="4"/>
      <c r="D821" s="4"/>
      <c r="G821" s="4"/>
      <c r="I821" s="4"/>
      <c r="J821" s="4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4"/>
      <c r="B822" s="4"/>
      <c r="D822" s="4"/>
      <c r="G822" s="4"/>
      <c r="I822" s="4"/>
      <c r="J822" s="4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4"/>
      <c r="B823" s="4"/>
      <c r="D823" s="4"/>
      <c r="G823" s="4"/>
      <c r="I823" s="4"/>
      <c r="J823" s="4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4"/>
      <c r="B824" s="4"/>
      <c r="D824" s="4"/>
      <c r="G824" s="4"/>
      <c r="I824" s="4"/>
      <c r="J824" s="4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4"/>
      <c r="B825" s="4"/>
      <c r="D825" s="4"/>
      <c r="G825" s="4"/>
      <c r="I825" s="4"/>
      <c r="J825" s="4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4"/>
      <c r="B826" s="4"/>
      <c r="D826" s="4"/>
      <c r="G826" s="4"/>
      <c r="I826" s="4"/>
      <c r="J826" s="4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4"/>
      <c r="B827" s="4"/>
      <c r="D827" s="4"/>
      <c r="G827" s="4"/>
      <c r="I827" s="4"/>
      <c r="J827" s="4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4"/>
      <c r="B828" s="4"/>
      <c r="D828" s="4"/>
      <c r="G828" s="4"/>
      <c r="I828" s="4"/>
      <c r="J828" s="4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4"/>
      <c r="B829" s="4"/>
      <c r="D829" s="4"/>
      <c r="G829" s="4"/>
      <c r="I829" s="4"/>
      <c r="J829" s="4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4"/>
      <c r="B830" s="4"/>
      <c r="D830" s="4"/>
      <c r="G830" s="4"/>
      <c r="I830" s="4"/>
      <c r="J830" s="4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4"/>
      <c r="B831" s="4"/>
      <c r="D831" s="4"/>
      <c r="G831" s="4"/>
      <c r="I831" s="4"/>
      <c r="J831" s="4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4"/>
      <c r="B832" s="4"/>
      <c r="D832" s="4"/>
      <c r="G832" s="4"/>
      <c r="I832" s="4"/>
      <c r="J832" s="4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4"/>
      <c r="B833" s="4"/>
      <c r="D833" s="4"/>
      <c r="G833" s="4"/>
      <c r="I833" s="4"/>
      <c r="J833" s="4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4"/>
      <c r="B834" s="4"/>
      <c r="D834" s="4"/>
      <c r="G834" s="4"/>
      <c r="I834" s="4"/>
      <c r="J834" s="4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4"/>
      <c r="B835" s="4"/>
      <c r="D835" s="4"/>
      <c r="G835" s="4"/>
      <c r="I835" s="4"/>
      <c r="J835" s="4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4"/>
      <c r="B836" s="4"/>
      <c r="D836" s="4"/>
      <c r="G836" s="4"/>
      <c r="I836" s="4"/>
      <c r="J836" s="4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4"/>
      <c r="B837" s="4"/>
      <c r="D837" s="4"/>
      <c r="G837" s="4"/>
      <c r="I837" s="4"/>
      <c r="J837" s="4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4"/>
      <c r="B838" s="4"/>
      <c r="D838" s="4"/>
      <c r="G838" s="4"/>
      <c r="I838" s="4"/>
      <c r="J838" s="4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4"/>
      <c r="B839" s="4"/>
      <c r="D839" s="4"/>
      <c r="G839" s="4"/>
      <c r="I839" s="4"/>
      <c r="J839" s="4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4"/>
      <c r="B840" s="4"/>
      <c r="D840" s="4"/>
      <c r="G840" s="4"/>
      <c r="I840" s="4"/>
      <c r="J840" s="4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4"/>
      <c r="B841" s="4"/>
      <c r="D841" s="4"/>
      <c r="G841" s="4"/>
      <c r="I841" s="4"/>
      <c r="J841" s="4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4"/>
      <c r="B842" s="4"/>
      <c r="D842" s="4"/>
      <c r="G842" s="4"/>
      <c r="I842" s="4"/>
      <c r="J842" s="4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4"/>
      <c r="B843" s="4"/>
      <c r="D843" s="4"/>
      <c r="G843" s="4"/>
      <c r="I843" s="4"/>
      <c r="J843" s="4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4"/>
      <c r="B844" s="4"/>
      <c r="D844" s="4"/>
      <c r="G844" s="4"/>
      <c r="I844" s="4"/>
      <c r="J844" s="4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4"/>
      <c r="B845" s="4"/>
      <c r="D845" s="4"/>
      <c r="G845" s="4"/>
      <c r="I845" s="4"/>
      <c r="J845" s="4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4"/>
      <c r="B846" s="4"/>
      <c r="D846" s="4"/>
      <c r="G846" s="4"/>
      <c r="I846" s="4"/>
      <c r="J846" s="4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4"/>
      <c r="B847" s="4"/>
      <c r="D847" s="4"/>
      <c r="G847" s="4"/>
      <c r="I847" s="4"/>
      <c r="J847" s="4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4"/>
      <c r="B848" s="4"/>
      <c r="D848" s="4"/>
      <c r="G848" s="4"/>
      <c r="I848" s="4"/>
      <c r="J848" s="4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4"/>
      <c r="B849" s="4"/>
      <c r="D849" s="4"/>
      <c r="G849" s="4"/>
      <c r="I849" s="4"/>
      <c r="J849" s="4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4"/>
      <c r="B850" s="4"/>
      <c r="D850" s="4"/>
      <c r="G850" s="4"/>
      <c r="I850" s="4"/>
      <c r="J850" s="4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4"/>
      <c r="B851" s="4"/>
      <c r="D851" s="4"/>
      <c r="G851" s="4"/>
      <c r="I851" s="4"/>
      <c r="J851" s="4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4"/>
      <c r="B852" s="4"/>
      <c r="D852" s="4"/>
      <c r="G852" s="4"/>
      <c r="I852" s="4"/>
      <c r="J852" s="4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4"/>
      <c r="B853" s="4"/>
      <c r="D853" s="4"/>
      <c r="G853" s="4"/>
      <c r="I853" s="4"/>
      <c r="J853" s="4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4"/>
      <c r="B854" s="4"/>
      <c r="D854" s="4"/>
      <c r="G854" s="4"/>
      <c r="I854" s="4"/>
      <c r="J854" s="4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4"/>
      <c r="B855" s="4"/>
      <c r="D855" s="4"/>
      <c r="G855" s="4"/>
      <c r="I855" s="4"/>
      <c r="J855" s="4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4"/>
      <c r="B856" s="4"/>
      <c r="D856" s="4"/>
      <c r="G856" s="4"/>
      <c r="I856" s="4"/>
      <c r="J856" s="4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4"/>
      <c r="B857" s="4"/>
      <c r="D857" s="4"/>
      <c r="G857" s="4"/>
      <c r="I857" s="4"/>
      <c r="J857" s="4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4"/>
      <c r="B858" s="4"/>
      <c r="D858" s="4"/>
      <c r="G858" s="4"/>
      <c r="I858" s="4"/>
      <c r="J858" s="4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4"/>
      <c r="B859" s="4"/>
      <c r="D859" s="4"/>
      <c r="G859" s="4"/>
      <c r="I859" s="4"/>
      <c r="J859" s="4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4"/>
      <c r="B860" s="4"/>
      <c r="D860" s="4"/>
      <c r="G860" s="4"/>
      <c r="I860" s="4"/>
      <c r="J860" s="4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4"/>
      <c r="B861" s="4"/>
      <c r="D861" s="4"/>
      <c r="G861" s="4"/>
      <c r="I861" s="4"/>
      <c r="J861" s="4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4"/>
      <c r="B862" s="4"/>
      <c r="D862" s="4"/>
      <c r="G862" s="4"/>
      <c r="I862" s="4"/>
      <c r="J862" s="4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4"/>
      <c r="B863" s="4"/>
      <c r="D863" s="4"/>
      <c r="G863" s="4"/>
      <c r="I863" s="4"/>
      <c r="J863" s="4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4"/>
      <c r="B864" s="4"/>
      <c r="D864" s="4"/>
      <c r="G864" s="4"/>
      <c r="I864" s="4"/>
      <c r="J864" s="4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4"/>
      <c r="B865" s="4"/>
      <c r="D865" s="4"/>
      <c r="G865" s="4"/>
      <c r="I865" s="4"/>
      <c r="J865" s="4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4"/>
      <c r="B866" s="4"/>
      <c r="D866" s="4"/>
      <c r="G866" s="4"/>
      <c r="I866" s="4"/>
      <c r="J866" s="4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4"/>
      <c r="B867" s="4"/>
      <c r="D867" s="4"/>
      <c r="G867" s="4"/>
      <c r="I867" s="4"/>
      <c r="J867" s="4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4"/>
      <c r="B868" s="4"/>
      <c r="D868" s="4"/>
      <c r="G868" s="4"/>
      <c r="I868" s="4"/>
      <c r="J868" s="4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4"/>
      <c r="B869" s="4"/>
      <c r="D869" s="4"/>
      <c r="G869" s="4"/>
      <c r="I869" s="4"/>
      <c r="J869" s="4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4"/>
      <c r="B870" s="4"/>
      <c r="D870" s="4"/>
      <c r="G870" s="4"/>
      <c r="I870" s="4"/>
      <c r="J870" s="4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4"/>
      <c r="B871" s="4"/>
      <c r="D871" s="4"/>
      <c r="G871" s="4"/>
      <c r="I871" s="4"/>
      <c r="J871" s="4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4"/>
      <c r="B872" s="4"/>
      <c r="D872" s="4"/>
      <c r="G872" s="4"/>
      <c r="I872" s="4"/>
      <c r="J872" s="4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4"/>
      <c r="B873" s="4"/>
      <c r="D873" s="4"/>
      <c r="G873" s="4"/>
      <c r="I873" s="4"/>
      <c r="J873" s="4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4"/>
      <c r="B874" s="4"/>
      <c r="D874" s="4"/>
      <c r="G874" s="4"/>
      <c r="I874" s="4"/>
      <c r="J874" s="4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4"/>
      <c r="B875" s="4"/>
      <c r="D875" s="4"/>
      <c r="G875" s="4"/>
      <c r="I875" s="4"/>
      <c r="J875" s="4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4"/>
      <c r="B876" s="4"/>
      <c r="D876" s="4"/>
      <c r="G876" s="4"/>
      <c r="I876" s="4"/>
      <c r="J876" s="4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4"/>
      <c r="B877" s="4"/>
      <c r="D877" s="4"/>
      <c r="G877" s="4"/>
      <c r="I877" s="4"/>
      <c r="J877" s="4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4"/>
      <c r="B878" s="4"/>
      <c r="D878" s="4"/>
      <c r="G878" s="4"/>
      <c r="I878" s="4"/>
      <c r="J878" s="4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4"/>
      <c r="B879" s="4"/>
      <c r="D879" s="4"/>
      <c r="G879" s="4"/>
      <c r="I879" s="4"/>
      <c r="J879" s="4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4"/>
      <c r="B880" s="4"/>
      <c r="D880" s="4"/>
      <c r="G880" s="4"/>
      <c r="I880" s="4"/>
      <c r="J880" s="4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4"/>
      <c r="B881" s="4"/>
      <c r="D881" s="4"/>
      <c r="G881" s="4"/>
      <c r="I881" s="4"/>
      <c r="J881" s="4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4"/>
      <c r="B882" s="4"/>
      <c r="D882" s="4"/>
      <c r="G882" s="4"/>
      <c r="I882" s="4"/>
      <c r="J882" s="4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4"/>
      <c r="B883" s="4"/>
      <c r="D883" s="4"/>
      <c r="G883" s="4"/>
      <c r="I883" s="4"/>
      <c r="J883" s="4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4"/>
      <c r="B884" s="4"/>
      <c r="D884" s="4"/>
      <c r="G884" s="4"/>
      <c r="I884" s="4"/>
      <c r="J884" s="4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4"/>
      <c r="B885" s="4"/>
      <c r="D885" s="4"/>
      <c r="G885" s="4"/>
      <c r="I885" s="4"/>
      <c r="J885" s="4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4"/>
      <c r="B886" s="4"/>
      <c r="D886" s="4"/>
      <c r="G886" s="4"/>
      <c r="I886" s="4"/>
      <c r="J886" s="4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4"/>
      <c r="B887" s="4"/>
      <c r="D887" s="4"/>
      <c r="G887" s="4"/>
      <c r="I887" s="4"/>
      <c r="J887" s="4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4"/>
      <c r="B888" s="4"/>
      <c r="D888" s="4"/>
      <c r="G888" s="4"/>
      <c r="I888" s="4"/>
      <c r="J888" s="4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4"/>
      <c r="B889" s="4"/>
      <c r="D889" s="4"/>
      <c r="G889" s="4"/>
      <c r="I889" s="4"/>
      <c r="J889" s="4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4"/>
      <c r="B890" s="4"/>
      <c r="D890" s="4"/>
      <c r="G890" s="4"/>
      <c r="I890" s="4"/>
      <c r="J890" s="4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4"/>
      <c r="B891" s="4"/>
      <c r="D891" s="4"/>
      <c r="G891" s="4"/>
      <c r="I891" s="4"/>
      <c r="J891" s="4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4"/>
      <c r="B892" s="4"/>
      <c r="D892" s="4"/>
      <c r="G892" s="4"/>
      <c r="I892" s="4"/>
      <c r="J892" s="4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4"/>
      <c r="B893" s="4"/>
      <c r="D893" s="4"/>
      <c r="G893" s="4"/>
      <c r="I893" s="4"/>
      <c r="J893" s="4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4"/>
      <c r="B894" s="4"/>
      <c r="D894" s="4"/>
      <c r="G894" s="4"/>
      <c r="I894" s="4"/>
      <c r="J894" s="4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4"/>
      <c r="B895" s="4"/>
      <c r="D895" s="4"/>
      <c r="G895" s="4"/>
      <c r="I895" s="4"/>
      <c r="J895" s="4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4"/>
      <c r="B896" s="4"/>
      <c r="D896" s="4"/>
      <c r="G896" s="4"/>
      <c r="I896" s="4"/>
      <c r="J896" s="4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4"/>
      <c r="B897" s="4"/>
      <c r="D897" s="4"/>
      <c r="G897" s="4"/>
      <c r="I897" s="4"/>
      <c r="J897" s="4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4"/>
      <c r="B898" s="4"/>
      <c r="D898" s="4"/>
      <c r="G898" s="4"/>
      <c r="I898" s="4"/>
      <c r="J898" s="4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4"/>
      <c r="B899" s="4"/>
      <c r="D899" s="4"/>
      <c r="G899" s="4"/>
      <c r="I899" s="4"/>
      <c r="J899" s="4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4"/>
      <c r="B900" s="4"/>
      <c r="D900" s="4"/>
      <c r="G900" s="4"/>
      <c r="I900" s="4"/>
      <c r="J900" s="4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4"/>
      <c r="B901" s="4"/>
      <c r="D901" s="4"/>
      <c r="G901" s="4"/>
      <c r="I901" s="4"/>
      <c r="J901" s="4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4"/>
      <c r="B902" s="4"/>
      <c r="D902" s="4"/>
      <c r="G902" s="4"/>
      <c r="I902" s="4"/>
      <c r="J902" s="4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4"/>
      <c r="B903" s="4"/>
      <c r="D903" s="4"/>
      <c r="G903" s="4"/>
      <c r="I903" s="4"/>
      <c r="J903" s="4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4"/>
      <c r="B904" s="4"/>
      <c r="D904" s="4"/>
      <c r="G904" s="4"/>
      <c r="I904" s="4"/>
      <c r="J904" s="4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4"/>
      <c r="B905" s="4"/>
      <c r="D905" s="4"/>
      <c r="G905" s="4"/>
      <c r="I905" s="4"/>
      <c r="J905" s="4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4"/>
      <c r="B906" s="4"/>
      <c r="D906" s="4"/>
      <c r="G906" s="4"/>
      <c r="I906" s="4"/>
      <c r="J906" s="4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4"/>
      <c r="B907" s="4"/>
      <c r="D907" s="4"/>
      <c r="G907" s="4"/>
      <c r="I907" s="4"/>
      <c r="J907" s="4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4"/>
      <c r="B908" s="4"/>
      <c r="D908" s="4"/>
      <c r="G908" s="4"/>
      <c r="I908" s="4"/>
      <c r="J908" s="4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4"/>
      <c r="B909" s="4"/>
      <c r="D909" s="4"/>
      <c r="G909" s="4"/>
      <c r="I909" s="4"/>
      <c r="J909" s="4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4"/>
      <c r="B910" s="4"/>
      <c r="D910" s="4"/>
      <c r="G910" s="4"/>
      <c r="I910" s="4"/>
      <c r="J910" s="4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4"/>
      <c r="B911" s="4"/>
      <c r="D911" s="4"/>
      <c r="G911" s="4"/>
      <c r="I911" s="4"/>
      <c r="J911" s="4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4"/>
      <c r="B912" s="4"/>
      <c r="D912" s="4"/>
      <c r="G912" s="4"/>
      <c r="I912" s="4"/>
      <c r="J912" s="4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4"/>
      <c r="B913" s="4"/>
      <c r="D913" s="4"/>
      <c r="G913" s="4"/>
      <c r="I913" s="4"/>
      <c r="J913" s="4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4"/>
      <c r="B914" s="4"/>
      <c r="D914" s="4"/>
      <c r="G914" s="4"/>
      <c r="I914" s="4"/>
      <c r="J914" s="4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4"/>
      <c r="B915" s="4"/>
      <c r="D915" s="4"/>
      <c r="G915" s="4"/>
      <c r="I915" s="4"/>
      <c r="J915" s="4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4"/>
      <c r="B916" s="4"/>
      <c r="D916" s="4"/>
      <c r="G916" s="4"/>
      <c r="I916" s="4"/>
      <c r="J916" s="4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4"/>
      <c r="B917" s="4"/>
      <c r="D917" s="4"/>
      <c r="G917" s="4"/>
      <c r="I917" s="4"/>
      <c r="J917" s="4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4"/>
      <c r="B918" s="4"/>
      <c r="D918" s="4"/>
      <c r="G918" s="4"/>
      <c r="I918" s="4"/>
      <c r="J918" s="4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4"/>
      <c r="B919" s="4"/>
      <c r="D919" s="4"/>
      <c r="G919" s="4"/>
      <c r="I919" s="4"/>
      <c r="J919" s="4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4"/>
      <c r="B920" s="4"/>
      <c r="D920" s="4"/>
      <c r="G920" s="4"/>
      <c r="I920" s="4"/>
      <c r="J920" s="4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4"/>
      <c r="B921" s="4"/>
      <c r="D921" s="4"/>
      <c r="G921" s="4"/>
      <c r="I921" s="4"/>
      <c r="J921" s="4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4"/>
      <c r="B922" s="4"/>
      <c r="D922" s="4"/>
      <c r="G922" s="4"/>
      <c r="I922" s="4"/>
      <c r="J922" s="4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4"/>
      <c r="B923" s="4"/>
      <c r="D923" s="4"/>
      <c r="G923" s="4"/>
      <c r="I923" s="4"/>
      <c r="J923" s="4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4"/>
      <c r="B924" s="4"/>
      <c r="D924" s="4"/>
      <c r="G924" s="4"/>
      <c r="I924" s="4"/>
      <c r="J924" s="4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4"/>
      <c r="B925" s="4"/>
      <c r="D925" s="4"/>
      <c r="G925" s="4"/>
      <c r="I925" s="4"/>
      <c r="J925" s="4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4"/>
      <c r="B926" s="4"/>
      <c r="D926" s="4"/>
      <c r="G926" s="4"/>
      <c r="I926" s="4"/>
      <c r="J926" s="4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4"/>
      <c r="B927" s="4"/>
      <c r="D927" s="4"/>
      <c r="G927" s="4"/>
      <c r="I927" s="4"/>
      <c r="J927" s="4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4"/>
      <c r="B928" s="4"/>
      <c r="D928" s="4"/>
      <c r="G928" s="4"/>
      <c r="I928" s="4"/>
      <c r="J928" s="4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4"/>
      <c r="B929" s="4"/>
      <c r="D929" s="4"/>
      <c r="G929" s="4"/>
      <c r="I929" s="4"/>
      <c r="J929" s="4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4"/>
      <c r="B930" s="4"/>
      <c r="D930" s="4"/>
      <c r="G930" s="4"/>
      <c r="I930" s="4"/>
      <c r="J930" s="4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4"/>
      <c r="B931" s="4"/>
      <c r="D931" s="4"/>
      <c r="G931" s="4"/>
      <c r="I931" s="4"/>
      <c r="J931" s="4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4"/>
      <c r="B932" s="4"/>
      <c r="D932" s="4"/>
      <c r="G932" s="4"/>
      <c r="I932" s="4"/>
      <c r="J932" s="4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4"/>
      <c r="B933" s="4"/>
      <c r="D933" s="4"/>
      <c r="G933" s="4"/>
      <c r="I933" s="4"/>
      <c r="J933" s="4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4"/>
      <c r="B934" s="4"/>
      <c r="D934" s="4"/>
      <c r="G934" s="4"/>
      <c r="I934" s="4"/>
      <c r="J934" s="4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4"/>
      <c r="B935" s="4"/>
      <c r="D935" s="4"/>
      <c r="G935" s="4"/>
      <c r="I935" s="4"/>
      <c r="J935" s="4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4"/>
      <c r="B936" s="4"/>
      <c r="D936" s="4"/>
      <c r="G936" s="4"/>
      <c r="I936" s="4"/>
      <c r="J936" s="4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4"/>
      <c r="B937" s="4"/>
      <c r="D937" s="4"/>
      <c r="G937" s="4"/>
      <c r="I937" s="4"/>
      <c r="J937" s="4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4"/>
      <c r="B938" s="4"/>
      <c r="D938" s="4"/>
      <c r="G938" s="4"/>
      <c r="I938" s="4"/>
      <c r="J938" s="4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4"/>
      <c r="B939" s="4"/>
      <c r="D939" s="4"/>
      <c r="G939" s="4"/>
      <c r="I939" s="4"/>
      <c r="J939" s="4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4"/>
      <c r="B940" s="4"/>
      <c r="D940" s="4"/>
      <c r="G940" s="4"/>
      <c r="I940" s="4"/>
      <c r="J940" s="4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4"/>
      <c r="B941" s="4"/>
      <c r="D941" s="4"/>
      <c r="G941" s="4"/>
      <c r="I941" s="4"/>
      <c r="J941" s="4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4"/>
      <c r="B942" s="4"/>
      <c r="D942" s="4"/>
      <c r="G942" s="4"/>
      <c r="I942" s="4"/>
      <c r="J942" s="4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4"/>
      <c r="B943" s="4"/>
      <c r="D943" s="4"/>
      <c r="G943" s="4"/>
      <c r="I943" s="4"/>
      <c r="J943" s="4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4"/>
      <c r="B944" s="4"/>
      <c r="D944" s="4"/>
      <c r="G944" s="4"/>
      <c r="I944" s="4"/>
      <c r="J944" s="4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4"/>
      <c r="B945" s="4"/>
      <c r="D945" s="4"/>
      <c r="G945" s="4"/>
      <c r="I945" s="4"/>
      <c r="J945" s="4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4"/>
      <c r="B946" s="4"/>
      <c r="D946" s="4"/>
      <c r="G946" s="4"/>
      <c r="I946" s="4"/>
      <c r="J946" s="4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4"/>
      <c r="B947" s="4"/>
      <c r="D947" s="4"/>
      <c r="G947" s="4"/>
      <c r="I947" s="4"/>
      <c r="J947" s="4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4"/>
      <c r="B948" s="4"/>
      <c r="D948" s="4"/>
      <c r="G948" s="4"/>
      <c r="I948" s="4"/>
      <c r="J948" s="4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4"/>
      <c r="B949" s="4"/>
      <c r="D949" s="4"/>
      <c r="G949" s="4"/>
      <c r="I949" s="4"/>
      <c r="J949" s="4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4"/>
      <c r="B950" s="4"/>
      <c r="D950" s="4"/>
      <c r="G950" s="4"/>
      <c r="I950" s="4"/>
      <c r="J950" s="4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4"/>
      <c r="B951" s="4"/>
      <c r="D951" s="4"/>
      <c r="G951" s="4"/>
      <c r="I951" s="4"/>
      <c r="J951" s="4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4"/>
      <c r="B952" s="4"/>
      <c r="D952" s="4"/>
      <c r="G952" s="4"/>
      <c r="I952" s="4"/>
      <c r="J952" s="4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4"/>
      <c r="B953" s="4"/>
      <c r="D953" s="4"/>
      <c r="G953" s="4"/>
      <c r="I953" s="4"/>
      <c r="J953" s="4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4"/>
      <c r="B954" s="4"/>
      <c r="D954" s="4"/>
      <c r="G954" s="4"/>
      <c r="I954" s="4"/>
      <c r="J954" s="4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4"/>
      <c r="B955" s="4"/>
      <c r="D955" s="4"/>
      <c r="G955" s="4"/>
      <c r="I955" s="4"/>
      <c r="J955" s="4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4"/>
      <c r="B956" s="4"/>
      <c r="D956" s="4"/>
      <c r="G956" s="4"/>
      <c r="I956" s="4"/>
      <c r="J956" s="4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4"/>
      <c r="B957" s="4"/>
      <c r="D957" s="4"/>
      <c r="G957" s="4"/>
      <c r="I957" s="4"/>
      <c r="J957" s="4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4"/>
      <c r="B958" s="4"/>
      <c r="D958" s="4"/>
      <c r="G958" s="4"/>
      <c r="I958" s="4"/>
      <c r="J958" s="4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4"/>
      <c r="B959" s="4"/>
      <c r="D959" s="4"/>
      <c r="G959" s="4"/>
      <c r="I959" s="4"/>
      <c r="J959" s="4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4"/>
      <c r="B960" s="4"/>
      <c r="D960" s="4"/>
      <c r="G960" s="4"/>
      <c r="I960" s="4"/>
      <c r="J960" s="4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4"/>
      <c r="B961" s="4"/>
      <c r="D961" s="4"/>
      <c r="G961" s="4"/>
      <c r="I961" s="4"/>
      <c r="J961" s="4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4"/>
      <c r="B962" s="4"/>
      <c r="D962" s="4"/>
      <c r="G962" s="4"/>
      <c r="I962" s="4"/>
      <c r="J962" s="4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4"/>
      <c r="B963" s="4"/>
      <c r="D963" s="4"/>
      <c r="G963" s="4"/>
      <c r="I963" s="4"/>
      <c r="J963" s="4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4"/>
      <c r="B964" s="4"/>
      <c r="D964" s="4"/>
      <c r="G964" s="4"/>
      <c r="I964" s="4"/>
      <c r="J964" s="4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4"/>
      <c r="B965" s="4"/>
      <c r="D965" s="4"/>
      <c r="G965" s="4"/>
      <c r="I965" s="4"/>
      <c r="J965" s="4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4"/>
      <c r="B966" s="4"/>
      <c r="D966" s="4"/>
      <c r="G966" s="4"/>
      <c r="I966" s="4"/>
      <c r="J966" s="4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4"/>
      <c r="B967" s="4"/>
      <c r="D967" s="4"/>
      <c r="G967" s="4"/>
      <c r="I967" s="4"/>
      <c r="J967" s="4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4"/>
      <c r="B968" s="4"/>
      <c r="D968" s="4"/>
      <c r="G968" s="4"/>
      <c r="I968" s="4"/>
      <c r="J968" s="4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4"/>
      <c r="B969" s="4"/>
      <c r="D969" s="4"/>
      <c r="G969" s="4"/>
      <c r="I969" s="4"/>
      <c r="J969" s="4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4"/>
      <c r="B970" s="4"/>
      <c r="D970" s="4"/>
      <c r="G970" s="4"/>
      <c r="I970" s="4"/>
      <c r="J970" s="4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4"/>
      <c r="B971" s="4"/>
      <c r="D971" s="4"/>
      <c r="G971" s="4"/>
      <c r="I971" s="4"/>
      <c r="J971" s="4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4"/>
      <c r="B972" s="4"/>
      <c r="D972" s="4"/>
      <c r="G972" s="4"/>
      <c r="I972" s="4"/>
      <c r="J972" s="4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4"/>
      <c r="B973" s="4"/>
      <c r="D973" s="4"/>
      <c r="G973" s="4"/>
      <c r="I973" s="4"/>
      <c r="J973" s="4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4"/>
      <c r="B974" s="4"/>
      <c r="D974" s="4"/>
      <c r="G974" s="4"/>
      <c r="I974" s="4"/>
      <c r="J974" s="4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4"/>
      <c r="B975" s="4"/>
      <c r="D975" s="4"/>
      <c r="G975" s="4"/>
      <c r="I975" s="4"/>
      <c r="J975" s="4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4"/>
      <c r="B976" s="4"/>
      <c r="D976" s="4"/>
      <c r="G976" s="4"/>
      <c r="I976" s="4"/>
      <c r="J976" s="4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4"/>
      <c r="B977" s="4"/>
      <c r="D977" s="4"/>
      <c r="G977" s="4"/>
      <c r="I977" s="4"/>
      <c r="J977" s="4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4"/>
      <c r="B978" s="4"/>
      <c r="D978" s="4"/>
      <c r="G978" s="4"/>
      <c r="I978" s="4"/>
      <c r="J978" s="4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4"/>
      <c r="B979" s="4"/>
      <c r="D979" s="4"/>
      <c r="G979" s="4"/>
      <c r="I979" s="4"/>
      <c r="J979" s="4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4"/>
      <c r="B980" s="4"/>
      <c r="D980" s="4"/>
      <c r="G980" s="4"/>
      <c r="I980" s="4"/>
      <c r="J980" s="4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4"/>
      <c r="B981" s="4"/>
      <c r="D981" s="4"/>
      <c r="G981" s="4"/>
      <c r="I981" s="4"/>
      <c r="J981" s="4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4"/>
      <c r="B982" s="4"/>
      <c r="D982" s="4"/>
      <c r="G982" s="4"/>
      <c r="I982" s="4"/>
      <c r="J982" s="4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4"/>
      <c r="B983" s="4"/>
      <c r="D983" s="4"/>
      <c r="G983" s="4"/>
      <c r="I983" s="4"/>
      <c r="J983" s="4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4"/>
      <c r="B984" s="4"/>
      <c r="D984" s="4"/>
      <c r="G984" s="4"/>
      <c r="I984" s="4"/>
      <c r="J984" s="4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4"/>
      <c r="B985" s="4"/>
      <c r="D985" s="4"/>
      <c r="G985" s="4"/>
      <c r="I985" s="4"/>
      <c r="J985" s="4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4"/>
      <c r="B986" s="4"/>
      <c r="D986" s="4"/>
      <c r="G986" s="4"/>
      <c r="I986" s="4"/>
      <c r="J986" s="4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4"/>
      <c r="B987" s="4"/>
      <c r="D987" s="4"/>
      <c r="G987" s="4"/>
      <c r="I987" s="4"/>
      <c r="J987" s="4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4"/>
      <c r="B988" s="4"/>
      <c r="D988" s="4"/>
      <c r="G988" s="4"/>
      <c r="I988" s="4"/>
      <c r="J988" s="4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4"/>
      <c r="B989" s="4"/>
      <c r="D989" s="4"/>
      <c r="G989" s="4"/>
      <c r="I989" s="4"/>
      <c r="J989" s="4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4"/>
      <c r="B990" s="4"/>
      <c r="D990" s="4"/>
      <c r="G990" s="4"/>
      <c r="I990" s="4"/>
      <c r="J990" s="4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4"/>
      <c r="B991" s="4"/>
      <c r="D991" s="4"/>
      <c r="G991" s="4"/>
      <c r="I991" s="4"/>
      <c r="J991" s="4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4"/>
      <c r="B992" s="4"/>
      <c r="D992" s="4"/>
      <c r="G992" s="4"/>
      <c r="I992" s="4"/>
      <c r="J992" s="4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4"/>
      <c r="B993" s="4"/>
      <c r="D993" s="4"/>
      <c r="G993" s="4"/>
      <c r="I993" s="4"/>
      <c r="J993" s="4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4"/>
      <c r="B994" s="4"/>
      <c r="D994" s="4"/>
      <c r="G994" s="4"/>
      <c r="I994" s="4"/>
      <c r="J994" s="4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4"/>
      <c r="B995" s="4"/>
      <c r="D995" s="4"/>
      <c r="G995" s="4"/>
      <c r="I995" s="4"/>
      <c r="J995" s="4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4"/>
      <c r="B996" s="4"/>
      <c r="D996" s="4"/>
      <c r="G996" s="4"/>
      <c r="I996" s="4"/>
      <c r="J996" s="4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4"/>
      <c r="B997" s="4"/>
      <c r="D997" s="4"/>
      <c r="G997" s="4"/>
      <c r="I997" s="4"/>
      <c r="J997" s="4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4"/>
      <c r="B998" s="4"/>
      <c r="D998" s="4"/>
      <c r="G998" s="4"/>
      <c r="I998" s="4"/>
      <c r="J998" s="4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4"/>
      <c r="B999" s="4"/>
      <c r="D999" s="4"/>
      <c r="G999" s="4"/>
      <c r="I999" s="4"/>
      <c r="J999" s="4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4"/>
      <c r="B1000" s="4"/>
      <c r="D1000" s="4"/>
      <c r="G1000" s="4"/>
      <c r="I1000" s="4"/>
      <c r="J1000" s="4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3000">
    <mergeCell ref="D12:F12"/>
    <mergeCell ref="G12:H12"/>
    <mergeCell ref="B10:C10"/>
    <mergeCell ref="D10:F10"/>
    <mergeCell ref="G10:H10"/>
    <mergeCell ref="B11:C11"/>
    <mergeCell ref="D11:F11"/>
    <mergeCell ref="G11:H11"/>
    <mergeCell ref="B12:C12"/>
    <mergeCell ref="D15:F15"/>
    <mergeCell ref="G15:H15"/>
    <mergeCell ref="B13:C13"/>
    <mergeCell ref="D13:F13"/>
    <mergeCell ref="G13:H13"/>
    <mergeCell ref="B14:C14"/>
    <mergeCell ref="D14:F14"/>
    <mergeCell ref="G14:H14"/>
    <mergeCell ref="B15:C15"/>
    <mergeCell ref="D18:F18"/>
    <mergeCell ref="G18:H18"/>
    <mergeCell ref="B16:C16"/>
    <mergeCell ref="D16:F16"/>
    <mergeCell ref="G16:H16"/>
    <mergeCell ref="B17:C17"/>
    <mergeCell ref="D17:F17"/>
    <mergeCell ref="G17:H17"/>
    <mergeCell ref="B18:C18"/>
    <mergeCell ref="D21:F21"/>
    <mergeCell ref="G21:H21"/>
    <mergeCell ref="B19:C19"/>
    <mergeCell ref="D19:F19"/>
    <mergeCell ref="G19:H19"/>
    <mergeCell ref="B20:C20"/>
    <mergeCell ref="D20:F20"/>
    <mergeCell ref="G20:H20"/>
    <mergeCell ref="B21:C21"/>
    <mergeCell ref="D24:F24"/>
    <mergeCell ref="G24:H24"/>
    <mergeCell ref="B22:C22"/>
    <mergeCell ref="D22:F22"/>
    <mergeCell ref="G22:H22"/>
    <mergeCell ref="B23:C23"/>
    <mergeCell ref="D23:F23"/>
    <mergeCell ref="G23:H23"/>
    <mergeCell ref="B24:C24"/>
    <mergeCell ref="D27:F27"/>
    <mergeCell ref="G27:H27"/>
    <mergeCell ref="B25:C25"/>
    <mergeCell ref="D25:F25"/>
    <mergeCell ref="G25:H25"/>
    <mergeCell ref="B26:C26"/>
    <mergeCell ref="D26:F26"/>
    <mergeCell ref="G26:H26"/>
    <mergeCell ref="B27:C27"/>
    <mergeCell ref="D30:F30"/>
    <mergeCell ref="G30:H30"/>
    <mergeCell ref="B28:C28"/>
    <mergeCell ref="D28:F28"/>
    <mergeCell ref="G28:H28"/>
    <mergeCell ref="B29:C29"/>
    <mergeCell ref="D29:F29"/>
    <mergeCell ref="G29:H29"/>
    <mergeCell ref="B30:C30"/>
    <mergeCell ref="D33:F33"/>
    <mergeCell ref="G33:H33"/>
    <mergeCell ref="B31:C31"/>
    <mergeCell ref="D31:F31"/>
    <mergeCell ref="G31:H31"/>
    <mergeCell ref="B32:C32"/>
    <mergeCell ref="D32:F32"/>
    <mergeCell ref="G32:H32"/>
    <mergeCell ref="B33:C33"/>
    <mergeCell ref="D36:F36"/>
    <mergeCell ref="G36:H36"/>
    <mergeCell ref="B34:C34"/>
    <mergeCell ref="D34:F34"/>
    <mergeCell ref="G34:H34"/>
    <mergeCell ref="B35:C35"/>
    <mergeCell ref="D35:F35"/>
    <mergeCell ref="G35:H35"/>
    <mergeCell ref="B36:C36"/>
    <mergeCell ref="D39:F39"/>
    <mergeCell ref="G39:H39"/>
    <mergeCell ref="B37:C37"/>
    <mergeCell ref="D37:F37"/>
    <mergeCell ref="G37:H37"/>
    <mergeCell ref="B38:C38"/>
    <mergeCell ref="D38:F38"/>
    <mergeCell ref="G38:H38"/>
    <mergeCell ref="B39:C39"/>
    <mergeCell ref="D42:F42"/>
    <mergeCell ref="G42:H42"/>
    <mergeCell ref="B40:C40"/>
    <mergeCell ref="D40:F40"/>
    <mergeCell ref="G40:H40"/>
    <mergeCell ref="B41:C41"/>
    <mergeCell ref="D41:F41"/>
    <mergeCell ref="G41:H41"/>
    <mergeCell ref="B42:C42"/>
    <mergeCell ref="D45:F45"/>
    <mergeCell ref="G45:H45"/>
    <mergeCell ref="B43:C43"/>
    <mergeCell ref="D43:F43"/>
    <mergeCell ref="G43:H43"/>
    <mergeCell ref="B44:C44"/>
    <mergeCell ref="D44:F44"/>
    <mergeCell ref="G44:H44"/>
    <mergeCell ref="B45:C45"/>
    <mergeCell ref="D48:F48"/>
    <mergeCell ref="G48:H48"/>
    <mergeCell ref="B46:C46"/>
    <mergeCell ref="D46:F46"/>
    <mergeCell ref="G46:H46"/>
    <mergeCell ref="B47:C47"/>
    <mergeCell ref="D47:F47"/>
    <mergeCell ref="G47:H47"/>
    <mergeCell ref="B48:C48"/>
    <mergeCell ref="D51:F51"/>
    <mergeCell ref="G51:H51"/>
    <mergeCell ref="B49:C49"/>
    <mergeCell ref="D49:F49"/>
    <mergeCell ref="G49:H49"/>
    <mergeCell ref="B50:C50"/>
    <mergeCell ref="D50:F50"/>
    <mergeCell ref="G50:H50"/>
    <mergeCell ref="B51:C51"/>
    <mergeCell ref="D54:F54"/>
    <mergeCell ref="G54:H54"/>
    <mergeCell ref="B52:C52"/>
    <mergeCell ref="D52:F52"/>
    <mergeCell ref="G52:H52"/>
    <mergeCell ref="B53:C53"/>
    <mergeCell ref="D53:F53"/>
    <mergeCell ref="G53:H53"/>
    <mergeCell ref="B54:C54"/>
    <mergeCell ref="D57:F57"/>
    <mergeCell ref="G57:H57"/>
    <mergeCell ref="B55:C55"/>
    <mergeCell ref="D55:F55"/>
    <mergeCell ref="G55:H55"/>
    <mergeCell ref="B56:C56"/>
    <mergeCell ref="D56:F56"/>
    <mergeCell ref="G56:H56"/>
    <mergeCell ref="B57:C57"/>
    <mergeCell ref="D60:F60"/>
    <mergeCell ref="G60:H60"/>
    <mergeCell ref="B58:C58"/>
    <mergeCell ref="D58:F58"/>
    <mergeCell ref="G58:H58"/>
    <mergeCell ref="B59:C59"/>
    <mergeCell ref="D59:F59"/>
    <mergeCell ref="G59:H59"/>
    <mergeCell ref="B60:C60"/>
    <mergeCell ref="D63:F63"/>
    <mergeCell ref="G63:H63"/>
    <mergeCell ref="B61:C61"/>
    <mergeCell ref="D61:F61"/>
    <mergeCell ref="G61:H61"/>
    <mergeCell ref="B62:C62"/>
    <mergeCell ref="D62:F62"/>
    <mergeCell ref="G62:H62"/>
    <mergeCell ref="B63:C63"/>
    <mergeCell ref="D66:F66"/>
    <mergeCell ref="G66:H66"/>
    <mergeCell ref="B64:C64"/>
    <mergeCell ref="D64:F64"/>
    <mergeCell ref="G64:H64"/>
    <mergeCell ref="B65:C65"/>
    <mergeCell ref="D65:F65"/>
    <mergeCell ref="G65:H65"/>
    <mergeCell ref="B66:C66"/>
    <mergeCell ref="D69:F69"/>
    <mergeCell ref="G69:H69"/>
    <mergeCell ref="B67:C67"/>
    <mergeCell ref="D67:F67"/>
    <mergeCell ref="G67:H67"/>
    <mergeCell ref="B68:C68"/>
    <mergeCell ref="D68:F68"/>
    <mergeCell ref="G68:H68"/>
    <mergeCell ref="B69:C69"/>
    <mergeCell ref="D72:F72"/>
    <mergeCell ref="G72:H72"/>
    <mergeCell ref="B70:C70"/>
    <mergeCell ref="D70:F70"/>
    <mergeCell ref="G70:H70"/>
    <mergeCell ref="B71:C71"/>
    <mergeCell ref="D71:F71"/>
    <mergeCell ref="G71:H71"/>
    <mergeCell ref="B72:C72"/>
    <mergeCell ref="D75:F75"/>
    <mergeCell ref="G75:H75"/>
    <mergeCell ref="B73:C73"/>
    <mergeCell ref="D73:F73"/>
    <mergeCell ref="G73:H73"/>
    <mergeCell ref="B74:C74"/>
    <mergeCell ref="D74:F74"/>
    <mergeCell ref="G74:H74"/>
    <mergeCell ref="B75:C75"/>
    <mergeCell ref="D78:F78"/>
    <mergeCell ref="G78:H78"/>
    <mergeCell ref="B76:C76"/>
    <mergeCell ref="D76:F76"/>
    <mergeCell ref="G76:H76"/>
    <mergeCell ref="B77:C77"/>
    <mergeCell ref="D77:F77"/>
    <mergeCell ref="G77:H77"/>
    <mergeCell ref="B78:C78"/>
    <mergeCell ref="D81:F81"/>
    <mergeCell ref="G81:H81"/>
    <mergeCell ref="B79:C79"/>
    <mergeCell ref="D79:F79"/>
    <mergeCell ref="G79:H79"/>
    <mergeCell ref="B80:C80"/>
    <mergeCell ref="D80:F80"/>
    <mergeCell ref="G80:H80"/>
    <mergeCell ref="B81:C81"/>
    <mergeCell ref="D84:F84"/>
    <mergeCell ref="G84:H84"/>
    <mergeCell ref="B82:C82"/>
    <mergeCell ref="D82:F82"/>
    <mergeCell ref="G82:H82"/>
    <mergeCell ref="B83:C83"/>
    <mergeCell ref="D83:F83"/>
    <mergeCell ref="G83:H83"/>
    <mergeCell ref="B84:C84"/>
    <mergeCell ref="D87:F87"/>
    <mergeCell ref="G87:H87"/>
    <mergeCell ref="B85:C85"/>
    <mergeCell ref="D85:F85"/>
    <mergeCell ref="G85:H85"/>
    <mergeCell ref="B86:C86"/>
    <mergeCell ref="D86:F86"/>
    <mergeCell ref="G86:H86"/>
    <mergeCell ref="B87:C87"/>
    <mergeCell ref="D90:F90"/>
    <mergeCell ref="G90:H90"/>
    <mergeCell ref="B88:C88"/>
    <mergeCell ref="D88:F88"/>
    <mergeCell ref="G88:H88"/>
    <mergeCell ref="B89:C89"/>
    <mergeCell ref="D89:F89"/>
    <mergeCell ref="G89:H89"/>
    <mergeCell ref="B90:C90"/>
    <mergeCell ref="D93:F93"/>
    <mergeCell ref="G93:H93"/>
    <mergeCell ref="B91:C91"/>
    <mergeCell ref="D91:F91"/>
    <mergeCell ref="G91:H91"/>
    <mergeCell ref="B92:C92"/>
    <mergeCell ref="D92:F92"/>
    <mergeCell ref="G92:H92"/>
    <mergeCell ref="B93:C93"/>
    <mergeCell ref="D96:F96"/>
    <mergeCell ref="G96:H96"/>
    <mergeCell ref="B94:C94"/>
    <mergeCell ref="D94:F94"/>
    <mergeCell ref="G94:H94"/>
    <mergeCell ref="B95:C95"/>
    <mergeCell ref="D95:F95"/>
    <mergeCell ref="G95:H95"/>
    <mergeCell ref="B96:C96"/>
    <mergeCell ref="D99:F99"/>
    <mergeCell ref="G99:H99"/>
    <mergeCell ref="B97:C97"/>
    <mergeCell ref="D97:F97"/>
    <mergeCell ref="G97:H97"/>
    <mergeCell ref="B98:C98"/>
    <mergeCell ref="D98:F98"/>
    <mergeCell ref="G98:H98"/>
    <mergeCell ref="B99:C99"/>
    <mergeCell ref="D102:F102"/>
    <mergeCell ref="G102:H102"/>
    <mergeCell ref="B100:C100"/>
    <mergeCell ref="D100:F100"/>
    <mergeCell ref="G100:H100"/>
    <mergeCell ref="B101:C101"/>
    <mergeCell ref="D101:F101"/>
    <mergeCell ref="G101:H101"/>
    <mergeCell ref="B102:C102"/>
    <mergeCell ref="D105:F105"/>
    <mergeCell ref="G105:H105"/>
    <mergeCell ref="B103:C103"/>
    <mergeCell ref="D103:F103"/>
    <mergeCell ref="G103:H103"/>
    <mergeCell ref="B104:C104"/>
    <mergeCell ref="D104:F104"/>
    <mergeCell ref="G104:H104"/>
    <mergeCell ref="B105:C105"/>
    <mergeCell ref="D108:F108"/>
    <mergeCell ref="G108:H108"/>
    <mergeCell ref="B106:C106"/>
    <mergeCell ref="D106:F106"/>
    <mergeCell ref="G106:H106"/>
    <mergeCell ref="B107:C107"/>
    <mergeCell ref="D107:F107"/>
    <mergeCell ref="G107:H107"/>
    <mergeCell ref="B108:C108"/>
    <mergeCell ref="D111:F111"/>
    <mergeCell ref="G111:H111"/>
    <mergeCell ref="B109:C109"/>
    <mergeCell ref="D109:F109"/>
    <mergeCell ref="G109:H109"/>
    <mergeCell ref="B110:C110"/>
    <mergeCell ref="D110:F110"/>
    <mergeCell ref="G110:H110"/>
    <mergeCell ref="B111:C111"/>
    <mergeCell ref="D114:F114"/>
    <mergeCell ref="G114:H114"/>
    <mergeCell ref="B112:C112"/>
    <mergeCell ref="D112:F112"/>
    <mergeCell ref="G112:H112"/>
    <mergeCell ref="B113:C113"/>
    <mergeCell ref="D113:F113"/>
    <mergeCell ref="G113:H113"/>
    <mergeCell ref="B114:C114"/>
    <mergeCell ref="D117:F117"/>
    <mergeCell ref="G117:H117"/>
    <mergeCell ref="B115:C115"/>
    <mergeCell ref="D115:F115"/>
    <mergeCell ref="G115:H115"/>
    <mergeCell ref="B116:C116"/>
    <mergeCell ref="D116:F116"/>
    <mergeCell ref="G116:H116"/>
    <mergeCell ref="B117:C117"/>
    <mergeCell ref="D120:F120"/>
    <mergeCell ref="G120:H120"/>
    <mergeCell ref="B118:C118"/>
    <mergeCell ref="D118:F118"/>
    <mergeCell ref="G118:H118"/>
    <mergeCell ref="B119:C119"/>
    <mergeCell ref="D119:F119"/>
    <mergeCell ref="G119:H119"/>
    <mergeCell ref="B120:C120"/>
    <mergeCell ref="D123:F123"/>
    <mergeCell ref="G123:H123"/>
    <mergeCell ref="B121:C121"/>
    <mergeCell ref="D121:F121"/>
    <mergeCell ref="G121:H121"/>
    <mergeCell ref="B122:C122"/>
    <mergeCell ref="D122:F122"/>
    <mergeCell ref="G122:H122"/>
    <mergeCell ref="B123:C123"/>
    <mergeCell ref="D126:F126"/>
    <mergeCell ref="G126:H126"/>
    <mergeCell ref="B124:C124"/>
    <mergeCell ref="D124:F124"/>
    <mergeCell ref="G124:H124"/>
    <mergeCell ref="B125:C125"/>
    <mergeCell ref="D125:F125"/>
    <mergeCell ref="G125:H125"/>
    <mergeCell ref="B126:C126"/>
    <mergeCell ref="D129:F129"/>
    <mergeCell ref="G129:H129"/>
    <mergeCell ref="B127:C127"/>
    <mergeCell ref="D127:F127"/>
    <mergeCell ref="G127:H127"/>
    <mergeCell ref="B128:C128"/>
    <mergeCell ref="D128:F128"/>
    <mergeCell ref="G128:H128"/>
    <mergeCell ref="B129:C129"/>
    <mergeCell ref="D132:F132"/>
    <mergeCell ref="G132:H132"/>
    <mergeCell ref="B130:C130"/>
    <mergeCell ref="D130:F130"/>
    <mergeCell ref="G130:H130"/>
    <mergeCell ref="B131:C131"/>
    <mergeCell ref="D131:F131"/>
    <mergeCell ref="G131:H131"/>
    <mergeCell ref="B132:C132"/>
    <mergeCell ref="D135:F135"/>
    <mergeCell ref="G135:H135"/>
    <mergeCell ref="B133:C133"/>
    <mergeCell ref="D133:F133"/>
    <mergeCell ref="G133:H133"/>
    <mergeCell ref="B134:C134"/>
    <mergeCell ref="D134:F134"/>
    <mergeCell ref="G134:H134"/>
    <mergeCell ref="B135:C135"/>
    <mergeCell ref="D138:F138"/>
    <mergeCell ref="G138:H138"/>
    <mergeCell ref="B136:C136"/>
    <mergeCell ref="D136:F136"/>
    <mergeCell ref="G136:H136"/>
    <mergeCell ref="B137:C137"/>
    <mergeCell ref="D137:F137"/>
    <mergeCell ref="G137:H137"/>
    <mergeCell ref="B138:C138"/>
    <mergeCell ref="D141:F141"/>
    <mergeCell ref="G141:H141"/>
    <mergeCell ref="B139:C139"/>
    <mergeCell ref="D139:F139"/>
    <mergeCell ref="G139:H139"/>
    <mergeCell ref="B140:C140"/>
    <mergeCell ref="D140:F140"/>
    <mergeCell ref="G140:H140"/>
    <mergeCell ref="B141:C141"/>
    <mergeCell ref="D144:F144"/>
    <mergeCell ref="G144:H144"/>
    <mergeCell ref="B142:C142"/>
    <mergeCell ref="D142:F142"/>
    <mergeCell ref="G142:H142"/>
    <mergeCell ref="B143:C143"/>
    <mergeCell ref="D143:F143"/>
    <mergeCell ref="G143:H143"/>
    <mergeCell ref="B144:C144"/>
    <mergeCell ref="D147:F147"/>
    <mergeCell ref="G147:H147"/>
    <mergeCell ref="B145:C145"/>
    <mergeCell ref="D145:F145"/>
    <mergeCell ref="G145:H145"/>
    <mergeCell ref="B146:C146"/>
    <mergeCell ref="D146:F146"/>
    <mergeCell ref="G146:H146"/>
    <mergeCell ref="B147:C147"/>
    <mergeCell ref="D150:F150"/>
    <mergeCell ref="G150:H150"/>
    <mergeCell ref="B148:C148"/>
    <mergeCell ref="D148:F148"/>
    <mergeCell ref="G148:H148"/>
    <mergeCell ref="B149:C149"/>
    <mergeCell ref="D149:F149"/>
    <mergeCell ref="G149:H149"/>
    <mergeCell ref="B150:C150"/>
    <mergeCell ref="D153:F153"/>
    <mergeCell ref="G153:H153"/>
    <mergeCell ref="B151:C151"/>
    <mergeCell ref="D151:F151"/>
    <mergeCell ref="G151:H151"/>
    <mergeCell ref="B152:C152"/>
    <mergeCell ref="D152:F152"/>
    <mergeCell ref="G152:H152"/>
    <mergeCell ref="B153:C153"/>
    <mergeCell ref="D156:F156"/>
    <mergeCell ref="G156:H156"/>
    <mergeCell ref="B154:C154"/>
    <mergeCell ref="D154:F154"/>
    <mergeCell ref="G154:H154"/>
    <mergeCell ref="B155:C155"/>
    <mergeCell ref="D155:F155"/>
    <mergeCell ref="G155:H155"/>
    <mergeCell ref="B156:C156"/>
    <mergeCell ref="D159:F159"/>
    <mergeCell ref="G159:H159"/>
    <mergeCell ref="B157:C157"/>
    <mergeCell ref="D157:F157"/>
    <mergeCell ref="G157:H157"/>
    <mergeCell ref="B158:C158"/>
    <mergeCell ref="D158:F158"/>
    <mergeCell ref="G158:H158"/>
    <mergeCell ref="B159:C159"/>
    <mergeCell ref="D162:F162"/>
    <mergeCell ref="G162:H162"/>
    <mergeCell ref="B160:C160"/>
    <mergeCell ref="D160:F160"/>
    <mergeCell ref="G160:H160"/>
    <mergeCell ref="B161:C161"/>
    <mergeCell ref="D161:F161"/>
    <mergeCell ref="G161:H161"/>
    <mergeCell ref="B162:C162"/>
    <mergeCell ref="D165:F165"/>
    <mergeCell ref="G165:H165"/>
    <mergeCell ref="B163:C163"/>
    <mergeCell ref="D163:F163"/>
    <mergeCell ref="G163:H163"/>
    <mergeCell ref="B164:C164"/>
    <mergeCell ref="D164:F164"/>
    <mergeCell ref="G164:H164"/>
    <mergeCell ref="B165:C165"/>
    <mergeCell ref="D168:F168"/>
    <mergeCell ref="G168:H168"/>
    <mergeCell ref="B166:C166"/>
    <mergeCell ref="D166:F166"/>
    <mergeCell ref="G166:H166"/>
    <mergeCell ref="B167:C167"/>
    <mergeCell ref="D167:F167"/>
    <mergeCell ref="G167:H167"/>
    <mergeCell ref="B168:C168"/>
    <mergeCell ref="D171:F171"/>
    <mergeCell ref="G171:H171"/>
    <mergeCell ref="B169:C169"/>
    <mergeCell ref="D169:F169"/>
    <mergeCell ref="G169:H169"/>
    <mergeCell ref="B170:C170"/>
    <mergeCell ref="D170:F170"/>
    <mergeCell ref="G170:H170"/>
    <mergeCell ref="B171:C171"/>
    <mergeCell ref="D174:F174"/>
    <mergeCell ref="G174:H174"/>
    <mergeCell ref="B172:C172"/>
    <mergeCell ref="D172:F172"/>
    <mergeCell ref="G172:H172"/>
    <mergeCell ref="B173:C173"/>
    <mergeCell ref="D173:F173"/>
    <mergeCell ref="G173:H173"/>
    <mergeCell ref="B174:C174"/>
    <mergeCell ref="D177:F177"/>
    <mergeCell ref="G177:H177"/>
    <mergeCell ref="B175:C175"/>
    <mergeCell ref="D175:F175"/>
    <mergeCell ref="G175:H175"/>
    <mergeCell ref="B176:C176"/>
    <mergeCell ref="D176:F176"/>
    <mergeCell ref="G176:H176"/>
    <mergeCell ref="B177:C177"/>
    <mergeCell ref="D180:F180"/>
    <mergeCell ref="G180:H180"/>
    <mergeCell ref="B178:C178"/>
    <mergeCell ref="D178:F178"/>
    <mergeCell ref="G178:H178"/>
    <mergeCell ref="B179:C179"/>
    <mergeCell ref="D179:F179"/>
    <mergeCell ref="G179:H179"/>
    <mergeCell ref="B180:C180"/>
    <mergeCell ref="D183:F183"/>
    <mergeCell ref="G183:H183"/>
    <mergeCell ref="B181:C181"/>
    <mergeCell ref="D181:F181"/>
    <mergeCell ref="G181:H181"/>
    <mergeCell ref="B182:C182"/>
    <mergeCell ref="D182:F182"/>
    <mergeCell ref="G182:H182"/>
    <mergeCell ref="B183:C183"/>
    <mergeCell ref="D186:F186"/>
    <mergeCell ref="G186:H186"/>
    <mergeCell ref="B184:C184"/>
    <mergeCell ref="D184:F184"/>
    <mergeCell ref="G184:H184"/>
    <mergeCell ref="B185:C185"/>
    <mergeCell ref="D185:F185"/>
    <mergeCell ref="G185:H185"/>
    <mergeCell ref="B186:C186"/>
    <mergeCell ref="D189:F189"/>
    <mergeCell ref="G189:H189"/>
    <mergeCell ref="B187:C187"/>
    <mergeCell ref="D187:F187"/>
    <mergeCell ref="G187:H187"/>
    <mergeCell ref="B188:C188"/>
    <mergeCell ref="D188:F188"/>
    <mergeCell ref="G188:H188"/>
    <mergeCell ref="B189:C189"/>
    <mergeCell ref="D192:F192"/>
    <mergeCell ref="G192:H192"/>
    <mergeCell ref="B190:C190"/>
    <mergeCell ref="D190:F190"/>
    <mergeCell ref="G190:H190"/>
    <mergeCell ref="B191:C191"/>
    <mergeCell ref="D191:F191"/>
    <mergeCell ref="G191:H191"/>
    <mergeCell ref="B192:C192"/>
    <mergeCell ref="D195:F195"/>
    <mergeCell ref="G195:H195"/>
    <mergeCell ref="B193:C193"/>
    <mergeCell ref="D193:F193"/>
    <mergeCell ref="G193:H193"/>
    <mergeCell ref="B194:C194"/>
    <mergeCell ref="D194:F194"/>
    <mergeCell ref="G194:H194"/>
    <mergeCell ref="B195:C195"/>
    <mergeCell ref="D198:F198"/>
    <mergeCell ref="G198:H198"/>
    <mergeCell ref="B196:C196"/>
    <mergeCell ref="D196:F196"/>
    <mergeCell ref="G196:H196"/>
    <mergeCell ref="B197:C197"/>
    <mergeCell ref="D197:F197"/>
    <mergeCell ref="G197:H197"/>
    <mergeCell ref="B198:C198"/>
    <mergeCell ref="D201:F201"/>
    <mergeCell ref="G201:H201"/>
    <mergeCell ref="B199:C199"/>
    <mergeCell ref="D199:F199"/>
    <mergeCell ref="G199:H199"/>
    <mergeCell ref="B200:C200"/>
    <mergeCell ref="D200:F200"/>
    <mergeCell ref="G200:H200"/>
    <mergeCell ref="B201:C201"/>
    <mergeCell ref="D204:F204"/>
    <mergeCell ref="G204:H204"/>
    <mergeCell ref="B202:C202"/>
    <mergeCell ref="D202:F202"/>
    <mergeCell ref="G202:H202"/>
    <mergeCell ref="B203:C203"/>
    <mergeCell ref="D203:F203"/>
    <mergeCell ref="G203:H203"/>
    <mergeCell ref="B204:C204"/>
    <mergeCell ref="D207:F207"/>
    <mergeCell ref="G207:H207"/>
    <mergeCell ref="B205:C205"/>
    <mergeCell ref="D205:F205"/>
    <mergeCell ref="G205:H205"/>
    <mergeCell ref="B206:C206"/>
    <mergeCell ref="D206:F206"/>
    <mergeCell ref="G206:H206"/>
    <mergeCell ref="B207:C207"/>
    <mergeCell ref="D210:F210"/>
    <mergeCell ref="G210:H210"/>
    <mergeCell ref="B208:C208"/>
    <mergeCell ref="D208:F208"/>
    <mergeCell ref="G208:H208"/>
    <mergeCell ref="B209:C209"/>
    <mergeCell ref="D209:F209"/>
    <mergeCell ref="G209:H209"/>
    <mergeCell ref="B210:C210"/>
    <mergeCell ref="D213:F213"/>
    <mergeCell ref="G213:H213"/>
    <mergeCell ref="B211:C211"/>
    <mergeCell ref="D211:F211"/>
    <mergeCell ref="G211:H211"/>
    <mergeCell ref="B212:C212"/>
    <mergeCell ref="D212:F212"/>
    <mergeCell ref="G212:H212"/>
    <mergeCell ref="B213:C213"/>
    <mergeCell ref="D216:F216"/>
    <mergeCell ref="G216:H216"/>
    <mergeCell ref="B214:C214"/>
    <mergeCell ref="D214:F214"/>
    <mergeCell ref="G214:H214"/>
    <mergeCell ref="B215:C215"/>
    <mergeCell ref="D215:F215"/>
    <mergeCell ref="G215:H215"/>
    <mergeCell ref="B216:C216"/>
    <mergeCell ref="D219:F219"/>
    <mergeCell ref="G219:H219"/>
    <mergeCell ref="B217:C217"/>
    <mergeCell ref="D217:F217"/>
    <mergeCell ref="G217:H217"/>
    <mergeCell ref="B218:C218"/>
    <mergeCell ref="D218:F218"/>
    <mergeCell ref="G218:H218"/>
    <mergeCell ref="B219:C219"/>
    <mergeCell ref="D222:F222"/>
    <mergeCell ref="G222:H222"/>
    <mergeCell ref="B220:C220"/>
    <mergeCell ref="D220:F220"/>
    <mergeCell ref="G220:H220"/>
    <mergeCell ref="B221:C221"/>
    <mergeCell ref="D221:F221"/>
    <mergeCell ref="G221:H221"/>
    <mergeCell ref="B222:C222"/>
    <mergeCell ref="D225:F225"/>
    <mergeCell ref="G225:H225"/>
    <mergeCell ref="B223:C223"/>
    <mergeCell ref="D223:F223"/>
    <mergeCell ref="G223:H223"/>
    <mergeCell ref="B224:C224"/>
    <mergeCell ref="D224:F224"/>
    <mergeCell ref="G224:H224"/>
    <mergeCell ref="B225:C225"/>
    <mergeCell ref="D228:F228"/>
    <mergeCell ref="G228:H228"/>
    <mergeCell ref="B226:C226"/>
    <mergeCell ref="D226:F226"/>
    <mergeCell ref="G226:H226"/>
    <mergeCell ref="B227:C227"/>
    <mergeCell ref="D227:F227"/>
    <mergeCell ref="G227:H227"/>
    <mergeCell ref="B228:C228"/>
    <mergeCell ref="D231:F231"/>
    <mergeCell ref="G231:H231"/>
    <mergeCell ref="B229:C229"/>
    <mergeCell ref="D229:F229"/>
    <mergeCell ref="G229:H229"/>
    <mergeCell ref="B230:C230"/>
    <mergeCell ref="D230:F230"/>
    <mergeCell ref="G230:H230"/>
    <mergeCell ref="B231:C231"/>
    <mergeCell ref="D234:F234"/>
    <mergeCell ref="G234:H234"/>
    <mergeCell ref="B232:C232"/>
    <mergeCell ref="D232:F232"/>
    <mergeCell ref="G232:H232"/>
    <mergeCell ref="B233:C233"/>
    <mergeCell ref="D233:F233"/>
    <mergeCell ref="G233:H233"/>
    <mergeCell ref="B234:C234"/>
    <mergeCell ref="D237:F237"/>
    <mergeCell ref="G237:H237"/>
    <mergeCell ref="B235:C235"/>
    <mergeCell ref="D235:F235"/>
    <mergeCell ref="G235:H235"/>
    <mergeCell ref="B236:C236"/>
    <mergeCell ref="D236:F236"/>
    <mergeCell ref="G236:H236"/>
    <mergeCell ref="B237:C237"/>
    <mergeCell ref="D240:F240"/>
    <mergeCell ref="G240:H240"/>
    <mergeCell ref="B238:C238"/>
    <mergeCell ref="D238:F238"/>
    <mergeCell ref="G238:H238"/>
    <mergeCell ref="B239:C239"/>
    <mergeCell ref="D239:F239"/>
    <mergeCell ref="G239:H239"/>
    <mergeCell ref="B240:C240"/>
    <mergeCell ref="D243:F243"/>
    <mergeCell ref="G243:H243"/>
    <mergeCell ref="B241:C241"/>
    <mergeCell ref="D241:F241"/>
    <mergeCell ref="G241:H241"/>
    <mergeCell ref="B242:C242"/>
    <mergeCell ref="D242:F242"/>
    <mergeCell ref="G242:H242"/>
    <mergeCell ref="B243:C243"/>
    <mergeCell ref="D246:F246"/>
    <mergeCell ref="G246:H246"/>
    <mergeCell ref="B244:C244"/>
    <mergeCell ref="D244:F244"/>
    <mergeCell ref="G244:H244"/>
    <mergeCell ref="B245:C245"/>
    <mergeCell ref="D245:F245"/>
    <mergeCell ref="G245:H245"/>
    <mergeCell ref="B246:C246"/>
    <mergeCell ref="D249:F249"/>
    <mergeCell ref="G249:H249"/>
    <mergeCell ref="B247:C247"/>
    <mergeCell ref="D247:F247"/>
    <mergeCell ref="G247:H247"/>
    <mergeCell ref="B248:C248"/>
    <mergeCell ref="D248:F248"/>
    <mergeCell ref="G248:H248"/>
    <mergeCell ref="B249:C249"/>
    <mergeCell ref="D252:F252"/>
    <mergeCell ref="G252:H252"/>
    <mergeCell ref="B250:C250"/>
    <mergeCell ref="D250:F250"/>
    <mergeCell ref="G250:H250"/>
    <mergeCell ref="B251:C251"/>
    <mergeCell ref="D251:F251"/>
    <mergeCell ref="G251:H251"/>
    <mergeCell ref="B252:C252"/>
    <mergeCell ref="D255:F255"/>
    <mergeCell ref="G255:H255"/>
    <mergeCell ref="B253:C253"/>
    <mergeCell ref="D253:F253"/>
    <mergeCell ref="G253:H253"/>
    <mergeCell ref="B254:C254"/>
    <mergeCell ref="D254:F254"/>
    <mergeCell ref="G254:H254"/>
    <mergeCell ref="B255:C255"/>
    <mergeCell ref="D258:F258"/>
    <mergeCell ref="G258:H258"/>
    <mergeCell ref="B256:C256"/>
    <mergeCell ref="D256:F256"/>
    <mergeCell ref="G256:H256"/>
    <mergeCell ref="B257:C257"/>
    <mergeCell ref="D257:F257"/>
    <mergeCell ref="G257:H257"/>
    <mergeCell ref="B258:C258"/>
    <mergeCell ref="D261:F261"/>
    <mergeCell ref="G261:H261"/>
    <mergeCell ref="B259:C259"/>
    <mergeCell ref="D259:F259"/>
    <mergeCell ref="G259:H259"/>
    <mergeCell ref="B260:C260"/>
    <mergeCell ref="D260:F260"/>
    <mergeCell ref="G260:H260"/>
    <mergeCell ref="B261:C261"/>
    <mergeCell ref="D264:F264"/>
    <mergeCell ref="G264:H264"/>
    <mergeCell ref="B262:C262"/>
    <mergeCell ref="D262:F262"/>
    <mergeCell ref="G262:H262"/>
    <mergeCell ref="B263:C263"/>
    <mergeCell ref="D263:F263"/>
    <mergeCell ref="G263:H263"/>
    <mergeCell ref="B264:C264"/>
    <mergeCell ref="D267:F267"/>
    <mergeCell ref="G267:H267"/>
    <mergeCell ref="B265:C265"/>
    <mergeCell ref="D265:F265"/>
    <mergeCell ref="G265:H265"/>
    <mergeCell ref="B266:C266"/>
    <mergeCell ref="D266:F266"/>
    <mergeCell ref="G266:H266"/>
    <mergeCell ref="B267:C267"/>
    <mergeCell ref="D270:F270"/>
    <mergeCell ref="G270:H270"/>
    <mergeCell ref="B268:C268"/>
    <mergeCell ref="D268:F268"/>
    <mergeCell ref="G268:H268"/>
    <mergeCell ref="B269:C269"/>
    <mergeCell ref="D269:F269"/>
    <mergeCell ref="G269:H269"/>
    <mergeCell ref="B270:C270"/>
    <mergeCell ref="D273:F273"/>
    <mergeCell ref="G273:H273"/>
    <mergeCell ref="B271:C271"/>
    <mergeCell ref="D271:F271"/>
    <mergeCell ref="G271:H271"/>
    <mergeCell ref="B272:C272"/>
    <mergeCell ref="D272:F272"/>
    <mergeCell ref="G272:H272"/>
    <mergeCell ref="B273:C273"/>
    <mergeCell ref="D276:F276"/>
    <mergeCell ref="G276:H276"/>
    <mergeCell ref="B274:C274"/>
    <mergeCell ref="D274:F274"/>
    <mergeCell ref="G274:H274"/>
    <mergeCell ref="B275:C275"/>
    <mergeCell ref="D275:F275"/>
    <mergeCell ref="G275:H275"/>
    <mergeCell ref="B276:C276"/>
    <mergeCell ref="D279:F279"/>
    <mergeCell ref="G279:H279"/>
    <mergeCell ref="B277:C277"/>
    <mergeCell ref="D277:F277"/>
    <mergeCell ref="G277:H277"/>
    <mergeCell ref="B278:C278"/>
    <mergeCell ref="D278:F278"/>
    <mergeCell ref="G278:H278"/>
    <mergeCell ref="B279:C279"/>
    <mergeCell ref="D282:F282"/>
    <mergeCell ref="G282:H282"/>
    <mergeCell ref="B280:C280"/>
    <mergeCell ref="D280:F280"/>
    <mergeCell ref="G280:H280"/>
    <mergeCell ref="B281:C281"/>
    <mergeCell ref="D281:F281"/>
    <mergeCell ref="G281:H281"/>
    <mergeCell ref="B282:C282"/>
    <mergeCell ref="D285:F285"/>
    <mergeCell ref="G285:H285"/>
    <mergeCell ref="B283:C283"/>
    <mergeCell ref="D283:F283"/>
    <mergeCell ref="G283:H283"/>
    <mergeCell ref="B284:C284"/>
    <mergeCell ref="D284:F284"/>
    <mergeCell ref="G284:H284"/>
    <mergeCell ref="B285:C285"/>
    <mergeCell ref="D288:F288"/>
    <mergeCell ref="G288:H288"/>
    <mergeCell ref="B286:C286"/>
    <mergeCell ref="D286:F286"/>
    <mergeCell ref="G286:H286"/>
    <mergeCell ref="B287:C287"/>
    <mergeCell ref="D287:F287"/>
    <mergeCell ref="G287:H287"/>
    <mergeCell ref="B288:C288"/>
    <mergeCell ref="D291:F291"/>
    <mergeCell ref="G291:H291"/>
    <mergeCell ref="B289:C289"/>
    <mergeCell ref="D289:F289"/>
    <mergeCell ref="G289:H289"/>
    <mergeCell ref="B290:C290"/>
    <mergeCell ref="D290:F290"/>
    <mergeCell ref="G290:H290"/>
    <mergeCell ref="B291:C291"/>
    <mergeCell ref="D294:F294"/>
    <mergeCell ref="G294:H294"/>
    <mergeCell ref="B292:C292"/>
    <mergeCell ref="D292:F292"/>
    <mergeCell ref="G292:H292"/>
    <mergeCell ref="B293:C293"/>
    <mergeCell ref="D293:F293"/>
    <mergeCell ref="G293:H293"/>
    <mergeCell ref="B294:C294"/>
    <mergeCell ref="D297:F297"/>
    <mergeCell ref="G297:H297"/>
    <mergeCell ref="B295:C295"/>
    <mergeCell ref="D295:F295"/>
    <mergeCell ref="G295:H295"/>
    <mergeCell ref="B296:C296"/>
    <mergeCell ref="D296:F296"/>
    <mergeCell ref="G296:H296"/>
    <mergeCell ref="B297:C297"/>
    <mergeCell ref="D300:F300"/>
    <mergeCell ref="G300:H300"/>
    <mergeCell ref="B298:C298"/>
    <mergeCell ref="D298:F298"/>
    <mergeCell ref="G298:H298"/>
    <mergeCell ref="B299:C299"/>
    <mergeCell ref="D299:F299"/>
    <mergeCell ref="G299:H299"/>
    <mergeCell ref="B300:C300"/>
    <mergeCell ref="D303:F303"/>
    <mergeCell ref="G303:H303"/>
    <mergeCell ref="B301:C301"/>
    <mergeCell ref="D301:F301"/>
    <mergeCell ref="G301:H301"/>
    <mergeCell ref="B302:C302"/>
    <mergeCell ref="D302:F302"/>
    <mergeCell ref="G302:H302"/>
    <mergeCell ref="B303:C303"/>
    <mergeCell ref="D306:F306"/>
    <mergeCell ref="G306:H306"/>
    <mergeCell ref="B304:C304"/>
    <mergeCell ref="D304:F304"/>
    <mergeCell ref="G304:H304"/>
    <mergeCell ref="B305:C305"/>
    <mergeCell ref="D305:F305"/>
    <mergeCell ref="G305:H305"/>
    <mergeCell ref="B306:C306"/>
    <mergeCell ref="D309:F309"/>
    <mergeCell ref="G309:H309"/>
    <mergeCell ref="B307:C307"/>
    <mergeCell ref="D307:F307"/>
    <mergeCell ref="G307:H307"/>
    <mergeCell ref="B308:C308"/>
    <mergeCell ref="D308:F308"/>
    <mergeCell ref="G308:H308"/>
    <mergeCell ref="B309:C309"/>
    <mergeCell ref="D312:F312"/>
    <mergeCell ref="G312:H312"/>
    <mergeCell ref="B310:C310"/>
    <mergeCell ref="D310:F310"/>
    <mergeCell ref="G310:H310"/>
    <mergeCell ref="B311:C311"/>
    <mergeCell ref="D311:F311"/>
    <mergeCell ref="G311:H311"/>
    <mergeCell ref="B312:C312"/>
    <mergeCell ref="D315:F315"/>
    <mergeCell ref="G315:H315"/>
    <mergeCell ref="B313:C313"/>
    <mergeCell ref="D313:F313"/>
    <mergeCell ref="G313:H313"/>
    <mergeCell ref="B314:C314"/>
    <mergeCell ref="D314:F314"/>
    <mergeCell ref="G314:H314"/>
    <mergeCell ref="B315:C315"/>
    <mergeCell ref="D318:F318"/>
    <mergeCell ref="G318:H318"/>
    <mergeCell ref="B316:C316"/>
    <mergeCell ref="D316:F316"/>
    <mergeCell ref="G316:H316"/>
    <mergeCell ref="B317:C317"/>
    <mergeCell ref="D317:F317"/>
    <mergeCell ref="G317:H317"/>
    <mergeCell ref="B318:C318"/>
    <mergeCell ref="D321:F321"/>
    <mergeCell ref="G321:H321"/>
    <mergeCell ref="B319:C319"/>
    <mergeCell ref="D319:F319"/>
    <mergeCell ref="G319:H319"/>
    <mergeCell ref="B320:C320"/>
    <mergeCell ref="D320:F320"/>
    <mergeCell ref="G320:H320"/>
    <mergeCell ref="B321:C321"/>
    <mergeCell ref="D324:F324"/>
    <mergeCell ref="G324:H324"/>
    <mergeCell ref="B322:C322"/>
    <mergeCell ref="D322:F322"/>
    <mergeCell ref="G322:H322"/>
    <mergeCell ref="B323:C323"/>
    <mergeCell ref="D323:F323"/>
    <mergeCell ref="G323:H323"/>
    <mergeCell ref="B324:C324"/>
    <mergeCell ref="D327:F327"/>
    <mergeCell ref="G327:H327"/>
    <mergeCell ref="B325:C325"/>
    <mergeCell ref="D325:F325"/>
    <mergeCell ref="G325:H325"/>
    <mergeCell ref="B326:C326"/>
    <mergeCell ref="D326:F326"/>
    <mergeCell ref="G326:H326"/>
    <mergeCell ref="B327:C327"/>
    <mergeCell ref="D330:F330"/>
    <mergeCell ref="G330:H330"/>
    <mergeCell ref="B328:C328"/>
    <mergeCell ref="D328:F328"/>
    <mergeCell ref="G328:H328"/>
    <mergeCell ref="B329:C329"/>
    <mergeCell ref="D329:F329"/>
    <mergeCell ref="G329:H329"/>
    <mergeCell ref="B330:C330"/>
    <mergeCell ref="D333:F333"/>
    <mergeCell ref="G333:H333"/>
    <mergeCell ref="B331:C331"/>
    <mergeCell ref="D331:F331"/>
    <mergeCell ref="G331:H331"/>
    <mergeCell ref="B332:C332"/>
    <mergeCell ref="D332:F332"/>
    <mergeCell ref="G332:H332"/>
    <mergeCell ref="B333:C333"/>
    <mergeCell ref="D336:F336"/>
    <mergeCell ref="G336:H336"/>
    <mergeCell ref="B334:C334"/>
    <mergeCell ref="D334:F334"/>
    <mergeCell ref="G334:H334"/>
    <mergeCell ref="B335:C335"/>
    <mergeCell ref="D335:F335"/>
    <mergeCell ref="G335:H335"/>
    <mergeCell ref="B336:C336"/>
    <mergeCell ref="D339:F339"/>
    <mergeCell ref="G339:H339"/>
    <mergeCell ref="B337:C337"/>
    <mergeCell ref="D337:F337"/>
    <mergeCell ref="G337:H337"/>
    <mergeCell ref="B338:C338"/>
    <mergeCell ref="D338:F338"/>
    <mergeCell ref="G338:H338"/>
    <mergeCell ref="B339:C339"/>
    <mergeCell ref="D342:F342"/>
    <mergeCell ref="G342:H342"/>
    <mergeCell ref="B340:C340"/>
    <mergeCell ref="D340:F340"/>
    <mergeCell ref="G340:H340"/>
    <mergeCell ref="B341:C341"/>
    <mergeCell ref="D341:F341"/>
    <mergeCell ref="G341:H341"/>
    <mergeCell ref="B342:C342"/>
    <mergeCell ref="D345:F345"/>
    <mergeCell ref="G345:H345"/>
    <mergeCell ref="B343:C343"/>
    <mergeCell ref="D343:F343"/>
    <mergeCell ref="G343:H343"/>
    <mergeCell ref="B344:C344"/>
    <mergeCell ref="D344:F344"/>
    <mergeCell ref="G344:H344"/>
    <mergeCell ref="B345:C345"/>
    <mergeCell ref="D348:F348"/>
    <mergeCell ref="G348:H348"/>
    <mergeCell ref="B346:C346"/>
    <mergeCell ref="D346:F346"/>
    <mergeCell ref="G346:H346"/>
    <mergeCell ref="B347:C347"/>
    <mergeCell ref="D347:F347"/>
    <mergeCell ref="G347:H347"/>
    <mergeCell ref="B348:C348"/>
    <mergeCell ref="D351:F351"/>
    <mergeCell ref="G351:H351"/>
    <mergeCell ref="B349:C349"/>
    <mergeCell ref="D349:F349"/>
    <mergeCell ref="G349:H349"/>
    <mergeCell ref="B350:C350"/>
    <mergeCell ref="D350:F350"/>
    <mergeCell ref="G350:H350"/>
    <mergeCell ref="B351:C351"/>
    <mergeCell ref="D354:F354"/>
    <mergeCell ref="G354:H354"/>
    <mergeCell ref="B352:C352"/>
    <mergeCell ref="D352:F352"/>
    <mergeCell ref="G352:H352"/>
    <mergeCell ref="B353:C353"/>
    <mergeCell ref="D353:F353"/>
    <mergeCell ref="G353:H353"/>
    <mergeCell ref="B354:C354"/>
    <mergeCell ref="D357:F357"/>
    <mergeCell ref="G357:H357"/>
    <mergeCell ref="B355:C355"/>
    <mergeCell ref="D355:F355"/>
    <mergeCell ref="G355:H355"/>
    <mergeCell ref="B356:C356"/>
    <mergeCell ref="D356:F356"/>
    <mergeCell ref="G356:H356"/>
    <mergeCell ref="B357:C357"/>
    <mergeCell ref="D360:F360"/>
    <mergeCell ref="G360:H360"/>
    <mergeCell ref="B358:C358"/>
    <mergeCell ref="D358:F358"/>
    <mergeCell ref="G358:H358"/>
    <mergeCell ref="B359:C359"/>
    <mergeCell ref="D359:F359"/>
    <mergeCell ref="G359:H359"/>
    <mergeCell ref="B360:C360"/>
    <mergeCell ref="D363:F363"/>
    <mergeCell ref="G363:H363"/>
    <mergeCell ref="B361:C361"/>
    <mergeCell ref="D361:F361"/>
    <mergeCell ref="G361:H361"/>
    <mergeCell ref="B362:C362"/>
    <mergeCell ref="D362:F362"/>
    <mergeCell ref="G362:H362"/>
    <mergeCell ref="B363:C363"/>
    <mergeCell ref="D366:F366"/>
    <mergeCell ref="G366:H366"/>
    <mergeCell ref="B364:C364"/>
    <mergeCell ref="D364:F364"/>
    <mergeCell ref="G364:H364"/>
    <mergeCell ref="B365:C365"/>
    <mergeCell ref="D365:F365"/>
    <mergeCell ref="G365:H365"/>
    <mergeCell ref="B366:C366"/>
    <mergeCell ref="D369:F369"/>
    <mergeCell ref="G369:H369"/>
    <mergeCell ref="B367:C367"/>
    <mergeCell ref="D367:F367"/>
    <mergeCell ref="G367:H367"/>
    <mergeCell ref="B368:C368"/>
    <mergeCell ref="D368:F368"/>
    <mergeCell ref="G368:H368"/>
    <mergeCell ref="B369:C369"/>
    <mergeCell ref="D372:F372"/>
    <mergeCell ref="G372:H372"/>
    <mergeCell ref="B370:C370"/>
    <mergeCell ref="D370:F370"/>
    <mergeCell ref="G370:H370"/>
    <mergeCell ref="B371:C371"/>
    <mergeCell ref="D371:F371"/>
    <mergeCell ref="G371:H371"/>
    <mergeCell ref="B372:C372"/>
    <mergeCell ref="D375:F375"/>
    <mergeCell ref="G375:H375"/>
    <mergeCell ref="B373:C373"/>
    <mergeCell ref="D373:F373"/>
    <mergeCell ref="G373:H373"/>
    <mergeCell ref="B374:C374"/>
    <mergeCell ref="D374:F374"/>
    <mergeCell ref="G374:H374"/>
    <mergeCell ref="B375:C375"/>
    <mergeCell ref="D378:F378"/>
    <mergeCell ref="G378:H378"/>
    <mergeCell ref="B376:C376"/>
    <mergeCell ref="D376:F376"/>
    <mergeCell ref="G376:H376"/>
    <mergeCell ref="B377:C377"/>
    <mergeCell ref="D377:F377"/>
    <mergeCell ref="G377:H377"/>
    <mergeCell ref="B378:C378"/>
    <mergeCell ref="D381:F381"/>
    <mergeCell ref="G381:H381"/>
    <mergeCell ref="B379:C379"/>
    <mergeCell ref="D379:F379"/>
    <mergeCell ref="G379:H379"/>
    <mergeCell ref="B380:C380"/>
    <mergeCell ref="D380:F380"/>
    <mergeCell ref="G380:H380"/>
    <mergeCell ref="B381:C381"/>
    <mergeCell ref="D384:F384"/>
    <mergeCell ref="G384:H384"/>
    <mergeCell ref="B382:C382"/>
    <mergeCell ref="D382:F382"/>
    <mergeCell ref="G382:H382"/>
    <mergeCell ref="B383:C383"/>
    <mergeCell ref="D383:F383"/>
    <mergeCell ref="G383:H383"/>
    <mergeCell ref="B384:C384"/>
    <mergeCell ref="D387:F387"/>
    <mergeCell ref="G387:H387"/>
    <mergeCell ref="B385:C385"/>
    <mergeCell ref="D385:F385"/>
    <mergeCell ref="G385:H385"/>
    <mergeCell ref="B386:C386"/>
    <mergeCell ref="D386:F386"/>
    <mergeCell ref="G386:H386"/>
    <mergeCell ref="B387:C387"/>
    <mergeCell ref="D390:F390"/>
    <mergeCell ref="G390:H390"/>
    <mergeCell ref="B388:C388"/>
    <mergeCell ref="D388:F388"/>
    <mergeCell ref="G388:H388"/>
    <mergeCell ref="B389:C389"/>
    <mergeCell ref="D389:F389"/>
    <mergeCell ref="G389:H389"/>
    <mergeCell ref="B390:C390"/>
    <mergeCell ref="D393:F393"/>
    <mergeCell ref="G393:H393"/>
    <mergeCell ref="B391:C391"/>
    <mergeCell ref="D391:F391"/>
    <mergeCell ref="G391:H391"/>
    <mergeCell ref="B392:C392"/>
    <mergeCell ref="D392:F392"/>
    <mergeCell ref="G392:H392"/>
    <mergeCell ref="B393:C393"/>
    <mergeCell ref="D396:F396"/>
    <mergeCell ref="G396:H396"/>
    <mergeCell ref="B394:C394"/>
    <mergeCell ref="D394:F394"/>
    <mergeCell ref="G394:H394"/>
    <mergeCell ref="B395:C395"/>
    <mergeCell ref="D395:F395"/>
    <mergeCell ref="G395:H395"/>
    <mergeCell ref="B396:C396"/>
    <mergeCell ref="D399:F399"/>
    <mergeCell ref="G399:H399"/>
    <mergeCell ref="B397:C397"/>
    <mergeCell ref="D397:F397"/>
    <mergeCell ref="G397:H397"/>
    <mergeCell ref="B398:C398"/>
    <mergeCell ref="D398:F398"/>
    <mergeCell ref="G398:H398"/>
    <mergeCell ref="B399:C399"/>
    <mergeCell ref="D402:F402"/>
    <mergeCell ref="G402:H402"/>
    <mergeCell ref="B400:C400"/>
    <mergeCell ref="D400:F400"/>
    <mergeCell ref="G400:H400"/>
    <mergeCell ref="B401:C401"/>
    <mergeCell ref="D401:F401"/>
    <mergeCell ref="G401:H401"/>
    <mergeCell ref="B402:C402"/>
    <mergeCell ref="D405:F405"/>
    <mergeCell ref="G405:H405"/>
    <mergeCell ref="B403:C403"/>
    <mergeCell ref="D403:F403"/>
    <mergeCell ref="G403:H403"/>
    <mergeCell ref="B404:C404"/>
    <mergeCell ref="D404:F404"/>
    <mergeCell ref="G404:H404"/>
    <mergeCell ref="B405:C405"/>
    <mergeCell ref="D408:F408"/>
    <mergeCell ref="G408:H408"/>
    <mergeCell ref="B406:C406"/>
    <mergeCell ref="D406:F406"/>
    <mergeCell ref="G406:H406"/>
    <mergeCell ref="B407:C407"/>
    <mergeCell ref="D407:F407"/>
    <mergeCell ref="G407:H407"/>
    <mergeCell ref="B408:C408"/>
    <mergeCell ref="D411:F411"/>
    <mergeCell ref="G411:H411"/>
    <mergeCell ref="B409:C409"/>
    <mergeCell ref="D409:F409"/>
    <mergeCell ref="G409:H409"/>
    <mergeCell ref="B410:C410"/>
    <mergeCell ref="D410:F410"/>
    <mergeCell ref="G410:H410"/>
    <mergeCell ref="B411:C411"/>
    <mergeCell ref="D414:F414"/>
    <mergeCell ref="G414:H414"/>
    <mergeCell ref="B412:C412"/>
    <mergeCell ref="D412:F412"/>
    <mergeCell ref="G412:H412"/>
    <mergeCell ref="B413:C413"/>
    <mergeCell ref="D413:F413"/>
    <mergeCell ref="G413:H413"/>
    <mergeCell ref="B414:C414"/>
    <mergeCell ref="D417:F417"/>
    <mergeCell ref="G417:H417"/>
    <mergeCell ref="B415:C415"/>
    <mergeCell ref="D415:F415"/>
    <mergeCell ref="G415:H415"/>
    <mergeCell ref="B416:C416"/>
    <mergeCell ref="D416:F416"/>
    <mergeCell ref="G416:H416"/>
    <mergeCell ref="B417:C417"/>
    <mergeCell ref="D420:F420"/>
    <mergeCell ref="G420:H420"/>
    <mergeCell ref="B418:C418"/>
    <mergeCell ref="D418:F418"/>
    <mergeCell ref="G418:H418"/>
    <mergeCell ref="B419:C419"/>
    <mergeCell ref="D419:F419"/>
    <mergeCell ref="G419:H419"/>
    <mergeCell ref="B420:C420"/>
    <mergeCell ref="D423:F423"/>
    <mergeCell ref="G423:H423"/>
    <mergeCell ref="B421:C421"/>
    <mergeCell ref="D421:F421"/>
    <mergeCell ref="G421:H421"/>
    <mergeCell ref="B422:C422"/>
    <mergeCell ref="D422:F422"/>
    <mergeCell ref="G422:H422"/>
    <mergeCell ref="B423:C423"/>
    <mergeCell ref="D426:F426"/>
    <mergeCell ref="G426:H426"/>
    <mergeCell ref="B424:C424"/>
    <mergeCell ref="D424:F424"/>
    <mergeCell ref="G424:H424"/>
    <mergeCell ref="B425:C425"/>
    <mergeCell ref="D425:F425"/>
    <mergeCell ref="G425:H425"/>
    <mergeCell ref="B426:C426"/>
    <mergeCell ref="D429:F429"/>
    <mergeCell ref="G429:H429"/>
    <mergeCell ref="B427:C427"/>
    <mergeCell ref="D427:F427"/>
    <mergeCell ref="G427:H427"/>
    <mergeCell ref="B428:C428"/>
    <mergeCell ref="D428:F428"/>
    <mergeCell ref="G428:H428"/>
    <mergeCell ref="B429:C429"/>
    <mergeCell ref="D432:F432"/>
    <mergeCell ref="G432:H432"/>
    <mergeCell ref="B430:C430"/>
    <mergeCell ref="D430:F430"/>
    <mergeCell ref="G430:H430"/>
    <mergeCell ref="B431:C431"/>
    <mergeCell ref="D431:F431"/>
    <mergeCell ref="G431:H431"/>
    <mergeCell ref="B432:C432"/>
    <mergeCell ref="D435:F435"/>
    <mergeCell ref="G435:H435"/>
    <mergeCell ref="B433:C433"/>
    <mergeCell ref="D433:F433"/>
    <mergeCell ref="G433:H433"/>
    <mergeCell ref="B434:C434"/>
    <mergeCell ref="D434:F434"/>
    <mergeCell ref="G434:H434"/>
    <mergeCell ref="B435:C435"/>
    <mergeCell ref="D438:F438"/>
    <mergeCell ref="G438:H438"/>
    <mergeCell ref="B436:C436"/>
    <mergeCell ref="D436:F436"/>
    <mergeCell ref="G436:H436"/>
    <mergeCell ref="B437:C437"/>
    <mergeCell ref="D437:F437"/>
    <mergeCell ref="G437:H437"/>
    <mergeCell ref="B438:C438"/>
    <mergeCell ref="D441:F441"/>
    <mergeCell ref="G441:H441"/>
    <mergeCell ref="B439:C439"/>
    <mergeCell ref="D439:F439"/>
    <mergeCell ref="G439:H439"/>
    <mergeCell ref="B440:C440"/>
    <mergeCell ref="D440:F440"/>
    <mergeCell ref="G440:H440"/>
    <mergeCell ref="B441:C441"/>
    <mergeCell ref="D444:F444"/>
    <mergeCell ref="G444:H444"/>
    <mergeCell ref="B442:C442"/>
    <mergeCell ref="D442:F442"/>
    <mergeCell ref="G442:H442"/>
    <mergeCell ref="B443:C443"/>
    <mergeCell ref="D443:F443"/>
    <mergeCell ref="G443:H443"/>
    <mergeCell ref="B444:C444"/>
    <mergeCell ref="D447:F447"/>
    <mergeCell ref="G447:H447"/>
    <mergeCell ref="B445:C445"/>
    <mergeCell ref="D445:F445"/>
    <mergeCell ref="G445:H445"/>
    <mergeCell ref="B446:C446"/>
    <mergeCell ref="D446:F446"/>
    <mergeCell ref="G446:H446"/>
    <mergeCell ref="B447:C447"/>
    <mergeCell ref="D450:F450"/>
    <mergeCell ref="G450:H450"/>
    <mergeCell ref="B448:C448"/>
    <mergeCell ref="D448:F448"/>
    <mergeCell ref="G448:H448"/>
    <mergeCell ref="B449:C449"/>
    <mergeCell ref="D449:F449"/>
    <mergeCell ref="G449:H449"/>
    <mergeCell ref="B450:C450"/>
    <mergeCell ref="D453:F453"/>
    <mergeCell ref="G453:H453"/>
    <mergeCell ref="B451:C451"/>
    <mergeCell ref="D451:F451"/>
    <mergeCell ref="G451:H451"/>
    <mergeCell ref="B452:C452"/>
    <mergeCell ref="D452:F452"/>
    <mergeCell ref="G452:H452"/>
    <mergeCell ref="B453:C453"/>
    <mergeCell ref="D456:F456"/>
    <mergeCell ref="G456:H456"/>
    <mergeCell ref="B454:C454"/>
    <mergeCell ref="D454:F454"/>
    <mergeCell ref="G454:H454"/>
    <mergeCell ref="B455:C455"/>
    <mergeCell ref="D455:F455"/>
    <mergeCell ref="G455:H455"/>
    <mergeCell ref="B456:C456"/>
    <mergeCell ref="D459:F459"/>
    <mergeCell ref="G459:H459"/>
    <mergeCell ref="B457:C457"/>
    <mergeCell ref="D457:F457"/>
    <mergeCell ref="G457:H457"/>
    <mergeCell ref="B458:C458"/>
    <mergeCell ref="D458:F458"/>
    <mergeCell ref="G458:H458"/>
    <mergeCell ref="B459:C459"/>
    <mergeCell ref="D462:F462"/>
    <mergeCell ref="G462:H462"/>
    <mergeCell ref="B460:C460"/>
    <mergeCell ref="D460:F460"/>
    <mergeCell ref="G460:H460"/>
    <mergeCell ref="B461:C461"/>
    <mergeCell ref="D461:F461"/>
    <mergeCell ref="G461:H461"/>
    <mergeCell ref="B462:C462"/>
    <mergeCell ref="D465:F465"/>
    <mergeCell ref="G465:H465"/>
    <mergeCell ref="B463:C463"/>
    <mergeCell ref="D463:F463"/>
    <mergeCell ref="G463:H463"/>
    <mergeCell ref="B464:C464"/>
    <mergeCell ref="D464:F464"/>
    <mergeCell ref="G464:H464"/>
    <mergeCell ref="B465:C465"/>
    <mergeCell ref="D468:F468"/>
    <mergeCell ref="G468:H468"/>
    <mergeCell ref="B466:C466"/>
    <mergeCell ref="D466:F466"/>
    <mergeCell ref="G466:H466"/>
    <mergeCell ref="B467:C467"/>
    <mergeCell ref="D467:F467"/>
    <mergeCell ref="G467:H467"/>
    <mergeCell ref="B468:C468"/>
    <mergeCell ref="D471:F471"/>
    <mergeCell ref="G471:H471"/>
    <mergeCell ref="B469:C469"/>
    <mergeCell ref="D469:F469"/>
    <mergeCell ref="G469:H469"/>
    <mergeCell ref="B470:C470"/>
    <mergeCell ref="D470:F470"/>
    <mergeCell ref="G470:H470"/>
    <mergeCell ref="B471:C471"/>
    <mergeCell ref="D474:F474"/>
    <mergeCell ref="G474:H474"/>
    <mergeCell ref="B472:C472"/>
    <mergeCell ref="D472:F472"/>
    <mergeCell ref="G472:H472"/>
    <mergeCell ref="B473:C473"/>
    <mergeCell ref="D473:F473"/>
    <mergeCell ref="G473:H473"/>
    <mergeCell ref="B474:C474"/>
    <mergeCell ref="D477:F477"/>
    <mergeCell ref="G477:H477"/>
    <mergeCell ref="B475:C475"/>
    <mergeCell ref="D475:F475"/>
    <mergeCell ref="G475:H475"/>
    <mergeCell ref="B476:C476"/>
    <mergeCell ref="D476:F476"/>
    <mergeCell ref="G476:H476"/>
    <mergeCell ref="B477:C477"/>
    <mergeCell ref="D480:F480"/>
    <mergeCell ref="G480:H480"/>
    <mergeCell ref="B478:C478"/>
    <mergeCell ref="D478:F478"/>
    <mergeCell ref="G478:H478"/>
    <mergeCell ref="B479:C479"/>
    <mergeCell ref="D479:F479"/>
    <mergeCell ref="G479:H479"/>
    <mergeCell ref="B480:C480"/>
    <mergeCell ref="D483:F483"/>
    <mergeCell ref="G483:H483"/>
    <mergeCell ref="B481:C481"/>
    <mergeCell ref="D481:F481"/>
    <mergeCell ref="G481:H481"/>
    <mergeCell ref="B482:C482"/>
    <mergeCell ref="D482:F482"/>
    <mergeCell ref="G482:H482"/>
    <mergeCell ref="B483:C483"/>
    <mergeCell ref="D486:F486"/>
    <mergeCell ref="G486:H486"/>
    <mergeCell ref="B484:C484"/>
    <mergeCell ref="D484:F484"/>
    <mergeCell ref="G484:H484"/>
    <mergeCell ref="B485:C485"/>
    <mergeCell ref="D485:F485"/>
    <mergeCell ref="G485:H485"/>
    <mergeCell ref="B486:C486"/>
    <mergeCell ref="D489:F489"/>
    <mergeCell ref="G489:H489"/>
    <mergeCell ref="B487:C487"/>
    <mergeCell ref="D487:F487"/>
    <mergeCell ref="G487:H487"/>
    <mergeCell ref="B488:C488"/>
    <mergeCell ref="D488:F488"/>
    <mergeCell ref="G488:H488"/>
    <mergeCell ref="B489:C489"/>
    <mergeCell ref="D492:F492"/>
    <mergeCell ref="G492:H492"/>
    <mergeCell ref="B490:C490"/>
    <mergeCell ref="D490:F490"/>
    <mergeCell ref="G490:H490"/>
    <mergeCell ref="B491:C491"/>
    <mergeCell ref="D491:F491"/>
    <mergeCell ref="G491:H491"/>
    <mergeCell ref="B492:C492"/>
    <mergeCell ref="D495:F495"/>
    <mergeCell ref="G495:H495"/>
    <mergeCell ref="B493:C493"/>
    <mergeCell ref="D493:F493"/>
    <mergeCell ref="G493:H493"/>
    <mergeCell ref="B494:C494"/>
    <mergeCell ref="D494:F494"/>
    <mergeCell ref="G494:H494"/>
    <mergeCell ref="B495:C495"/>
    <mergeCell ref="D498:F498"/>
    <mergeCell ref="G498:H498"/>
    <mergeCell ref="B496:C496"/>
    <mergeCell ref="D496:F496"/>
    <mergeCell ref="G496:H496"/>
    <mergeCell ref="B497:C497"/>
    <mergeCell ref="D497:F497"/>
    <mergeCell ref="G497:H497"/>
    <mergeCell ref="B498:C498"/>
    <mergeCell ref="D501:F501"/>
    <mergeCell ref="G501:H501"/>
    <mergeCell ref="B499:C499"/>
    <mergeCell ref="D499:F499"/>
    <mergeCell ref="G499:H499"/>
    <mergeCell ref="B500:C500"/>
    <mergeCell ref="D500:F500"/>
    <mergeCell ref="G500:H500"/>
    <mergeCell ref="B501:C501"/>
    <mergeCell ref="D504:F504"/>
    <mergeCell ref="G504:H504"/>
    <mergeCell ref="B502:C502"/>
    <mergeCell ref="D502:F502"/>
    <mergeCell ref="G502:H502"/>
    <mergeCell ref="B503:C503"/>
    <mergeCell ref="D503:F503"/>
    <mergeCell ref="G503:H503"/>
    <mergeCell ref="B504:C504"/>
    <mergeCell ref="D507:F507"/>
    <mergeCell ref="G507:H507"/>
    <mergeCell ref="B505:C505"/>
    <mergeCell ref="D505:F505"/>
    <mergeCell ref="G505:H505"/>
    <mergeCell ref="B506:C506"/>
    <mergeCell ref="D506:F506"/>
    <mergeCell ref="G506:H506"/>
    <mergeCell ref="B507:C507"/>
    <mergeCell ref="D510:F510"/>
    <mergeCell ref="G510:H510"/>
    <mergeCell ref="B508:C508"/>
    <mergeCell ref="D508:F508"/>
    <mergeCell ref="G508:H508"/>
    <mergeCell ref="B509:C509"/>
    <mergeCell ref="D509:F509"/>
    <mergeCell ref="G509:H509"/>
    <mergeCell ref="B510:C510"/>
    <mergeCell ref="D513:F513"/>
    <mergeCell ref="G513:H513"/>
    <mergeCell ref="B511:C511"/>
    <mergeCell ref="D511:F511"/>
    <mergeCell ref="G511:H511"/>
    <mergeCell ref="B512:C512"/>
    <mergeCell ref="D512:F512"/>
    <mergeCell ref="G512:H512"/>
    <mergeCell ref="B513:C513"/>
    <mergeCell ref="D516:F516"/>
    <mergeCell ref="G516:H516"/>
    <mergeCell ref="B514:C514"/>
    <mergeCell ref="D514:F514"/>
    <mergeCell ref="G514:H514"/>
    <mergeCell ref="B515:C515"/>
    <mergeCell ref="D515:F515"/>
    <mergeCell ref="G515:H515"/>
    <mergeCell ref="B516:C516"/>
    <mergeCell ref="D519:F519"/>
    <mergeCell ref="G519:H519"/>
    <mergeCell ref="B517:C517"/>
    <mergeCell ref="D517:F517"/>
    <mergeCell ref="G517:H517"/>
    <mergeCell ref="B518:C518"/>
    <mergeCell ref="D518:F518"/>
    <mergeCell ref="G518:H518"/>
    <mergeCell ref="B519:C519"/>
    <mergeCell ref="D522:F522"/>
    <mergeCell ref="G522:H522"/>
    <mergeCell ref="B520:C520"/>
    <mergeCell ref="D520:F520"/>
    <mergeCell ref="G520:H520"/>
    <mergeCell ref="B521:C521"/>
    <mergeCell ref="D521:F521"/>
    <mergeCell ref="G521:H521"/>
    <mergeCell ref="B522:C522"/>
    <mergeCell ref="D525:F525"/>
    <mergeCell ref="G525:H525"/>
    <mergeCell ref="B523:C523"/>
    <mergeCell ref="D523:F523"/>
    <mergeCell ref="G523:H523"/>
    <mergeCell ref="B524:C524"/>
    <mergeCell ref="D524:F524"/>
    <mergeCell ref="G524:H524"/>
    <mergeCell ref="B525:C525"/>
    <mergeCell ref="D528:F528"/>
    <mergeCell ref="G528:H528"/>
    <mergeCell ref="B526:C526"/>
    <mergeCell ref="D526:F526"/>
    <mergeCell ref="G526:H526"/>
    <mergeCell ref="B527:C527"/>
    <mergeCell ref="D527:F527"/>
    <mergeCell ref="G527:H527"/>
    <mergeCell ref="B528:C528"/>
    <mergeCell ref="D531:F531"/>
    <mergeCell ref="G531:H531"/>
    <mergeCell ref="B529:C529"/>
    <mergeCell ref="D529:F529"/>
    <mergeCell ref="G529:H529"/>
    <mergeCell ref="B530:C530"/>
    <mergeCell ref="D530:F530"/>
    <mergeCell ref="G530:H530"/>
    <mergeCell ref="B531:C531"/>
    <mergeCell ref="D534:F534"/>
    <mergeCell ref="G534:H534"/>
    <mergeCell ref="B532:C532"/>
    <mergeCell ref="D532:F532"/>
    <mergeCell ref="G532:H532"/>
    <mergeCell ref="B533:C533"/>
    <mergeCell ref="D533:F533"/>
    <mergeCell ref="G533:H533"/>
    <mergeCell ref="B534:C534"/>
    <mergeCell ref="D537:F537"/>
    <mergeCell ref="G537:H537"/>
    <mergeCell ref="B535:C535"/>
    <mergeCell ref="D535:F535"/>
    <mergeCell ref="G535:H535"/>
    <mergeCell ref="B536:C536"/>
    <mergeCell ref="D536:F536"/>
    <mergeCell ref="G536:H536"/>
    <mergeCell ref="B537:C537"/>
    <mergeCell ref="D540:F540"/>
    <mergeCell ref="G540:H540"/>
    <mergeCell ref="B538:C538"/>
    <mergeCell ref="D538:F538"/>
    <mergeCell ref="G538:H538"/>
    <mergeCell ref="B539:C539"/>
    <mergeCell ref="D539:F539"/>
    <mergeCell ref="G539:H539"/>
    <mergeCell ref="B540:C540"/>
    <mergeCell ref="D543:F543"/>
    <mergeCell ref="G543:H543"/>
    <mergeCell ref="B541:C541"/>
    <mergeCell ref="D541:F541"/>
    <mergeCell ref="G541:H541"/>
    <mergeCell ref="B542:C542"/>
    <mergeCell ref="D542:F542"/>
    <mergeCell ref="G542:H542"/>
    <mergeCell ref="B543:C543"/>
    <mergeCell ref="D546:F546"/>
    <mergeCell ref="G546:H546"/>
    <mergeCell ref="B544:C544"/>
    <mergeCell ref="D544:F544"/>
    <mergeCell ref="G544:H544"/>
    <mergeCell ref="B545:C545"/>
    <mergeCell ref="D545:F545"/>
    <mergeCell ref="G545:H545"/>
    <mergeCell ref="B546:C546"/>
    <mergeCell ref="D549:F549"/>
    <mergeCell ref="G549:H549"/>
    <mergeCell ref="B547:C547"/>
    <mergeCell ref="D547:F547"/>
    <mergeCell ref="G547:H547"/>
    <mergeCell ref="B548:C548"/>
    <mergeCell ref="D548:F548"/>
    <mergeCell ref="G548:H548"/>
    <mergeCell ref="B549:C549"/>
    <mergeCell ref="D552:F552"/>
    <mergeCell ref="G552:H552"/>
    <mergeCell ref="B550:C550"/>
    <mergeCell ref="D550:F550"/>
    <mergeCell ref="G550:H550"/>
    <mergeCell ref="B551:C551"/>
    <mergeCell ref="D551:F551"/>
    <mergeCell ref="G551:H551"/>
    <mergeCell ref="B552:C552"/>
    <mergeCell ref="D555:F555"/>
    <mergeCell ref="G555:H555"/>
    <mergeCell ref="B553:C553"/>
    <mergeCell ref="D553:F553"/>
    <mergeCell ref="G553:H553"/>
    <mergeCell ref="B554:C554"/>
    <mergeCell ref="D554:F554"/>
    <mergeCell ref="G554:H554"/>
    <mergeCell ref="B555:C555"/>
    <mergeCell ref="D558:F558"/>
    <mergeCell ref="G558:H558"/>
    <mergeCell ref="B556:C556"/>
    <mergeCell ref="D556:F556"/>
    <mergeCell ref="G556:H556"/>
    <mergeCell ref="B557:C557"/>
    <mergeCell ref="D557:F557"/>
    <mergeCell ref="G557:H557"/>
    <mergeCell ref="B558:C558"/>
    <mergeCell ref="D561:F561"/>
    <mergeCell ref="G561:H561"/>
    <mergeCell ref="B559:C559"/>
    <mergeCell ref="D559:F559"/>
    <mergeCell ref="G559:H559"/>
    <mergeCell ref="B560:C560"/>
    <mergeCell ref="D560:F560"/>
    <mergeCell ref="G560:H560"/>
    <mergeCell ref="B561:C561"/>
    <mergeCell ref="D564:F564"/>
    <mergeCell ref="G564:H564"/>
    <mergeCell ref="B562:C562"/>
    <mergeCell ref="D562:F562"/>
    <mergeCell ref="G562:H562"/>
    <mergeCell ref="B563:C563"/>
    <mergeCell ref="D563:F563"/>
    <mergeCell ref="G563:H563"/>
    <mergeCell ref="B564:C564"/>
    <mergeCell ref="D567:F567"/>
    <mergeCell ref="G567:H567"/>
    <mergeCell ref="B565:C565"/>
    <mergeCell ref="D565:F565"/>
    <mergeCell ref="G565:H565"/>
    <mergeCell ref="B566:C566"/>
    <mergeCell ref="D566:F566"/>
    <mergeCell ref="G566:H566"/>
    <mergeCell ref="B567:C567"/>
    <mergeCell ref="D570:F570"/>
    <mergeCell ref="G570:H570"/>
    <mergeCell ref="B568:C568"/>
    <mergeCell ref="D568:F568"/>
    <mergeCell ref="G568:H568"/>
    <mergeCell ref="B569:C569"/>
    <mergeCell ref="D569:F569"/>
    <mergeCell ref="G569:H569"/>
    <mergeCell ref="B570:C570"/>
    <mergeCell ref="D573:F573"/>
    <mergeCell ref="G573:H573"/>
    <mergeCell ref="B571:C571"/>
    <mergeCell ref="D571:F571"/>
    <mergeCell ref="G571:H571"/>
    <mergeCell ref="B572:C572"/>
    <mergeCell ref="D572:F572"/>
    <mergeCell ref="G572:H572"/>
    <mergeCell ref="B573:C573"/>
    <mergeCell ref="D576:F576"/>
    <mergeCell ref="G576:H576"/>
    <mergeCell ref="B574:C574"/>
    <mergeCell ref="D574:F574"/>
    <mergeCell ref="G574:H574"/>
    <mergeCell ref="B575:C575"/>
    <mergeCell ref="D575:F575"/>
    <mergeCell ref="G575:H575"/>
    <mergeCell ref="B576:C576"/>
    <mergeCell ref="D579:F579"/>
    <mergeCell ref="G579:H579"/>
    <mergeCell ref="B577:C577"/>
    <mergeCell ref="D577:F577"/>
    <mergeCell ref="G577:H577"/>
    <mergeCell ref="B578:C578"/>
    <mergeCell ref="D578:F578"/>
    <mergeCell ref="G578:H578"/>
    <mergeCell ref="B579:C579"/>
    <mergeCell ref="D582:F582"/>
    <mergeCell ref="G582:H582"/>
    <mergeCell ref="B580:C580"/>
    <mergeCell ref="D580:F580"/>
    <mergeCell ref="G580:H580"/>
    <mergeCell ref="B581:C581"/>
    <mergeCell ref="D581:F581"/>
    <mergeCell ref="G581:H581"/>
    <mergeCell ref="B582:C582"/>
    <mergeCell ref="D585:F585"/>
    <mergeCell ref="G585:H585"/>
    <mergeCell ref="B583:C583"/>
    <mergeCell ref="D583:F583"/>
    <mergeCell ref="G583:H583"/>
    <mergeCell ref="B584:C584"/>
    <mergeCell ref="D584:F584"/>
    <mergeCell ref="G584:H584"/>
    <mergeCell ref="B585:C585"/>
    <mergeCell ref="D588:F588"/>
    <mergeCell ref="G588:H588"/>
    <mergeCell ref="B586:C586"/>
    <mergeCell ref="D586:F586"/>
    <mergeCell ref="G586:H586"/>
    <mergeCell ref="B587:C587"/>
    <mergeCell ref="D587:F587"/>
    <mergeCell ref="G587:H587"/>
    <mergeCell ref="B588:C588"/>
    <mergeCell ref="D591:F591"/>
    <mergeCell ref="G591:H591"/>
    <mergeCell ref="B589:C589"/>
    <mergeCell ref="D589:F589"/>
    <mergeCell ref="G589:H589"/>
    <mergeCell ref="B590:C590"/>
    <mergeCell ref="D590:F590"/>
    <mergeCell ref="G590:H590"/>
    <mergeCell ref="B591:C591"/>
    <mergeCell ref="D594:F594"/>
    <mergeCell ref="G594:H594"/>
    <mergeCell ref="B592:C592"/>
    <mergeCell ref="D592:F592"/>
    <mergeCell ref="G592:H592"/>
    <mergeCell ref="B593:C593"/>
    <mergeCell ref="D593:F593"/>
    <mergeCell ref="G593:H593"/>
    <mergeCell ref="B594:C594"/>
    <mergeCell ref="D597:F597"/>
    <mergeCell ref="G597:H597"/>
    <mergeCell ref="B595:C595"/>
    <mergeCell ref="D595:F595"/>
    <mergeCell ref="G595:H595"/>
    <mergeCell ref="B596:C596"/>
    <mergeCell ref="D596:F596"/>
    <mergeCell ref="G596:H596"/>
    <mergeCell ref="B597:C597"/>
    <mergeCell ref="D600:F600"/>
    <mergeCell ref="G600:H600"/>
    <mergeCell ref="B598:C598"/>
    <mergeCell ref="D598:F598"/>
    <mergeCell ref="G598:H598"/>
    <mergeCell ref="B599:C599"/>
    <mergeCell ref="D599:F599"/>
    <mergeCell ref="G599:H599"/>
    <mergeCell ref="B600:C600"/>
    <mergeCell ref="D603:F603"/>
    <mergeCell ref="G603:H603"/>
    <mergeCell ref="B601:C601"/>
    <mergeCell ref="D601:F601"/>
    <mergeCell ref="G601:H601"/>
    <mergeCell ref="B602:C602"/>
    <mergeCell ref="D602:F602"/>
    <mergeCell ref="G602:H602"/>
    <mergeCell ref="B603:C603"/>
    <mergeCell ref="D606:F606"/>
    <mergeCell ref="G606:H606"/>
    <mergeCell ref="B604:C604"/>
    <mergeCell ref="D604:F604"/>
    <mergeCell ref="G604:H604"/>
    <mergeCell ref="B605:C605"/>
    <mergeCell ref="D605:F605"/>
    <mergeCell ref="G605:H605"/>
    <mergeCell ref="B606:C606"/>
    <mergeCell ref="D609:F609"/>
    <mergeCell ref="G609:H609"/>
    <mergeCell ref="B607:C607"/>
    <mergeCell ref="D607:F607"/>
    <mergeCell ref="G607:H607"/>
    <mergeCell ref="B608:C608"/>
    <mergeCell ref="D608:F608"/>
    <mergeCell ref="G608:H608"/>
    <mergeCell ref="B609:C609"/>
    <mergeCell ref="D612:F612"/>
    <mergeCell ref="G612:H612"/>
    <mergeCell ref="B610:C610"/>
    <mergeCell ref="D610:F610"/>
    <mergeCell ref="G610:H610"/>
    <mergeCell ref="B611:C611"/>
    <mergeCell ref="D611:F611"/>
    <mergeCell ref="G611:H611"/>
    <mergeCell ref="B612:C612"/>
    <mergeCell ref="D615:F615"/>
    <mergeCell ref="G615:H615"/>
    <mergeCell ref="B613:C613"/>
    <mergeCell ref="D613:F613"/>
    <mergeCell ref="G613:H613"/>
    <mergeCell ref="B614:C614"/>
    <mergeCell ref="D614:F614"/>
    <mergeCell ref="G614:H614"/>
    <mergeCell ref="B615:C615"/>
    <mergeCell ref="D618:F618"/>
    <mergeCell ref="G618:H618"/>
    <mergeCell ref="B616:C616"/>
    <mergeCell ref="D616:F616"/>
    <mergeCell ref="G616:H616"/>
    <mergeCell ref="B617:C617"/>
    <mergeCell ref="D617:F617"/>
    <mergeCell ref="G617:H617"/>
    <mergeCell ref="B618:C618"/>
    <mergeCell ref="D621:F621"/>
    <mergeCell ref="G621:H621"/>
    <mergeCell ref="B619:C619"/>
    <mergeCell ref="D619:F619"/>
    <mergeCell ref="G619:H619"/>
    <mergeCell ref="B620:C620"/>
    <mergeCell ref="D620:F620"/>
    <mergeCell ref="G620:H620"/>
    <mergeCell ref="B621:C621"/>
    <mergeCell ref="D624:F624"/>
    <mergeCell ref="G624:H624"/>
    <mergeCell ref="B622:C622"/>
    <mergeCell ref="D622:F622"/>
    <mergeCell ref="G622:H622"/>
    <mergeCell ref="B623:C623"/>
    <mergeCell ref="D623:F623"/>
    <mergeCell ref="G623:H623"/>
    <mergeCell ref="B624:C624"/>
    <mergeCell ref="D627:F627"/>
    <mergeCell ref="G627:H627"/>
    <mergeCell ref="B625:C625"/>
    <mergeCell ref="D625:F625"/>
    <mergeCell ref="G625:H625"/>
    <mergeCell ref="B626:C626"/>
    <mergeCell ref="D626:F626"/>
    <mergeCell ref="G626:H626"/>
    <mergeCell ref="B627:C627"/>
    <mergeCell ref="D630:F630"/>
    <mergeCell ref="G630:H630"/>
    <mergeCell ref="B628:C628"/>
    <mergeCell ref="D628:F628"/>
    <mergeCell ref="G628:H628"/>
    <mergeCell ref="B629:C629"/>
    <mergeCell ref="D629:F629"/>
    <mergeCell ref="G629:H629"/>
    <mergeCell ref="B630:C630"/>
    <mergeCell ref="D633:F633"/>
    <mergeCell ref="G633:H633"/>
    <mergeCell ref="B631:C631"/>
    <mergeCell ref="D631:F631"/>
    <mergeCell ref="G631:H631"/>
    <mergeCell ref="B632:C632"/>
    <mergeCell ref="D632:F632"/>
    <mergeCell ref="G632:H632"/>
    <mergeCell ref="B633:C633"/>
    <mergeCell ref="D636:F636"/>
    <mergeCell ref="G636:H636"/>
    <mergeCell ref="B634:C634"/>
    <mergeCell ref="D634:F634"/>
    <mergeCell ref="G634:H634"/>
    <mergeCell ref="B635:C635"/>
    <mergeCell ref="D635:F635"/>
    <mergeCell ref="G635:H635"/>
    <mergeCell ref="B636:C636"/>
    <mergeCell ref="D639:F639"/>
    <mergeCell ref="G639:H639"/>
    <mergeCell ref="B637:C637"/>
    <mergeCell ref="D637:F637"/>
    <mergeCell ref="G637:H637"/>
    <mergeCell ref="B638:C638"/>
    <mergeCell ref="D638:F638"/>
    <mergeCell ref="G638:H638"/>
    <mergeCell ref="B639:C639"/>
    <mergeCell ref="D642:F642"/>
    <mergeCell ref="G642:H642"/>
    <mergeCell ref="B640:C640"/>
    <mergeCell ref="D640:F640"/>
    <mergeCell ref="G640:H640"/>
    <mergeCell ref="B641:C641"/>
    <mergeCell ref="D641:F641"/>
    <mergeCell ref="G641:H641"/>
    <mergeCell ref="B642:C642"/>
    <mergeCell ref="D645:F645"/>
    <mergeCell ref="G645:H645"/>
    <mergeCell ref="B643:C643"/>
    <mergeCell ref="D643:F643"/>
    <mergeCell ref="G643:H643"/>
    <mergeCell ref="B644:C644"/>
    <mergeCell ref="D644:F644"/>
    <mergeCell ref="G644:H644"/>
    <mergeCell ref="B645:C645"/>
    <mergeCell ref="D648:F648"/>
    <mergeCell ref="G648:H648"/>
    <mergeCell ref="B646:C646"/>
    <mergeCell ref="D646:F646"/>
    <mergeCell ref="G646:H646"/>
    <mergeCell ref="B647:C647"/>
    <mergeCell ref="D647:F647"/>
    <mergeCell ref="G647:H647"/>
    <mergeCell ref="B648:C648"/>
    <mergeCell ref="D651:F651"/>
    <mergeCell ref="G651:H651"/>
    <mergeCell ref="B649:C649"/>
    <mergeCell ref="D649:F649"/>
    <mergeCell ref="G649:H649"/>
    <mergeCell ref="B650:C650"/>
    <mergeCell ref="D650:F650"/>
    <mergeCell ref="G650:H650"/>
    <mergeCell ref="B651:C651"/>
    <mergeCell ref="D654:F654"/>
    <mergeCell ref="G654:H654"/>
    <mergeCell ref="B652:C652"/>
    <mergeCell ref="D652:F652"/>
    <mergeCell ref="G652:H652"/>
    <mergeCell ref="B653:C653"/>
    <mergeCell ref="D653:F653"/>
    <mergeCell ref="G653:H653"/>
    <mergeCell ref="B654:C654"/>
    <mergeCell ref="D657:F657"/>
    <mergeCell ref="G657:H657"/>
    <mergeCell ref="B655:C655"/>
    <mergeCell ref="D655:F655"/>
    <mergeCell ref="G655:H655"/>
    <mergeCell ref="B656:C656"/>
    <mergeCell ref="D656:F656"/>
    <mergeCell ref="G656:H656"/>
    <mergeCell ref="B657:C657"/>
    <mergeCell ref="D660:F660"/>
    <mergeCell ref="G660:H660"/>
    <mergeCell ref="B658:C658"/>
    <mergeCell ref="D658:F658"/>
    <mergeCell ref="G658:H658"/>
    <mergeCell ref="B659:C659"/>
    <mergeCell ref="D659:F659"/>
    <mergeCell ref="G659:H659"/>
    <mergeCell ref="B660:C660"/>
    <mergeCell ref="D663:F663"/>
    <mergeCell ref="G663:H663"/>
    <mergeCell ref="B661:C661"/>
    <mergeCell ref="D661:F661"/>
    <mergeCell ref="G661:H661"/>
    <mergeCell ref="B662:C662"/>
    <mergeCell ref="D662:F662"/>
    <mergeCell ref="G662:H662"/>
    <mergeCell ref="B663:C663"/>
    <mergeCell ref="D666:F666"/>
    <mergeCell ref="G666:H666"/>
    <mergeCell ref="B664:C664"/>
    <mergeCell ref="D664:F664"/>
    <mergeCell ref="G664:H664"/>
    <mergeCell ref="B665:C665"/>
    <mergeCell ref="D665:F665"/>
    <mergeCell ref="G665:H665"/>
    <mergeCell ref="B666:C666"/>
    <mergeCell ref="D669:F669"/>
    <mergeCell ref="G669:H669"/>
    <mergeCell ref="B667:C667"/>
    <mergeCell ref="D667:F667"/>
    <mergeCell ref="G667:H667"/>
    <mergeCell ref="B668:C668"/>
    <mergeCell ref="D668:F668"/>
    <mergeCell ref="G668:H668"/>
    <mergeCell ref="B669:C669"/>
    <mergeCell ref="D672:F672"/>
    <mergeCell ref="G672:H672"/>
    <mergeCell ref="B670:C670"/>
    <mergeCell ref="D670:F670"/>
    <mergeCell ref="G670:H670"/>
    <mergeCell ref="B671:C671"/>
    <mergeCell ref="D671:F671"/>
    <mergeCell ref="G671:H671"/>
    <mergeCell ref="B672:C672"/>
    <mergeCell ref="D675:F675"/>
    <mergeCell ref="G675:H675"/>
    <mergeCell ref="B673:C673"/>
    <mergeCell ref="D673:F673"/>
    <mergeCell ref="G673:H673"/>
    <mergeCell ref="B674:C674"/>
    <mergeCell ref="D674:F674"/>
    <mergeCell ref="G674:H674"/>
    <mergeCell ref="B675:C675"/>
    <mergeCell ref="D678:F678"/>
    <mergeCell ref="G678:H678"/>
    <mergeCell ref="B676:C676"/>
    <mergeCell ref="D676:F676"/>
    <mergeCell ref="G676:H676"/>
    <mergeCell ref="B677:C677"/>
    <mergeCell ref="D677:F677"/>
    <mergeCell ref="G677:H677"/>
    <mergeCell ref="B678:C678"/>
    <mergeCell ref="D681:F681"/>
    <mergeCell ref="G681:H681"/>
    <mergeCell ref="B679:C679"/>
    <mergeCell ref="D679:F679"/>
    <mergeCell ref="G679:H679"/>
    <mergeCell ref="B680:C680"/>
    <mergeCell ref="D680:F680"/>
    <mergeCell ref="G680:H680"/>
    <mergeCell ref="B681:C681"/>
    <mergeCell ref="D684:F684"/>
    <mergeCell ref="G684:H684"/>
    <mergeCell ref="B682:C682"/>
    <mergeCell ref="D682:F682"/>
    <mergeCell ref="G682:H682"/>
    <mergeCell ref="B683:C683"/>
    <mergeCell ref="D683:F683"/>
    <mergeCell ref="G683:H683"/>
    <mergeCell ref="B684:C684"/>
    <mergeCell ref="D687:F687"/>
    <mergeCell ref="G687:H687"/>
    <mergeCell ref="B685:C685"/>
    <mergeCell ref="D685:F685"/>
    <mergeCell ref="G685:H685"/>
    <mergeCell ref="B686:C686"/>
    <mergeCell ref="D686:F686"/>
    <mergeCell ref="G686:H686"/>
    <mergeCell ref="B687:C687"/>
    <mergeCell ref="D690:F690"/>
    <mergeCell ref="G690:H690"/>
    <mergeCell ref="B688:C688"/>
    <mergeCell ref="D688:F688"/>
    <mergeCell ref="G688:H688"/>
    <mergeCell ref="B689:C689"/>
    <mergeCell ref="D689:F689"/>
    <mergeCell ref="G689:H689"/>
    <mergeCell ref="B690:C690"/>
    <mergeCell ref="D693:F693"/>
    <mergeCell ref="G693:H693"/>
    <mergeCell ref="B691:C691"/>
    <mergeCell ref="D691:F691"/>
    <mergeCell ref="G691:H691"/>
    <mergeCell ref="B692:C692"/>
    <mergeCell ref="D692:F692"/>
    <mergeCell ref="G692:H692"/>
    <mergeCell ref="B693:C693"/>
    <mergeCell ref="D696:F696"/>
    <mergeCell ref="G696:H696"/>
    <mergeCell ref="B694:C694"/>
    <mergeCell ref="D694:F694"/>
    <mergeCell ref="G694:H694"/>
    <mergeCell ref="B695:C695"/>
    <mergeCell ref="D695:F695"/>
    <mergeCell ref="G695:H695"/>
    <mergeCell ref="B696:C696"/>
    <mergeCell ref="D699:F699"/>
    <mergeCell ref="G699:H699"/>
    <mergeCell ref="B697:C697"/>
    <mergeCell ref="D697:F697"/>
    <mergeCell ref="G697:H697"/>
    <mergeCell ref="B698:C698"/>
    <mergeCell ref="D698:F698"/>
    <mergeCell ref="G698:H698"/>
    <mergeCell ref="B699:C699"/>
    <mergeCell ref="D702:F702"/>
    <mergeCell ref="G702:H702"/>
    <mergeCell ref="B700:C700"/>
    <mergeCell ref="D700:F700"/>
    <mergeCell ref="G700:H700"/>
    <mergeCell ref="B701:C701"/>
    <mergeCell ref="D701:F701"/>
    <mergeCell ref="G701:H701"/>
    <mergeCell ref="B702:C702"/>
    <mergeCell ref="D705:F705"/>
    <mergeCell ref="G705:H705"/>
    <mergeCell ref="B703:C703"/>
    <mergeCell ref="D703:F703"/>
    <mergeCell ref="G703:H703"/>
    <mergeCell ref="B704:C704"/>
    <mergeCell ref="D704:F704"/>
    <mergeCell ref="G704:H704"/>
    <mergeCell ref="B705:C705"/>
    <mergeCell ref="D708:F708"/>
    <mergeCell ref="G708:H708"/>
    <mergeCell ref="B706:C706"/>
    <mergeCell ref="D706:F706"/>
    <mergeCell ref="G706:H706"/>
    <mergeCell ref="B707:C707"/>
    <mergeCell ref="D707:F707"/>
    <mergeCell ref="G707:H707"/>
    <mergeCell ref="B708:C708"/>
    <mergeCell ref="D711:F711"/>
    <mergeCell ref="G711:H711"/>
    <mergeCell ref="B709:C709"/>
    <mergeCell ref="D709:F709"/>
    <mergeCell ref="G709:H709"/>
    <mergeCell ref="B710:C710"/>
    <mergeCell ref="D710:F710"/>
    <mergeCell ref="G710:H710"/>
    <mergeCell ref="B711:C711"/>
    <mergeCell ref="D714:F714"/>
    <mergeCell ref="G714:H714"/>
    <mergeCell ref="B712:C712"/>
    <mergeCell ref="D712:F712"/>
    <mergeCell ref="G712:H712"/>
    <mergeCell ref="B713:C713"/>
    <mergeCell ref="D713:F713"/>
    <mergeCell ref="G713:H713"/>
    <mergeCell ref="B714:C714"/>
    <mergeCell ref="D717:F717"/>
    <mergeCell ref="G717:H717"/>
    <mergeCell ref="B715:C715"/>
    <mergeCell ref="D715:F715"/>
    <mergeCell ref="G715:H715"/>
    <mergeCell ref="B716:C716"/>
    <mergeCell ref="D716:F716"/>
    <mergeCell ref="G716:H716"/>
    <mergeCell ref="B717:C717"/>
    <mergeCell ref="D720:F720"/>
    <mergeCell ref="G720:H720"/>
    <mergeCell ref="B718:C718"/>
    <mergeCell ref="D718:F718"/>
    <mergeCell ref="G718:H718"/>
    <mergeCell ref="B719:C719"/>
    <mergeCell ref="D719:F719"/>
    <mergeCell ref="G719:H719"/>
    <mergeCell ref="B720:C720"/>
    <mergeCell ref="D723:F723"/>
    <mergeCell ref="G723:H723"/>
    <mergeCell ref="B721:C721"/>
    <mergeCell ref="D721:F721"/>
    <mergeCell ref="G721:H721"/>
    <mergeCell ref="B722:C722"/>
    <mergeCell ref="D722:F722"/>
    <mergeCell ref="G722:H722"/>
    <mergeCell ref="B723:C723"/>
    <mergeCell ref="D726:F726"/>
    <mergeCell ref="G726:H726"/>
    <mergeCell ref="B724:C724"/>
    <mergeCell ref="D724:F724"/>
    <mergeCell ref="G724:H724"/>
    <mergeCell ref="B725:C725"/>
    <mergeCell ref="D725:F725"/>
    <mergeCell ref="G725:H725"/>
    <mergeCell ref="B726:C726"/>
    <mergeCell ref="D729:F729"/>
    <mergeCell ref="G729:H729"/>
    <mergeCell ref="B727:C727"/>
    <mergeCell ref="D727:F727"/>
    <mergeCell ref="G727:H727"/>
    <mergeCell ref="B728:C728"/>
    <mergeCell ref="D728:F728"/>
    <mergeCell ref="G728:H728"/>
    <mergeCell ref="B729:C729"/>
    <mergeCell ref="D732:F732"/>
    <mergeCell ref="G732:H732"/>
    <mergeCell ref="B730:C730"/>
    <mergeCell ref="D730:F730"/>
    <mergeCell ref="G730:H730"/>
    <mergeCell ref="B731:C731"/>
    <mergeCell ref="D731:F731"/>
    <mergeCell ref="G731:H731"/>
    <mergeCell ref="B732:C732"/>
    <mergeCell ref="D735:F735"/>
    <mergeCell ref="G735:H735"/>
    <mergeCell ref="B733:C733"/>
    <mergeCell ref="D733:F733"/>
    <mergeCell ref="G733:H733"/>
    <mergeCell ref="B734:C734"/>
    <mergeCell ref="D734:F734"/>
    <mergeCell ref="G734:H734"/>
    <mergeCell ref="B735:C735"/>
    <mergeCell ref="D738:F738"/>
    <mergeCell ref="G738:H738"/>
    <mergeCell ref="B736:C736"/>
    <mergeCell ref="D736:F736"/>
    <mergeCell ref="G736:H736"/>
    <mergeCell ref="B737:C737"/>
    <mergeCell ref="D737:F737"/>
    <mergeCell ref="G737:H737"/>
    <mergeCell ref="B738:C738"/>
    <mergeCell ref="D741:F741"/>
    <mergeCell ref="G741:H741"/>
    <mergeCell ref="B739:C739"/>
    <mergeCell ref="D739:F739"/>
    <mergeCell ref="G739:H739"/>
    <mergeCell ref="B740:C740"/>
    <mergeCell ref="D740:F740"/>
    <mergeCell ref="G740:H740"/>
    <mergeCell ref="B741:C741"/>
    <mergeCell ref="D744:F744"/>
    <mergeCell ref="G744:H744"/>
    <mergeCell ref="B742:C742"/>
    <mergeCell ref="D742:F742"/>
    <mergeCell ref="G742:H742"/>
    <mergeCell ref="B743:C743"/>
    <mergeCell ref="D743:F743"/>
    <mergeCell ref="G743:H743"/>
    <mergeCell ref="B744:C744"/>
    <mergeCell ref="D894:F894"/>
    <mergeCell ref="G894:H894"/>
    <mergeCell ref="B892:C892"/>
    <mergeCell ref="D892:F892"/>
    <mergeCell ref="G892:H892"/>
    <mergeCell ref="B893:C893"/>
    <mergeCell ref="D893:F893"/>
    <mergeCell ref="G893:H893"/>
    <mergeCell ref="B894:C894"/>
    <mergeCell ref="D897:F897"/>
    <mergeCell ref="G897:H897"/>
    <mergeCell ref="B895:C895"/>
    <mergeCell ref="D895:F895"/>
    <mergeCell ref="G895:H895"/>
    <mergeCell ref="B896:C896"/>
    <mergeCell ref="D896:F896"/>
    <mergeCell ref="G896:H896"/>
    <mergeCell ref="B897:C897"/>
    <mergeCell ref="D900:F900"/>
    <mergeCell ref="G900:H900"/>
    <mergeCell ref="B898:C898"/>
    <mergeCell ref="D898:F898"/>
    <mergeCell ref="G898:H898"/>
    <mergeCell ref="B899:C899"/>
    <mergeCell ref="D899:F899"/>
    <mergeCell ref="G899:H899"/>
    <mergeCell ref="B900:C900"/>
    <mergeCell ref="D903:F903"/>
    <mergeCell ref="G903:H903"/>
    <mergeCell ref="B901:C901"/>
    <mergeCell ref="D901:F901"/>
    <mergeCell ref="G901:H901"/>
    <mergeCell ref="B902:C902"/>
    <mergeCell ref="D902:F902"/>
    <mergeCell ref="G902:H902"/>
    <mergeCell ref="B903:C903"/>
    <mergeCell ref="D906:F906"/>
    <mergeCell ref="G906:H906"/>
    <mergeCell ref="B904:C904"/>
    <mergeCell ref="D904:F904"/>
    <mergeCell ref="G904:H904"/>
    <mergeCell ref="B905:C905"/>
    <mergeCell ref="D905:F905"/>
    <mergeCell ref="G905:H905"/>
    <mergeCell ref="B906:C906"/>
    <mergeCell ref="D909:F909"/>
    <mergeCell ref="G909:H909"/>
    <mergeCell ref="B907:C907"/>
    <mergeCell ref="D907:F907"/>
    <mergeCell ref="G907:H907"/>
    <mergeCell ref="B908:C908"/>
    <mergeCell ref="D908:F908"/>
    <mergeCell ref="G908:H908"/>
    <mergeCell ref="B909:C909"/>
    <mergeCell ref="D912:F912"/>
    <mergeCell ref="G912:H912"/>
    <mergeCell ref="B910:C910"/>
    <mergeCell ref="D910:F910"/>
    <mergeCell ref="G910:H910"/>
    <mergeCell ref="B911:C911"/>
    <mergeCell ref="D911:F911"/>
    <mergeCell ref="G911:H911"/>
    <mergeCell ref="B912:C912"/>
    <mergeCell ref="D915:F915"/>
    <mergeCell ref="G915:H915"/>
    <mergeCell ref="B913:C913"/>
    <mergeCell ref="D913:F913"/>
    <mergeCell ref="G913:H913"/>
    <mergeCell ref="B914:C914"/>
    <mergeCell ref="D914:F914"/>
    <mergeCell ref="G914:H914"/>
    <mergeCell ref="B915:C915"/>
    <mergeCell ref="D918:F918"/>
    <mergeCell ref="G918:H918"/>
    <mergeCell ref="B916:C916"/>
    <mergeCell ref="D916:F916"/>
    <mergeCell ref="G916:H916"/>
    <mergeCell ref="B917:C917"/>
    <mergeCell ref="D917:F917"/>
    <mergeCell ref="G917:H917"/>
    <mergeCell ref="B918:C918"/>
    <mergeCell ref="D921:F921"/>
    <mergeCell ref="G921:H921"/>
    <mergeCell ref="B919:C919"/>
    <mergeCell ref="D919:F919"/>
    <mergeCell ref="G919:H919"/>
    <mergeCell ref="B920:C920"/>
    <mergeCell ref="D920:F920"/>
    <mergeCell ref="G920:H920"/>
    <mergeCell ref="B921:C921"/>
    <mergeCell ref="D924:F924"/>
    <mergeCell ref="G924:H924"/>
    <mergeCell ref="B922:C922"/>
    <mergeCell ref="D922:F922"/>
    <mergeCell ref="G922:H922"/>
    <mergeCell ref="B923:C923"/>
    <mergeCell ref="D923:F923"/>
    <mergeCell ref="G923:H923"/>
    <mergeCell ref="B924:C924"/>
    <mergeCell ref="D927:F927"/>
    <mergeCell ref="G927:H927"/>
    <mergeCell ref="B925:C925"/>
    <mergeCell ref="D925:F925"/>
    <mergeCell ref="G925:H925"/>
    <mergeCell ref="B926:C926"/>
    <mergeCell ref="D926:F926"/>
    <mergeCell ref="G926:H926"/>
    <mergeCell ref="B927:C927"/>
    <mergeCell ref="D930:F930"/>
    <mergeCell ref="G930:H930"/>
    <mergeCell ref="B928:C928"/>
    <mergeCell ref="D928:F928"/>
    <mergeCell ref="G928:H928"/>
    <mergeCell ref="B929:C929"/>
    <mergeCell ref="D929:F929"/>
    <mergeCell ref="G929:H929"/>
    <mergeCell ref="B930:C930"/>
    <mergeCell ref="D933:F933"/>
    <mergeCell ref="G933:H933"/>
    <mergeCell ref="B931:C931"/>
    <mergeCell ref="D931:F931"/>
    <mergeCell ref="G931:H931"/>
    <mergeCell ref="B932:C932"/>
    <mergeCell ref="D932:F932"/>
    <mergeCell ref="G932:H932"/>
    <mergeCell ref="B933:C933"/>
    <mergeCell ref="D936:F936"/>
    <mergeCell ref="G936:H936"/>
    <mergeCell ref="B934:C934"/>
    <mergeCell ref="D934:F934"/>
    <mergeCell ref="G934:H934"/>
    <mergeCell ref="B935:C935"/>
    <mergeCell ref="D935:F935"/>
    <mergeCell ref="G935:H935"/>
    <mergeCell ref="B936:C936"/>
    <mergeCell ref="D939:F939"/>
    <mergeCell ref="G939:H939"/>
    <mergeCell ref="B937:C937"/>
    <mergeCell ref="D937:F937"/>
    <mergeCell ref="G937:H937"/>
    <mergeCell ref="B938:C938"/>
    <mergeCell ref="D938:F938"/>
    <mergeCell ref="G938:H938"/>
    <mergeCell ref="B939:C939"/>
    <mergeCell ref="D942:F942"/>
    <mergeCell ref="G942:H942"/>
    <mergeCell ref="B940:C940"/>
    <mergeCell ref="D940:F940"/>
    <mergeCell ref="G940:H940"/>
    <mergeCell ref="B941:C941"/>
    <mergeCell ref="D941:F941"/>
    <mergeCell ref="G941:H941"/>
    <mergeCell ref="B942:C942"/>
    <mergeCell ref="D945:F945"/>
    <mergeCell ref="G945:H945"/>
    <mergeCell ref="B943:C943"/>
    <mergeCell ref="D943:F943"/>
    <mergeCell ref="G943:H943"/>
    <mergeCell ref="B944:C944"/>
    <mergeCell ref="D944:F944"/>
    <mergeCell ref="G944:H944"/>
    <mergeCell ref="B945:C945"/>
    <mergeCell ref="D948:F948"/>
    <mergeCell ref="G948:H948"/>
    <mergeCell ref="B946:C946"/>
    <mergeCell ref="D946:F946"/>
    <mergeCell ref="G946:H946"/>
    <mergeCell ref="B947:C947"/>
    <mergeCell ref="D947:F947"/>
    <mergeCell ref="G947:H947"/>
    <mergeCell ref="B948:C948"/>
    <mergeCell ref="D951:F951"/>
    <mergeCell ref="G951:H951"/>
    <mergeCell ref="B949:C949"/>
    <mergeCell ref="D949:F949"/>
    <mergeCell ref="G949:H949"/>
    <mergeCell ref="B950:C950"/>
    <mergeCell ref="D950:F950"/>
    <mergeCell ref="G950:H950"/>
    <mergeCell ref="B951:C951"/>
    <mergeCell ref="D954:F954"/>
    <mergeCell ref="G954:H954"/>
    <mergeCell ref="B952:C952"/>
    <mergeCell ref="D952:F952"/>
    <mergeCell ref="G952:H952"/>
    <mergeCell ref="B953:C953"/>
    <mergeCell ref="D953:F953"/>
    <mergeCell ref="G953:H953"/>
    <mergeCell ref="B954:C954"/>
    <mergeCell ref="D957:F957"/>
    <mergeCell ref="G957:H957"/>
    <mergeCell ref="B955:C955"/>
    <mergeCell ref="D955:F955"/>
    <mergeCell ref="G955:H955"/>
    <mergeCell ref="B956:C956"/>
    <mergeCell ref="D956:F956"/>
    <mergeCell ref="G956:H956"/>
    <mergeCell ref="B957:C957"/>
    <mergeCell ref="D960:F960"/>
    <mergeCell ref="G960:H960"/>
    <mergeCell ref="B958:C958"/>
    <mergeCell ref="D958:F958"/>
    <mergeCell ref="G958:H958"/>
    <mergeCell ref="B959:C959"/>
    <mergeCell ref="D959:F959"/>
    <mergeCell ref="G959:H959"/>
    <mergeCell ref="B960:C960"/>
    <mergeCell ref="D963:F963"/>
    <mergeCell ref="G963:H963"/>
    <mergeCell ref="B961:C961"/>
    <mergeCell ref="D961:F961"/>
    <mergeCell ref="G961:H961"/>
    <mergeCell ref="B962:C962"/>
    <mergeCell ref="D962:F962"/>
    <mergeCell ref="G962:H962"/>
    <mergeCell ref="B963:C963"/>
    <mergeCell ref="D966:F966"/>
    <mergeCell ref="G966:H966"/>
    <mergeCell ref="B964:C964"/>
    <mergeCell ref="D964:F964"/>
    <mergeCell ref="G964:H964"/>
    <mergeCell ref="B965:C965"/>
    <mergeCell ref="D965:F965"/>
    <mergeCell ref="G965:H965"/>
    <mergeCell ref="B966:C966"/>
    <mergeCell ref="D969:F969"/>
    <mergeCell ref="G969:H969"/>
    <mergeCell ref="B967:C967"/>
    <mergeCell ref="D967:F967"/>
    <mergeCell ref="G967:H967"/>
    <mergeCell ref="B968:C968"/>
    <mergeCell ref="D968:F968"/>
    <mergeCell ref="G968:H968"/>
    <mergeCell ref="B969:C969"/>
    <mergeCell ref="D972:F972"/>
    <mergeCell ref="G972:H972"/>
    <mergeCell ref="B970:C970"/>
    <mergeCell ref="D970:F970"/>
    <mergeCell ref="G970:H970"/>
    <mergeCell ref="B971:C971"/>
    <mergeCell ref="D971:F971"/>
    <mergeCell ref="G971:H971"/>
    <mergeCell ref="B972:C972"/>
    <mergeCell ref="D975:F975"/>
    <mergeCell ref="G975:H975"/>
    <mergeCell ref="B973:C973"/>
    <mergeCell ref="D973:F973"/>
    <mergeCell ref="G973:H973"/>
    <mergeCell ref="B974:C974"/>
    <mergeCell ref="D974:F974"/>
    <mergeCell ref="G974:H974"/>
    <mergeCell ref="B975:C975"/>
    <mergeCell ref="D999:F999"/>
    <mergeCell ref="G999:H999"/>
    <mergeCell ref="B997:C997"/>
    <mergeCell ref="D997:F997"/>
    <mergeCell ref="G997:H997"/>
    <mergeCell ref="B998:C998"/>
    <mergeCell ref="D998:F998"/>
    <mergeCell ref="G998:H998"/>
    <mergeCell ref="B999:C999"/>
    <mergeCell ref="D3:F3"/>
    <mergeCell ref="G3:H3"/>
    <mergeCell ref="B1:C1"/>
    <mergeCell ref="D1:F1"/>
    <mergeCell ref="G1:H1"/>
    <mergeCell ref="B2:C2"/>
    <mergeCell ref="D2:F2"/>
    <mergeCell ref="G2:H2"/>
    <mergeCell ref="B3:C3"/>
    <mergeCell ref="D6:F6"/>
    <mergeCell ref="G6:H6"/>
    <mergeCell ref="B4:C4"/>
    <mergeCell ref="D4:F4"/>
    <mergeCell ref="G4:H4"/>
    <mergeCell ref="B5:C5"/>
    <mergeCell ref="D5:F5"/>
    <mergeCell ref="G5:H5"/>
    <mergeCell ref="B6:C6"/>
    <mergeCell ref="D9:F9"/>
    <mergeCell ref="G9:H9"/>
    <mergeCell ref="B7:C7"/>
    <mergeCell ref="D7:F7"/>
    <mergeCell ref="G7:H7"/>
    <mergeCell ref="B8:C8"/>
    <mergeCell ref="D8:F8"/>
    <mergeCell ref="G8:H8"/>
    <mergeCell ref="B9:C9"/>
    <mergeCell ref="B1000:C1000"/>
    <mergeCell ref="D1000:F1000"/>
    <mergeCell ref="G1000:H1000"/>
    <mergeCell ref="D978:F978"/>
    <mergeCell ref="G978:H978"/>
    <mergeCell ref="B976:C976"/>
    <mergeCell ref="D976:F976"/>
    <mergeCell ref="G976:H976"/>
    <mergeCell ref="B977:C977"/>
    <mergeCell ref="D977:F977"/>
    <mergeCell ref="G977:H977"/>
    <mergeCell ref="B978:C978"/>
    <mergeCell ref="D981:F981"/>
    <mergeCell ref="G981:H981"/>
    <mergeCell ref="B979:C979"/>
    <mergeCell ref="D979:F979"/>
    <mergeCell ref="G979:H979"/>
    <mergeCell ref="B980:C980"/>
    <mergeCell ref="D980:F980"/>
    <mergeCell ref="G980:H980"/>
    <mergeCell ref="B981:C981"/>
    <mergeCell ref="D984:F984"/>
    <mergeCell ref="G984:H984"/>
    <mergeCell ref="B982:C982"/>
    <mergeCell ref="D982:F982"/>
    <mergeCell ref="G982:H982"/>
    <mergeCell ref="B983:C983"/>
    <mergeCell ref="D983:F983"/>
    <mergeCell ref="G983:H983"/>
    <mergeCell ref="B984:C984"/>
    <mergeCell ref="D987:F987"/>
    <mergeCell ref="G987:H987"/>
    <mergeCell ref="B985:C985"/>
    <mergeCell ref="D985:F985"/>
    <mergeCell ref="G985:H985"/>
    <mergeCell ref="B986:C986"/>
    <mergeCell ref="D986:F986"/>
    <mergeCell ref="G986:H986"/>
    <mergeCell ref="B987:C987"/>
    <mergeCell ref="D990:F990"/>
    <mergeCell ref="G990:H990"/>
    <mergeCell ref="B988:C988"/>
    <mergeCell ref="D988:F988"/>
    <mergeCell ref="G988:H988"/>
    <mergeCell ref="B989:C989"/>
    <mergeCell ref="D989:F989"/>
    <mergeCell ref="G989:H989"/>
    <mergeCell ref="B990:C990"/>
    <mergeCell ref="D993:F993"/>
    <mergeCell ref="G993:H993"/>
    <mergeCell ref="B991:C991"/>
    <mergeCell ref="D991:F991"/>
    <mergeCell ref="G991:H991"/>
    <mergeCell ref="B992:C992"/>
    <mergeCell ref="D992:F992"/>
    <mergeCell ref="G992:H992"/>
    <mergeCell ref="B993:C993"/>
    <mergeCell ref="D996:F996"/>
    <mergeCell ref="G996:H996"/>
    <mergeCell ref="B994:C994"/>
    <mergeCell ref="D994:F994"/>
    <mergeCell ref="G994:H994"/>
    <mergeCell ref="B995:C995"/>
    <mergeCell ref="D995:F995"/>
    <mergeCell ref="G995:H995"/>
    <mergeCell ref="B996:C996"/>
    <mergeCell ref="D747:F747"/>
    <mergeCell ref="G747:H747"/>
    <mergeCell ref="B745:C745"/>
    <mergeCell ref="D745:F745"/>
    <mergeCell ref="G745:H745"/>
    <mergeCell ref="B746:C746"/>
    <mergeCell ref="D746:F746"/>
    <mergeCell ref="G746:H746"/>
    <mergeCell ref="B747:C747"/>
    <mergeCell ref="D750:F750"/>
    <mergeCell ref="G750:H750"/>
    <mergeCell ref="B748:C748"/>
    <mergeCell ref="D748:F748"/>
    <mergeCell ref="G748:H748"/>
    <mergeCell ref="B749:C749"/>
    <mergeCell ref="D749:F749"/>
    <mergeCell ref="G749:H749"/>
    <mergeCell ref="B750:C750"/>
    <mergeCell ref="D753:F753"/>
    <mergeCell ref="G753:H753"/>
    <mergeCell ref="B751:C751"/>
    <mergeCell ref="D751:F751"/>
    <mergeCell ref="G751:H751"/>
    <mergeCell ref="B752:C752"/>
    <mergeCell ref="D752:F752"/>
    <mergeCell ref="G752:H752"/>
    <mergeCell ref="B753:C753"/>
    <mergeCell ref="D756:F756"/>
    <mergeCell ref="G756:H756"/>
    <mergeCell ref="B754:C754"/>
    <mergeCell ref="D754:F754"/>
    <mergeCell ref="G754:H754"/>
    <mergeCell ref="B755:C755"/>
    <mergeCell ref="D755:F755"/>
    <mergeCell ref="G755:H755"/>
    <mergeCell ref="B756:C756"/>
    <mergeCell ref="D759:F759"/>
    <mergeCell ref="G759:H759"/>
    <mergeCell ref="B757:C757"/>
    <mergeCell ref="D757:F757"/>
    <mergeCell ref="G757:H757"/>
    <mergeCell ref="B758:C758"/>
    <mergeCell ref="D758:F758"/>
    <mergeCell ref="G758:H758"/>
    <mergeCell ref="B759:C759"/>
    <mergeCell ref="D762:F762"/>
    <mergeCell ref="G762:H762"/>
    <mergeCell ref="B760:C760"/>
    <mergeCell ref="D760:F760"/>
    <mergeCell ref="G760:H760"/>
    <mergeCell ref="B761:C761"/>
    <mergeCell ref="D761:F761"/>
    <mergeCell ref="G761:H761"/>
    <mergeCell ref="B762:C762"/>
    <mergeCell ref="D765:F765"/>
    <mergeCell ref="G765:H765"/>
    <mergeCell ref="B763:C763"/>
    <mergeCell ref="D763:F763"/>
    <mergeCell ref="G763:H763"/>
    <mergeCell ref="B764:C764"/>
    <mergeCell ref="D764:F764"/>
    <mergeCell ref="G764:H764"/>
    <mergeCell ref="B765:C765"/>
    <mergeCell ref="D768:F768"/>
    <mergeCell ref="G768:H768"/>
    <mergeCell ref="B766:C766"/>
    <mergeCell ref="D766:F766"/>
    <mergeCell ref="G766:H766"/>
    <mergeCell ref="B767:C767"/>
    <mergeCell ref="D767:F767"/>
    <mergeCell ref="G767:H767"/>
    <mergeCell ref="B768:C768"/>
    <mergeCell ref="D771:F771"/>
    <mergeCell ref="G771:H771"/>
    <mergeCell ref="B769:C769"/>
    <mergeCell ref="D769:F769"/>
    <mergeCell ref="G769:H769"/>
    <mergeCell ref="B770:C770"/>
    <mergeCell ref="D770:F770"/>
    <mergeCell ref="G770:H770"/>
    <mergeCell ref="B771:C771"/>
    <mergeCell ref="D774:F774"/>
    <mergeCell ref="G774:H774"/>
    <mergeCell ref="B772:C772"/>
    <mergeCell ref="D772:F772"/>
    <mergeCell ref="G772:H772"/>
    <mergeCell ref="B773:C773"/>
    <mergeCell ref="D773:F773"/>
    <mergeCell ref="G773:H773"/>
    <mergeCell ref="B774:C774"/>
    <mergeCell ref="D777:F777"/>
    <mergeCell ref="G777:H777"/>
    <mergeCell ref="B775:C775"/>
    <mergeCell ref="D775:F775"/>
    <mergeCell ref="G775:H775"/>
    <mergeCell ref="B776:C776"/>
    <mergeCell ref="D776:F776"/>
    <mergeCell ref="G776:H776"/>
    <mergeCell ref="B777:C777"/>
    <mergeCell ref="D780:F780"/>
    <mergeCell ref="G780:H780"/>
    <mergeCell ref="B778:C778"/>
    <mergeCell ref="D778:F778"/>
    <mergeCell ref="G778:H778"/>
    <mergeCell ref="B779:C779"/>
    <mergeCell ref="D779:F779"/>
    <mergeCell ref="G779:H779"/>
    <mergeCell ref="B780:C780"/>
    <mergeCell ref="D783:F783"/>
    <mergeCell ref="G783:H783"/>
    <mergeCell ref="B781:C781"/>
    <mergeCell ref="D781:F781"/>
    <mergeCell ref="G781:H781"/>
    <mergeCell ref="B782:C782"/>
    <mergeCell ref="D782:F782"/>
    <mergeCell ref="G782:H782"/>
    <mergeCell ref="B783:C783"/>
    <mergeCell ref="D786:F786"/>
    <mergeCell ref="G786:H786"/>
    <mergeCell ref="B784:C784"/>
    <mergeCell ref="D784:F784"/>
    <mergeCell ref="G784:H784"/>
    <mergeCell ref="B785:C785"/>
    <mergeCell ref="D785:F785"/>
    <mergeCell ref="G785:H785"/>
    <mergeCell ref="B786:C786"/>
    <mergeCell ref="D789:F789"/>
    <mergeCell ref="G789:H789"/>
    <mergeCell ref="B787:C787"/>
    <mergeCell ref="D787:F787"/>
    <mergeCell ref="G787:H787"/>
    <mergeCell ref="B788:C788"/>
    <mergeCell ref="D788:F788"/>
    <mergeCell ref="G788:H788"/>
    <mergeCell ref="B789:C789"/>
    <mergeCell ref="D792:F792"/>
    <mergeCell ref="G792:H792"/>
    <mergeCell ref="B790:C790"/>
    <mergeCell ref="D790:F790"/>
    <mergeCell ref="G790:H790"/>
    <mergeCell ref="B791:C791"/>
    <mergeCell ref="D791:F791"/>
    <mergeCell ref="G791:H791"/>
    <mergeCell ref="B792:C792"/>
    <mergeCell ref="D795:F795"/>
    <mergeCell ref="G795:H795"/>
    <mergeCell ref="B793:C793"/>
    <mergeCell ref="D793:F793"/>
    <mergeCell ref="G793:H793"/>
    <mergeCell ref="B794:C794"/>
    <mergeCell ref="D794:F794"/>
    <mergeCell ref="G794:H794"/>
    <mergeCell ref="B795:C795"/>
    <mergeCell ref="D798:F798"/>
    <mergeCell ref="G798:H798"/>
    <mergeCell ref="B796:C796"/>
    <mergeCell ref="D796:F796"/>
    <mergeCell ref="G796:H796"/>
    <mergeCell ref="B797:C797"/>
    <mergeCell ref="D797:F797"/>
    <mergeCell ref="G797:H797"/>
    <mergeCell ref="B798:C798"/>
    <mergeCell ref="D801:F801"/>
    <mergeCell ref="G801:H801"/>
    <mergeCell ref="B799:C799"/>
    <mergeCell ref="D799:F799"/>
    <mergeCell ref="G799:H799"/>
    <mergeCell ref="B800:C800"/>
    <mergeCell ref="D800:F800"/>
    <mergeCell ref="G800:H800"/>
    <mergeCell ref="B801:C801"/>
    <mergeCell ref="D804:F804"/>
    <mergeCell ref="G804:H804"/>
    <mergeCell ref="B802:C802"/>
    <mergeCell ref="D802:F802"/>
    <mergeCell ref="G802:H802"/>
    <mergeCell ref="B803:C803"/>
    <mergeCell ref="D803:F803"/>
    <mergeCell ref="G803:H803"/>
    <mergeCell ref="B804:C804"/>
    <mergeCell ref="D807:F807"/>
    <mergeCell ref="G807:H807"/>
    <mergeCell ref="B805:C805"/>
    <mergeCell ref="D805:F805"/>
    <mergeCell ref="G805:H805"/>
    <mergeCell ref="B806:C806"/>
    <mergeCell ref="D806:F806"/>
    <mergeCell ref="G806:H806"/>
    <mergeCell ref="B807:C807"/>
    <mergeCell ref="D810:F810"/>
    <mergeCell ref="G810:H810"/>
    <mergeCell ref="B808:C808"/>
    <mergeCell ref="D808:F808"/>
    <mergeCell ref="G808:H808"/>
    <mergeCell ref="B809:C809"/>
    <mergeCell ref="D809:F809"/>
    <mergeCell ref="G809:H809"/>
    <mergeCell ref="B810:C810"/>
    <mergeCell ref="D813:F813"/>
    <mergeCell ref="G813:H813"/>
    <mergeCell ref="B811:C811"/>
    <mergeCell ref="D811:F811"/>
    <mergeCell ref="G811:H811"/>
    <mergeCell ref="B812:C812"/>
    <mergeCell ref="D812:F812"/>
    <mergeCell ref="G812:H812"/>
    <mergeCell ref="B813:C813"/>
    <mergeCell ref="D816:F816"/>
    <mergeCell ref="G816:H816"/>
    <mergeCell ref="B814:C814"/>
    <mergeCell ref="D814:F814"/>
    <mergeCell ref="G814:H814"/>
    <mergeCell ref="B815:C815"/>
    <mergeCell ref="D815:F815"/>
    <mergeCell ref="G815:H815"/>
    <mergeCell ref="B816:C816"/>
    <mergeCell ref="D819:F819"/>
    <mergeCell ref="G819:H819"/>
    <mergeCell ref="B817:C817"/>
    <mergeCell ref="D817:F817"/>
    <mergeCell ref="G817:H817"/>
    <mergeCell ref="B818:C818"/>
    <mergeCell ref="D818:F818"/>
    <mergeCell ref="G818:H818"/>
    <mergeCell ref="B819:C819"/>
    <mergeCell ref="D822:F822"/>
    <mergeCell ref="G822:H822"/>
    <mergeCell ref="B820:C820"/>
    <mergeCell ref="D820:F820"/>
    <mergeCell ref="G820:H820"/>
    <mergeCell ref="B821:C821"/>
    <mergeCell ref="D821:F821"/>
    <mergeCell ref="G821:H821"/>
    <mergeCell ref="B822:C822"/>
    <mergeCell ref="D825:F825"/>
    <mergeCell ref="G825:H825"/>
    <mergeCell ref="B823:C823"/>
    <mergeCell ref="D823:F823"/>
    <mergeCell ref="G823:H823"/>
    <mergeCell ref="B824:C824"/>
    <mergeCell ref="D824:F824"/>
    <mergeCell ref="G824:H824"/>
    <mergeCell ref="B825:C825"/>
    <mergeCell ref="D828:F828"/>
    <mergeCell ref="G828:H828"/>
    <mergeCell ref="B826:C826"/>
    <mergeCell ref="D826:F826"/>
    <mergeCell ref="G826:H826"/>
    <mergeCell ref="B827:C827"/>
    <mergeCell ref="D827:F827"/>
    <mergeCell ref="G827:H827"/>
    <mergeCell ref="B828:C828"/>
    <mergeCell ref="D831:F831"/>
    <mergeCell ref="G831:H831"/>
    <mergeCell ref="B829:C829"/>
    <mergeCell ref="D829:F829"/>
    <mergeCell ref="G829:H829"/>
    <mergeCell ref="B830:C830"/>
    <mergeCell ref="D830:F830"/>
    <mergeCell ref="G830:H830"/>
    <mergeCell ref="B831:C831"/>
    <mergeCell ref="D834:F834"/>
    <mergeCell ref="G834:H834"/>
    <mergeCell ref="B832:C832"/>
    <mergeCell ref="D832:F832"/>
    <mergeCell ref="G832:H832"/>
    <mergeCell ref="B833:C833"/>
    <mergeCell ref="D833:F833"/>
    <mergeCell ref="G833:H833"/>
    <mergeCell ref="B834:C834"/>
    <mergeCell ref="D837:F837"/>
    <mergeCell ref="G837:H837"/>
    <mergeCell ref="B835:C835"/>
    <mergeCell ref="D835:F835"/>
    <mergeCell ref="G835:H835"/>
    <mergeCell ref="B836:C836"/>
    <mergeCell ref="D836:F836"/>
    <mergeCell ref="G836:H836"/>
    <mergeCell ref="B837:C837"/>
    <mergeCell ref="D840:F840"/>
    <mergeCell ref="G840:H840"/>
    <mergeCell ref="B838:C838"/>
    <mergeCell ref="D838:F838"/>
    <mergeCell ref="G838:H838"/>
    <mergeCell ref="B839:C839"/>
    <mergeCell ref="D839:F839"/>
    <mergeCell ref="G839:H839"/>
    <mergeCell ref="B840:C840"/>
    <mergeCell ref="D843:F843"/>
    <mergeCell ref="G843:H843"/>
    <mergeCell ref="B841:C841"/>
    <mergeCell ref="D841:F841"/>
    <mergeCell ref="G841:H841"/>
    <mergeCell ref="B842:C842"/>
    <mergeCell ref="D842:F842"/>
    <mergeCell ref="G842:H842"/>
    <mergeCell ref="B843:C843"/>
    <mergeCell ref="D846:F846"/>
    <mergeCell ref="G846:H846"/>
    <mergeCell ref="B844:C844"/>
    <mergeCell ref="D844:F844"/>
    <mergeCell ref="G844:H844"/>
    <mergeCell ref="B845:C845"/>
    <mergeCell ref="D845:F845"/>
    <mergeCell ref="G845:H845"/>
    <mergeCell ref="B846:C846"/>
    <mergeCell ref="D849:F849"/>
    <mergeCell ref="G849:H849"/>
    <mergeCell ref="B847:C847"/>
    <mergeCell ref="D847:F847"/>
    <mergeCell ref="G847:H847"/>
    <mergeCell ref="B848:C848"/>
    <mergeCell ref="D848:F848"/>
    <mergeCell ref="G848:H848"/>
    <mergeCell ref="B849:C849"/>
    <mergeCell ref="D852:F852"/>
    <mergeCell ref="G852:H852"/>
    <mergeCell ref="B850:C850"/>
    <mergeCell ref="D850:F850"/>
    <mergeCell ref="G850:H850"/>
    <mergeCell ref="B851:C851"/>
    <mergeCell ref="D851:F851"/>
    <mergeCell ref="G851:H851"/>
    <mergeCell ref="B852:C852"/>
    <mergeCell ref="D855:F855"/>
    <mergeCell ref="G855:H855"/>
    <mergeCell ref="B853:C853"/>
    <mergeCell ref="D853:F853"/>
    <mergeCell ref="G853:H853"/>
    <mergeCell ref="B854:C854"/>
    <mergeCell ref="D854:F854"/>
    <mergeCell ref="G854:H854"/>
    <mergeCell ref="B855:C855"/>
    <mergeCell ref="D858:F858"/>
    <mergeCell ref="G858:H858"/>
    <mergeCell ref="B856:C856"/>
    <mergeCell ref="D856:F856"/>
    <mergeCell ref="G856:H856"/>
    <mergeCell ref="B857:C857"/>
    <mergeCell ref="D857:F857"/>
    <mergeCell ref="G857:H857"/>
    <mergeCell ref="B858:C858"/>
    <mergeCell ref="D861:F861"/>
    <mergeCell ref="G861:H861"/>
    <mergeCell ref="B859:C859"/>
    <mergeCell ref="D859:F859"/>
    <mergeCell ref="G859:H859"/>
    <mergeCell ref="B860:C860"/>
    <mergeCell ref="D860:F860"/>
    <mergeCell ref="G860:H860"/>
    <mergeCell ref="B861:C861"/>
    <mergeCell ref="D864:F864"/>
    <mergeCell ref="G864:H864"/>
    <mergeCell ref="B862:C862"/>
    <mergeCell ref="D862:F862"/>
    <mergeCell ref="G862:H862"/>
    <mergeCell ref="B863:C863"/>
    <mergeCell ref="D863:F863"/>
    <mergeCell ref="G863:H863"/>
    <mergeCell ref="B864:C864"/>
    <mergeCell ref="D867:F867"/>
    <mergeCell ref="G867:H867"/>
    <mergeCell ref="B865:C865"/>
    <mergeCell ref="D865:F865"/>
    <mergeCell ref="G865:H865"/>
    <mergeCell ref="B866:C866"/>
    <mergeCell ref="D866:F866"/>
    <mergeCell ref="G866:H866"/>
    <mergeCell ref="B867:C867"/>
    <mergeCell ref="D870:F870"/>
    <mergeCell ref="G870:H870"/>
    <mergeCell ref="B868:C868"/>
    <mergeCell ref="D868:F868"/>
    <mergeCell ref="G868:H868"/>
    <mergeCell ref="B869:C869"/>
    <mergeCell ref="D869:F869"/>
    <mergeCell ref="G869:H869"/>
    <mergeCell ref="B870:C870"/>
    <mergeCell ref="D873:F873"/>
    <mergeCell ref="G873:H873"/>
    <mergeCell ref="B871:C871"/>
    <mergeCell ref="D871:F871"/>
    <mergeCell ref="G871:H871"/>
    <mergeCell ref="B872:C872"/>
    <mergeCell ref="D872:F872"/>
    <mergeCell ref="G872:H872"/>
    <mergeCell ref="B873:C873"/>
    <mergeCell ref="D876:F876"/>
    <mergeCell ref="G876:H876"/>
    <mergeCell ref="B874:C874"/>
    <mergeCell ref="D874:F874"/>
    <mergeCell ref="G874:H874"/>
    <mergeCell ref="B875:C875"/>
    <mergeCell ref="D875:F875"/>
    <mergeCell ref="G875:H875"/>
    <mergeCell ref="B876:C876"/>
    <mergeCell ref="D879:F879"/>
    <mergeCell ref="G879:H879"/>
    <mergeCell ref="B877:C877"/>
    <mergeCell ref="D877:F877"/>
    <mergeCell ref="G877:H877"/>
    <mergeCell ref="B878:C878"/>
    <mergeCell ref="D878:F878"/>
    <mergeCell ref="G878:H878"/>
    <mergeCell ref="B879:C879"/>
    <mergeCell ref="D882:F882"/>
    <mergeCell ref="G882:H882"/>
    <mergeCell ref="B880:C880"/>
    <mergeCell ref="D880:F880"/>
    <mergeCell ref="G880:H880"/>
    <mergeCell ref="B881:C881"/>
    <mergeCell ref="D881:F881"/>
    <mergeCell ref="G881:H881"/>
    <mergeCell ref="B882:C882"/>
    <mergeCell ref="D885:F885"/>
    <mergeCell ref="G885:H885"/>
    <mergeCell ref="B883:C883"/>
    <mergeCell ref="D883:F883"/>
    <mergeCell ref="G883:H883"/>
    <mergeCell ref="B884:C884"/>
    <mergeCell ref="D884:F884"/>
    <mergeCell ref="G884:H884"/>
    <mergeCell ref="B885:C885"/>
    <mergeCell ref="D888:F888"/>
    <mergeCell ref="G888:H888"/>
    <mergeCell ref="B886:C886"/>
    <mergeCell ref="D886:F886"/>
    <mergeCell ref="G886:H886"/>
    <mergeCell ref="B887:C887"/>
    <mergeCell ref="D887:F887"/>
    <mergeCell ref="G887:H887"/>
    <mergeCell ref="B888:C888"/>
    <mergeCell ref="D891:F891"/>
    <mergeCell ref="G891:H891"/>
    <mergeCell ref="B889:C889"/>
    <mergeCell ref="D889:F889"/>
    <mergeCell ref="G889:H889"/>
    <mergeCell ref="B890:C890"/>
    <mergeCell ref="D890:F890"/>
    <mergeCell ref="G890:H890"/>
    <mergeCell ref="B891:C891"/>
  </mergeCells>
  <conditionalFormatting sqref="A2:A1000">
    <cfRule type="cellIs" dxfId="0" priority="1" operator="equal">
      <formula>"Mane"</formula>
    </cfRule>
  </conditionalFormatting>
  <conditionalFormatting sqref="A2:A1000">
    <cfRule type="cellIs" dxfId="1" priority="2" operator="equal">
      <formula>"Niki"</formula>
    </cfRule>
  </conditionalFormatting>
  <conditionalFormatting sqref="A2:A1000">
    <cfRule type="cellIs" dxfId="2" priority="3" operator="equal">
      <formula>"Pepe"</formula>
    </cfRule>
  </conditionalFormatting>
  <conditionalFormatting sqref="I2:J1000">
    <cfRule type="cellIs" dxfId="3" priority="4" operator="equal">
      <formula>"Y"</formula>
    </cfRule>
  </conditionalFormatting>
  <conditionalFormatting sqref="I2:J1000">
    <cfRule type="cellIs" dxfId="4" priority="5" operator="equal">
      <formula>"N"</formula>
    </cfRule>
  </conditionalFormatting>
  <conditionalFormatting sqref="I2:J1000">
    <cfRule type="cellIs" dxfId="5" priority="6" operator="equal">
      <formula>"P"</formula>
    </cfRule>
  </conditionalFormatting>
  <drawing r:id="rId1"/>
</worksheet>
</file>