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Emisiones" sheetId="1" r:id="rId1"/>
    <sheet name="Factores emisión" sheetId="2" r:id="rId2"/>
    <sheet name="Escenarios" sheetId="3" r:id="rId3"/>
  </sheets>
  <calcPr calcId="124519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2"/>
  <c r="E2"/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2"/>
  <c r="I3" i="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"/>
</calcChain>
</file>

<file path=xl/sharedStrings.xml><?xml version="1.0" encoding="utf-8"?>
<sst xmlns="http://schemas.openxmlformats.org/spreadsheetml/2006/main" count="1905" uniqueCount="1480">
  <si>
    <t>LATITUD</t>
  </si>
  <si>
    <t>LONGITUD</t>
  </si>
  <si>
    <t>X</t>
  </si>
  <si>
    <t>Y</t>
  </si>
  <si>
    <t>CELDA</t>
  </si>
  <si>
    <t xml:space="preserve">LOCALIDAD </t>
  </si>
  <si>
    <t>Nombre</t>
  </si>
  <si>
    <t>Expediente</t>
  </si>
  <si>
    <t>Dirección</t>
  </si>
  <si>
    <t>Total almacenado (gal)</t>
  </si>
  <si>
    <t>Antonio Nariño (15)</t>
  </si>
  <si>
    <t>EDS Bimhells - autocentro jev - buenavista je</t>
  </si>
  <si>
    <t>DM-05-98-45U</t>
  </si>
  <si>
    <t xml:space="preserve">Crr 13 # 2 - 90 sur           </t>
  </si>
  <si>
    <t>Esso Buses amarillos y rojos- esso roosvelt/ petrocomercializadora sa</t>
  </si>
  <si>
    <t>DM-05-99-124</t>
  </si>
  <si>
    <t>av caracas N° 15 - 47 sur</t>
  </si>
  <si>
    <t>Cia de transportadores la nacional S.A. / Brio la nacional (antes mobil guayuriba)</t>
  </si>
  <si>
    <t>DM-05-98-168</t>
  </si>
  <si>
    <t>Av caracas N° 3-08 sur/ kr 13 N° 3 -08 sur</t>
  </si>
  <si>
    <t>Winston José Kappaz / EDS texaco 25</t>
  </si>
  <si>
    <t>DM-05-98-272</t>
  </si>
  <si>
    <t>Dg 12 sur N° 14 b - 61</t>
  </si>
  <si>
    <t>Estación de servicio suincol LTDA / terpel suincol</t>
  </si>
  <si>
    <t>DM-05-98-138</t>
  </si>
  <si>
    <t>Cra 22 N° 6-33</t>
  </si>
  <si>
    <t>Inversiones NESCON S.A. / Mobil tequendama</t>
  </si>
  <si>
    <t>DM-05-97-127</t>
  </si>
  <si>
    <t>Ac 1 N° 14B 27</t>
  </si>
  <si>
    <t>EDS texaco N° 29. Única</t>
  </si>
  <si>
    <t>DM-05-98-273</t>
  </si>
  <si>
    <t>Crr 10 # 10 -67 sur</t>
  </si>
  <si>
    <t>Texaco 19 - distribucom</t>
  </si>
  <si>
    <t>DM-05-98-275</t>
  </si>
  <si>
    <t>CLL19 bis SUR # 32 - 79.</t>
  </si>
  <si>
    <t>Terpel El carmen FP lta</t>
  </si>
  <si>
    <t>dm-05-98-125</t>
  </si>
  <si>
    <t xml:space="preserve">AK21 N° 7 sur - 95        crr 22 # 9 - 05 sur </t>
  </si>
  <si>
    <t>DISTRACOM S.A. / EDS PETROBRAS 1 DE MAYO II</t>
  </si>
  <si>
    <t>DM-07-02-1495</t>
  </si>
  <si>
    <t>AV primero de mayo N° 27 - 75</t>
  </si>
  <si>
    <t>barrios unidos 12</t>
  </si>
  <si>
    <t>texaco 27 ( sociedad distribuidora de energéticos sas SODEN sas</t>
  </si>
  <si>
    <t>dm-05-98-284</t>
  </si>
  <si>
    <r>
      <t xml:space="preserve">ac </t>
    </r>
    <r>
      <rPr>
        <sz val="11"/>
        <color rgb="FFFF0000"/>
        <rFont val="Calibri"/>
        <family val="2"/>
        <scheme val="minor"/>
      </rPr>
      <t xml:space="preserve">AK </t>
    </r>
    <r>
      <rPr>
        <sz val="11"/>
        <color theme="1"/>
        <rFont val="Calibri"/>
        <family val="2"/>
        <scheme val="minor"/>
      </rPr>
      <t>68  # 67 g - 36</t>
    </r>
  </si>
  <si>
    <t xml:space="preserve">eds esso san fernando / petrocom sa </t>
  </si>
  <si>
    <t>dm-05-98-219</t>
  </si>
  <si>
    <t>crr 57 # 68 - 27 (nueva)  av cll 68 # 45 - 36 (ant)</t>
  </si>
  <si>
    <t>Poveda en CIA S en C / Brio NQS Cl 72</t>
  </si>
  <si>
    <t>DM-05-07-33</t>
  </si>
  <si>
    <t>AK 30 No 72-38</t>
  </si>
  <si>
    <t>DISTRILUB / Texaco 23 7 de agosto</t>
  </si>
  <si>
    <t>DM-05-98-274</t>
  </si>
  <si>
    <t>KR 15 N°67-49</t>
  </si>
  <si>
    <t>Barrios Unidos</t>
  </si>
  <si>
    <t>texaco NQS - eds operando bajo bander texaco emecego</t>
  </si>
  <si>
    <t>DM-07-00-1739</t>
  </si>
  <si>
    <t>crr 30 # 75 . 56</t>
  </si>
  <si>
    <t xml:space="preserve">Dampa SA grupo empresarial eds terpel san jose de quito </t>
  </si>
  <si>
    <t>DM-05-08-43</t>
  </si>
  <si>
    <t>ak 30 # 71 - 26</t>
  </si>
  <si>
    <t>EDS San Luis</t>
  </si>
  <si>
    <t>DM-05-98-132</t>
  </si>
  <si>
    <t>cll 63 # 20 - 10</t>
  </si>
  <si>
    <t>eds el polo limitada</t>
  </si>
  <si>
    <t>DM-05-98-109</t>
  </si>
  <si>
    <t>ak 30 3 80-55</t>
  </si>
  <si>
    <t>Bosa</t>
  </si>
  <si>
    <t xml:space="preserve">COMBUSTIBLES LA INDEPENDENCIA LTDA </t>
  </si>
  <si>
    <t>DM-08-2004-1238</t>
  </si>
  <si>
    <t>dg 59 B sur # 84 G-05</t>
  </si>
  <si>
    <t>EDS BIOMAX TINTAL</t>
  </si>
  <si>
    <t>SDA-05-08-3790</t>
  </si>
  <si>
    <t>cll 54 N° 89 A-55</t>
  </si>
  <si>
    <t>GNE SOKUCIONES S.A. / BIOMAX BOSA LA ESPERANZa</t>
  </si>
  <si>
    <t>DM-05-06-06</t>
  </si>
  <si>
    <t>CRA 79 N° 74 D 11 sur</t>
  </si>
  <si>
    <t>EDS LAS PALMAS</t>
  </si>
  <si>
    <t>DM-08-2007-2040</t>
  </si>
  <si>
    <t>cra 80 I N° 65 B 23 sur</t>
  </si>
  <si>
    <t>EDS BrIO TRANSMODELO</t>
  </si>
  <si>
    <t>DM-05-07-355</t>
  </si>
  <si>
    <t>cll 61 A sur con av tintal (cra 89 B)</t>
  </si>
  <si>
    <t>Chevron texaco petroleum company</t>
  </si>
  <si>
    <t>DM-05-05-130 - DM-05-01-35</t>
  </si>
  <si>
    <t>cll 71 A-sur No 78B-86</t>
  </si>
  <si>
    <t>BOSA</t>
  </si>
  <si>
    <t>DISERTAN S.A</t>
  </si>
  <si>
    <t>DM-05-04-1487</t>
  </si>
  <si>
    <t>carrera 91 N-62 a-o1 sur</t>
  </si>
  <si>
    <t>establecimiento estacion de servicio primavera sur</t>
  </si>
  <si>
    <t>DM-05-07-677</t>
  </si>
  <si>
    <t>diagonal 74a n-78-a19 sur kenedy</t>
  </si>
  <si>
    <t>conexión movil</t>
  </si>
  <si>
    <t>DM-05-07-2102</t>
  </si>
  <si>
    <r>
      <t xml:space="preserve">calle </t>
    </r>
    <r>
      <rPr>
        <sz val="11"/>
        <color rgb="FFFF0000"/>
        <rFont val="Calibri"/>
        <family val="2"/>
        <scheme val="minor"/>
      </rPr>
      <t>cra</t>
    </r>
    <r>
      <rPr>
        <sz val="11"/>
        <color theme="1"/>
        <rFont val="Calibri"/>
        <family val="2"/>
        <scheme val="minor"/>
      </rPr>
      <t xml:space="preserve"> 87 b N 72d 00 </t>
    </r>
    <r>
      <rPr>
        <sz val="11"/>
        <color rgb="FFFF0000"/>
        <rFont val="Calibri"/>
        <family val="2"/>
        <scheme val="minor"/>
      </rPr>
      <t>sur</t>
    </r>
  </si>
  <si>
    <t>EDS CARREFOUR BOSA</t>
  </si>
  <si>
    <t>SDA-05-08-3518</t>
  </si>
  <si>
    <t>cra 92 n 60-90</t>
  </si>
  <si>
    <t>EDS AUTO-SUR</t>
  </si>
  <si>
    <t>SDA-05-08-1060</t>
  </si>
  <si>
    <t>auto sur 77 a 18</t>
  </si>
  <si>
    <t>comnalt micros S.A</t>
  </si>
  <si>
    <t>DM-05-05-168</t>
  </si>
  <si>
    <t>carrera 88 N-85-20  sur</t>
  </si>
  <si>
    <t>Candelaria</t>
  </si>
  <si>
    <t>EDS PRESIDENCIA DE LA REPUBLICA</t>
  </si>
  <si>
    <t>SDA-08-09-3252</t>
  </si>
  <si>
    <t>KR 8 N° 6-25</t>
  </si>
  <si>
    <t>19 Ciudad Bolivar</t>
  </si>
  <si>
    <t>EDS ESSO San Francisco</t>
  </si>
  <si>
    <t>DM-08-02-1363</t>
  </si>
  <si>
    <t>KR 19D # 64b-36 sur</t>
  </si>
  <si>
    <t>20 Ciudad Bolivar</t>
  </si>
  <si>
    <t xml:space="preserve">ALV Servicios y Suministros </t>
  </si>
  <si>
    <t>DM-07-02-1497</t>
  </si>
  <si>
    <t>DG 62 sur # 22 -4</t>
  </si>
  <si>
    <t>Ciudad Bolivar</t>
  </si>
  <si>
    <t>COMERCIALIZADORA ZUGI LTDA / EDS BRIO CIUDAD BOLIVAR</t>
  </si>
  <si>
    <t>DM-05-1998-247</t>
  </si>
  <si>
    <t>cll 68 sur N° 45-C 25</t>
  </si>
  <si>
    <t>EDS SANTA MARIA / REPRESENTACIONES STA MARIA S EN C</t>
  </si>
  <si>
    <t>DM-05-98-261</t>
  </si>
  <si>
    <t>Av boyaca N° 69 B _ 69 sur</t>
  </si>
  <si>
    <t>COMBUSTIBLES EL CESAR Y CIA LTDA CODELCE - See: Móbil la coruña</t>
  </si>
  <si>
    <t>DM-05-04-1737</t>
  </si>
  <si>
    <t>AK 51 No. 58A-35 sur</t>
  </si>
  <si>
    <t>ESTACIÓN CARACOLI JASA E.U.</t>
  </si>
  <si>
    <t>SDA-05-2012-202</t>
  </si>
  <si>
    <t>CL 76A SUR No. 65 - 12</t>
  </si>
  <si>
    <t>ALV. SERVICIOS Y SUMINISTROS - TEXACO CIUDAD BOLIVAR</t>
  </si>
  <si>
    <t>DM-05-98-06A - DM-06-99-131</t>
  </si>
  <si>
    <t>DG 62 SUR No. 21A - 36</t>
  </si>
  <si>
    <t>GRANDES SUPERFICIES DE COLOMBIA S.A. - EDS EL TREBOL</t>
  </si>
  <si>
    <t>DM-05-10-16</t>
  </si>
  <si>
    <t>AV. 57R No. 76 A - 77 SUR</t>
  </si>
  <si>
    <t>pavimentos colombia SAS</t>
  </si>
  <si>
    <t>DM-05-CAR-8111</t>
  </si>
  <si>
    <t>cll 59 a sur No 76A-80</t>
  </si>
  <si>
    <t>2 Chapinero</t>
  </si>
  <si>
    <t>Texaco #8</t>
  </si>
  <si>
    <t>DM-05-98-263</t>
  </si>
  <si>
    <t>KR 7 # 51-28</t>
  </si>
  <si>
    <t>chapinero</t>
  </si>
  <si>
    <t>TERPEL  JAVERIANA(EDS PETROBRAS JAVERIANA)</t>
  </si>
  <si>
    <t>DM-07-2002-385</t>
  </si>
  <si>
    <t>cra 7 no 46-05</t>
  </si>
  <si>
    <t>eds texaco el pino 73 LTDA</t>
  </si>
  <si>
    <t>DM-05-99-118</t>
  </si>
  <si>
    <r>
      <t xml:space="preserve">CLL 73 n 12 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-88</t>
    </r>
  </si>
  <si>
    <t>texaco# 1</t>
  </si>
  <si>
    <t>DM-05-98-245</t>
  </si>
  <si>
    <t>ak 7 n 69-26</t>
  </si>
  <si>
    <t>AUTOMARLETLIMITED / ASESORES DE ESTACIONES OSORIO LTDA ADEOSOR / EDS MOBIL NUEVA GRAADA</t>
  </si>
  <si>
    <t>DM-05-98-106</t>
  </si>
  <si>
    <t>ac 63 7 44</t>
  </si>
  <si>
    <t>EDS ESSO LIBERTADORES</t>
  </si>
  <si>
    <t>DM-05-1998-229</t>
  </si>
  <si>
    <t>AK 20 # 75-18</t>
  </si>
  <si>
    <t>EDS MOBIL PEGASO / INVERSIONES RISAL LTDA</t>
  </si>
  <si>
    <t>DM-05-98-107</t>
  </si>
  <si>
    <t>CRA 7 N° 70-39</t>
  </si>
  <si>
    <t>EDS JAIR / EDS MOBIL CHICO</t>
  </si>
  <si>
    <t>DM-05-2001-399</t>
  </si>
  <si>
    <t>CLL 100 N° 11-79</t>
  </si>
  <si>
    <t>engativa</t>
  </si>
  <si>
    <t>Consorcio DISCOM- EDS las orquideas/ antes EDS biomax laurel</t>
  </si>
  <si>
    <t>DM-05-02-1732</t>
  </si>
  <si>
    <t>cll 64 N°113a-95</t>
  </si>
  <si>
    <t>servicentro estación de occidente ltda</t>
  </si>
  <si>
    <t>DM-05-05-1612</t>
  </si>
  <si>
    <t>cll 64 N°113c-30</t>
  </si>
  <si>
    <t>SEDETRANS SA: (servicios especializados de transporte) cooperativa de transportes buses vertes (antes)</t>
  </si>
  <si>
    <t>DM-05-98-252</t>
  </si>
  <si>
    <t>Kr110 N°79 - 21</t>
  </si>
  <si>
    <t>combustibles del cesar y cia ltda</t>
  </si>
  <si>
    <t>DM-05-98-160</t>
  </si>
  <si>
    <t>kr 76 N°77 a - 25</t>
  </si>
  <si>
    <t>Engativa</t>
  </si>
  <si>
    <t>almacenes éxito sa - eds terpel calle 80</t>
  </si>
  <si>
    <t>DM-07-02-406</t>
  </si>
  <si>
    <t>Kr 69A # 79 - 30 (nueva)    Kr59 #79-30(antigua)</t>
  </si>
  <si>
    <t>Grupo eds auto gas sas - automarket limited- eds mobil la española</t>
  </si>
  <si>
    <t>DM-05-98-164</t>
  </si>
  <si>
    <t xml:space="preserve">tv 89 N° 79 - 70 </t>
  </si>
  <si>
    <t>INVERSIONES QUIRIGUA LTDA- MOBIL BACHUE</t>
  </si>
  <si>
    <t>DM-05-98-150     SDA-05-09-1851</t>
  </si>
  <si>
    <t>KR 91 No. 90 - 75</t>
  </si>
  <si>
    <t>JUANCAMAR Y CIA S.EN C. - ESTACIÓN DE SERIVICIO MOBIL LAS FERIAS</t>
  </si>
  <si>
    <t>DM-05-98-165</t>
  </si>
  <si>
    <t>AV. Calle 72 No. 68H - 56</t>
  </si>
  <si>
    <t xml:space="preserve">SERVICIOS CONTINENTAL LTDA. - CONTINENTAL </t>
  </si>
  <si>
    <t>DM-05-98-288</t>
  </si>
  <si>
    <t>AC 80 No. 91 - 57</t>
  </si>
  <si>
    <t>INVERSIONES BELTRAN AWO LTDA. - EDS BRIO PORTAL ALAMOS</t>
  </si>
  <si>
    <t>DM-05-05-206 - DM-05-07-312</t>
  </si>
  <si>
    <t>KR 98 No. 63 - 39</t>
  </si>
  <si>
    <t>JUANCAMAR Y CIA. S.EN C. - EDS MOBIL SANTA MARIA EL LAGO</t>
  </si>
  <si>
    <t>DM-05-98-123</t>
  </si>
  <si>
    <t>AV CALLE 72 No. 71A - 83</t>
  </si>
  <si>
    <t>TRANSPORTES ESPCIALES COLEGIOS Y DE TURISMO - ESTACION DE SERVICIO TESCOTUR LTDA.</t>
  </si>
  <si>
    <t>DM-05-98-64U</t>
  </si>
  <si>
    <t>KR 68 C No. 74B - 15</t>
  </si>
  <si>
    <t>expendio de ACPM luis alberto muñoz</t>
  </si>
  <si>
    <t>DM-08-06-58</t>
  </si>
  <si>
    <t>cll 63 L No 123-39</t>
  </si>
  <si>
    <t>10 Engativa</t>
  </si>
  <si>
    <t>Texaco #30 COMBUSCOL SA</t>
  </si>
  <si>
    <t>DM-05-98-270</t>
  </si>
  <si>
    <t>KR 70 # 47-15</t>
  </si>
  <si>
    <t>Movil Puente Aereo</t>
  </si>
  <si>
    <t>DM-05-98-011</t>
  </si>
  <si>
    <t>Av Doraro # 97-60</t>
  </si>
  <si>
    <t>EDS prao dicacol SAS</t>
  </si>
  <si>
    <t>DM-05-98-73</t>
  </si>
  <si>
    <t>Cll 26 no 78-20</t>
  </si>
  <si>
    <t>makro supermayorista s.a. av boyaca</t>
  </si>
  <si>
    <t>SDA-05-2012-796</t>
  </si>
  <si>
    <t>AK 72 # 81 B 13</t>
  </si>
  <si>
    <t>Organización terpel S.A. / terpel engativa</t>
  </si>
  <si>
    <t>DM-05-06-1731</t>
  </si>
  <si>
    <t>AC 63 N° 97 -  10</t>
  </si>
  <si>
    <t>fontibón 09</t>
  </si>
  <si>
    <t>super estación de colombia -buses azules</t>
  </si>
  <si>
    <t>DM-08-06-170</t>
  </si>
  <si>
    <t>KR 100A # 71A-14 (crr 100 a No 14 antigua)</t>
  </si>
  <si>
    <t>JJNR y cia ltda - texaco 35</t>
  </si>
  <si>
    <t>DM-05-98-278</t>
  </si>
  <si>
    <t>cll17 N°96B - 46</t>
  </si>
  <si>
    <t>Fontibon</t>
  </si>
  <si>
    <t>Organización terpel SA - eds terpel centenario</t>
  </si>
  <si>
    <t>DM-05-99-113</t>
  </si>
  <si>
    <t>av centenario N° 112 - 15</t>
  </si>
  <si>
    <t>fontibon</t>
  </si>
  <si>
    <t>Comercializadora de combustibles santa ana - esso el tesoro</t>
  </si>
  <si>
    <t>DM-05-99-156</t>
  </si>
  <si>
    <t>cl 17 N° 115-55/81</t>
  </si>
  <si>
    <t>Grupo magra sa - eds esso magra</t>
  </si>
  <si>
    <t>DM-05-98-169</t>
  </si>
  <si>
    <t>Cl 17 N° 110 - 54</t>
  </si>
  <si>
    <t>Aerolíneas del continente americano / Avianca Puente Aéreo</t>
  </si>
  <si>
    <t>DM-05-98-297</t>
  </si>
  <si>
    <t>Calle 26 N° 103-08 Terminal pte aereo</t>
  </si>
  <si>
    <t>Coltanques S.A.S / EDS COLTANQUES</t>
  </si>
  <si>
    <t>DM-05-99-146</t>
  </si>
  <si>
    <t>Cra 88 17 B-40</t>
  </si>
  <si>
    <t>EDS mobil buenos aires / sociedad administradora hyntiba S.A.</t>
  </si>
  <si>
    <t>DM-05-98-241</t>
  </si>
  <si>
    <t>Calle 17 N° 97 - 35</t>
  </si>
  <si>
    <t>Otalora Sandoval LTDA / ESSo sta fe</t>
  </si>
  <si>
    <t>DM-05-1998-260</t>
  </si>
  <si>
    <t xml:space="preserve">Cl 17 N° 107 A </t>
  </si>
  <si>
    <t>Compañía productora de concreto / --- sede planta oeste</t>
  </si>
  <si>
    <t>DM-07-02-157</t>
  </si>
  <si>
    <t>Cl 11 # 119 49</t>
  </si>
  <si>
    <t>Gne soluciones s.a. / Biomax calle 13</t>
  </si>
  <si>
    <t>SDA-05-2012-941</t>
  </si>
  <si>
    <t>Cr 88 N° 17 - 9</t>
  </si>
  <si>
    <t>Tractocarga LTDA</t>
  </si>
  <si>
    <t>DM-05-04-1536</t>
  </si>
  <si>
    <t>AC 13 N° 80 A 45</t>
  </si>
  <si>
    <t>GAS NATURAL COMPRIMIDO S.A. / EDS GAZEL LAS PALMAS</t>
  </si>
  <si>
    <t>SDA-05-2010-382</t>
  </si>
  <si>
    <t>AK 68 N° 17 - 65</t>
  </si>
  <si>
    <t>eds cooperativa de transportes la nacional s.a.</t>
  </si>
  <si>
    <t>SDA-08-2008-1618</t>
  </si>
  <si>
    <t>CL 15 A N° 123-68</t>
  </si>
  <si>
    <t>Juan barreto transportes JBT S.A.S.</t>
  </si>
  <si>
    <t>DM-05-2001-38</t>
  </si>
  <si>
    <t xml:space="preserve">AC 17 N° 132-18 INT 6 </t>
  </si>
  <si>
    <t>Compañía metropolitana de Transportes / EDS metropolitana</t>
  </si>
  <si>
    <t>DM-05-98-174</t>
  </si>
  <si>
    <t>Kr 120 N° 17 - 47</t>
  </si>
  <si>
    <t>EDS TERPEL CENTENARIO</t>
  </si>
  <si>
    <t>DM-01-02-818</t>
  </si>
  <si>
    <t>Av Centenario N° 112 -15</t>
  </si>
  <si>
    <t>ASEO TECNICO DE L sabana sa eps atesa</t>
  </si>
  <si>
    <t>DM-08-04-1309</t>
  </si>
  <si>
    <t>Cll 17 N° 124 -  81</t>
  </si>
  <si>
    <t>EDS L ALAMEDA ACEVEDO RODRIGUEZ YEISSON ANTONIO</t>
  </si>
  <si>
    <t xml:space="preserve">SDA-08-09-14 </t>
  </si>
  <si>
    <t>Cll 17 B N° 135 -  29</t>
  </si>
  <si>
    <t>COMBUSTIBLES DJ</t>
  </si>
  <si>
    <t>DM 08-06-1840</t>
  </si>
  <si>
    <t>KR 123 N° B 22 -  92</t>
  </si>
  <si>
    <t>kennedy</t>
  </si>
  <si>
    <t>lópez cortés luis alfonso - esso las delicias</t>
  </si>
  <si>
    <t>DM-05-98-223</t>
  </si>
  <si>
    <t>AC 45 a sur N° 59A - 50</t>
  </si>
  <si>
    <t>Kennedy 08</t>
  </si>
  <si>
    <t>C.I. Inversiones Daluma - Petrobras patio bonito</t>
  </si>
  <si>
    <t>DM-05-06-2166</t>
  </si>
  <si>
    <t>Cl 42a sur N°89A - 95</t>
  </si>
  <si>
    <t>comercializadora de bienes y servicios CB y S - inversiones BETCO SA - EDS mobil autoboyaca - EDS esso autoboyaca</t>
  </si>
  <si>
    <t>DM-05-98-145</t>
  </si>
  <si>
    <t>av boyacá N° 15- 69</t>
  </si>
  <si>
    <t>Kennedy</t>
  </si>
  <si>
    <t>EDS petrodiesel roma - eds terpel petrodisel roma - eds brio roma</t>
  </si>
  <si>
    <t>DM-05-06-1196</t>
  </si>
  <si>
    <t>Kr78 N Bis B N° 53 - 39 sur</t>
  </si>
  <si>
    <t xml:space="preserve">Kennedy </t>
  </si>
  <si>
    <t>MZ autoservicios SA- texaco compo alegre- única</t>
  </si>
  <si>
    <t>DM-05-98-216</t>
  </si>
  <si>
    <t>Ak86 N°6 -37</t>
  </si>
  <si>
    <t>Inversiones mejia mejia ltda- texaco hayuelos</t>
  </si>
  <si>
    <t>DM-05-08-2681</t>
  </si>
  <si>
    <t>kr 83 N° 13 a - 05</t>
  </si>
  <si>
    <t>grupo autogas sas - estación de servivio kennedy</t>
  </si>
  <si>
    <t>DM-05-98-170</t>
  </si>
  <si>
    <t>Tv 82 a N 41 F 24 sur</t>
  </si>
  <si>
    <t>EDS palmitas - expreso imperial SDA</t>
  </si>
  <si>
    <t>DM-08-05-1261</t>
  </si>
  <si>
    <t>cll 38 sur N 115 - 15</t>
  </si>
  <si>
    <t>copañia transportadora y comercializadora de productos edrivados de petroles sa - cotranscopetrol sas - ctc sas- codelse sa</t>
  </si>
  <si>
    <t>DM-08-09-1071</t>
  </si>
  <si>
    <t>ak 86 N 10 a - 42 int 3</t>
  </si>
  <si>
    <t>EDS terpel insetransa</t>
  </si>
  <si>
    <t>DM-05-07-97</t>
  </si>
  <si>
    <t>av ciudad de cali N 13 C - 51</t>
  </si>
  <si>
    <t>EDS Argelia</t>
  </si>
  <si>
    <t>DM-05-07-7</t>
  </si>
  <si>
    <t>Kr 72 N 39 - 7 sur</t>
  </si>
  <si>
    <t>transporte 3 t sa</t>
  </si>
  <si>
    <t>DM-05-10-430</t>
  </si>
  <si>
    <t>cll 11 N 88 D - 10</t>
  </si>
  <si>
    <t xml:space="preserve">EDS mobil llanta baja - EDS terpel carvajal - antes GC inversiones S en C  </t>
  </si>
  <si>
    <t>DM-05-05-1161</t>
  </si>
  <si>
    <t>Ak 72 N 37 D - 24 sur</t>
  </si>
  <si>
    <t>MANURL GAITAN E HIJOS CIA S EN C. / SERVICENTRO ESSO CORABASTOS</t>
  </si>
  <si>
    <t>DM-05-98-236</t>
  </si>
  <si>
    <t>kr 80 N° 2-51 sur</t>
  </si>
  <si>
    <t>Inversiones Cómbita S.A.S/ EDS brio techo</t>
  </si>
  <si>
    <t>DM-05-00-576</t>
  </si>
  <si>
    <t>Cra 70 B N° 24-08 sur</t>
  </si>
  <si>
    <t xml:space="preserve">REPRESENTACIONES STA MARIA SAS / EDS INCOCENTRO </t>
  </si>
  <si>
    <t>DM-07-97-543</t>
  </si>
  <si>
    <t>AC 57 R sur N° 64-46</t>
  </si>
  <si>
    <t>ORG TERPEL SA / EDS TERPEL VILLA ALSACIA (PUENTE ARANDA)</t>
  </si>
  <si>
    <t>DM-05-04-1793</t>
  </si>
  <si>
    <t>AK 72 N° 12A - 80</t>
  </si>
  <si>
    <t>TRANSPORTES JOALCO</t>
  </si>
  <si>
    <t>DM-05-2006-2027</t>
  </si>
  <si>
    <t>AK 86 N° 10 A -  42 lote 5b</t>
  </si>
  <si>
    <t>ORG TERPEL SA / EDS VILLA CLAUDIA</t>
  </si>
  <si>
    <t>DM-05-2005-600</t>
  </si>
  <si>
    <t>AK 68 N° 14 -  21</t>
  </si>
  <si>
    <t>ORG TERPEL SA / EDS TEREL MARIANA</t>
  </si>
  <si>
    <t>SDA-05-2012-520</t>
  </si>
  <si>
    <t>Dg 2B N° 85 -  10</t>
  </si>
  <si>
    <t>eds aleli ltda / eds aleli (carvajal)</t>
  </si>
  <si>
    <t>DM-07-2000-2004</t>
  </si>
  <si>
    <t>AK 72 N° 37 D -  21 SUR</t>
  </si>
  <si>
    <t>GNE soluciones SA / biomax maria paz</t>
  </si>
  <si>
    <t>DM-05-05-287</t>
  </si>
  <si>
    <t>Av ciudad de cali (kr 86) N° 33-14/08 sur</t>
  </si>
  <si>
    <t>Puente aranda - 16</t>
  </si>
  <si>
    <t>grupo eds auto gas ss - automarket de colombia limited - esso muzu</t>
  </si>
  <si>
    <t>DM-05-98-227</t>
  </si>
  <si>
    <t>ac 45 a N 50 b 60</t>
  </si>
  <si>
    <t>Rafael Uribe Uribe</t>
  </si>
  <si>
    <t>Grupo éxito  - EDS Villa Mayor</t>
  </si>
  <si>
    <t>DM-07-2002-407</t>
  </si>
  <si>
    <t>Cll 38 A sur N° 34D-23</t>
  </si>
  <si>
    <t>Santa Fe - Barrios Unidos</t>
  </si>
  <si>
    <t>Jorge cortés y CIA LTDA/ Petrobras suba 100</t>
  </si>
  <si>
    <t>SDA-07-2002-633</t>
  </si>
  <si>
    <t>TV 55(Av suba) N° 97-28</t>
  </si>
  <si>
    <t>Camilo guido de luca / texaco 18</t>
  </si>
  <si>
    <t>DM-05-98-267</t>
  </si>
  <si>
    <t>AC 80 N° 24-30</t>
  </si>
  <si>
    <t>ARABAR LTDA antes TEXACO N° 13 / EDS ARABAR Av chile</t>
  </si>
  <si>
    <t>DM-05-00-509</t>
  </si>
  <si>
    <t>Calle 72 N° 22-67</t>
  </si>
  <si>
    <t>Suba</t>
  </si>
  <si>
    <t>Juancamar y CIA en C - terpel av Iberia</t>
  </si>
  <si>
    <t>DM-07-02-02</t>
  </si>
  <si>
    <t>crr 39 N 132 - 40</t>
  </si>
  <si>
    <t>teusaquillo</t>
  </si>
  <si>
    <t>EDS texaco No38- jairo augusto quijano</t>
  </si>
  <si>
    <t>DM-05-98-250</t>
  </si>
  <si>
    <t>crr 17 No 50 - 42</t>
  </si>
  <si>
    <t>Usme</t>
  </si>
  <si>
    <t>EDS combustibles el diamante  mora LTDA</t>
  </si>
  <si>
    <t>SDA-08-2008-3613</t>
  </si>
  <si>
    <t>diagonal 97B sur No 5i este 94</t>
  </si>
  <si>
    <t>Barrios unidos 12</t>
  </si>
  <si>
    <t>cesar abadia s - servicentro esso la floresta</t>
  </si>
  <si>
    <t>DM-05-98-232</t>
  </si>
  <si>
    <t>crr 68 N° 94 a - 36</t>
  </si>
  <si>
    <t>EDS SHELL LA NACIONAL SA / EDS NACIONAL</t>
  </si>
  <si>
    <t>DM-07-02-1594</t>
  </si>
  <si>
    <t>KR 93 A 51 A 45 SUR</t>
  </si>
  <si>
    <t>ESSO Venecia</t>
  </si>
  <si>
    <t>DM-05-01-528</t>
  </si>
  <si>
    <t>DG 52B sur 51-03</t>
  </si>
  <si>
    <t>Chapinero</t>
  </si>
  <si>
    <t>petrobras colombia combustibles sa / toxo sas / eds petrobras la cabrera</t>
  </si>
  <si>
    <t>DM-07-02-769</t>
  </si>
  <si>
    <t>kr 7 N° 83-33</t>
  </si>
  <si>
    <t>ciudad bolivar</t>
  </si>
  <si>
    <t>distribuidora comercia dio rey - eds hato grande</t>
  </si>
  <si>
    <t>SDA-05-12-740</t>
  </si>
  <si>
    <t>ac 71 sur N 3 H - 39</t>
  </si>
  <si>
    <t>ESSO # 26</t>
  </si>
  <si>
    <t>DM-05-99-121</t>
  </si>
  <si>
    <t>Calle 26 #29-62</t>
  </si>
  <si>
    <t>inversiones y representaciones rincon pedraza ltda / eds inverepe ltda</t>
  </si>
  <si>
    <t>SDA-05-11-2874</t>
  </si>
  <si>
    <t>KR 121 66 98</t>
  </si>
  <si>
    <t>GNE SOLUCIONES SAS / EDS BIOMAX PRIMAVERA</t>
  </si>
  <si>
    <t>SDA-05-10-2189</t>
  </si>
  <si>
    <t>kr 69 n 75 - 65</t>
  </si>
  <si>
    <t>GRUPO LOMAS LTDA - EDS BRIO LA EUROPA</t>
  </si>
  <si>
    <t>DM-05-07-34</t>
  </si>
  <si>
    <t>AK 72 N° 68 B 72</t>
  </si>
  <si>
    <t>NEW LIFE IINVERSIONES SA / EDS SOTRANDES SA</t>
  </si>
  <si>
    <t>DM-05-06-2164</t>
  </si>
  <si>
    <r>
      <t xml:space="preserve">KR 113 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N° 63 I 39</t>
    </r>
  </si>
  <si>
    <t>GEMASA LTDA / EDS PETROBRAS CIUDAD DE CALI</t>
  </si>
  <si>
    <t>DM-07-00-1341</t>
  </si>
  <si>
    <t>Tv 85 N° 65-43</t>
  </si>
  <si>
    <t>OPERACIONES Y SERVICIOS COMBUSTIBLES SAS / ESD TERPEL CRUZ ROJA</t>
  </si>
  <si>
    <t>DM-07-02-722</t>
  </si>
  <si>
    <t>ak 68 n° 67 B 05</t>
  </si>
  <si>
    <t>inversiones powerfuel</t>
  </si>
  <si>
    <t>DM-05-08-1612</t>
  </si>
  <si>
    <t>kr 91 a N 72 26</t>
  </si>
  <si>
    <t>EDS Brio CLL 53</t>
  </si>
  <si>
    <t>DM-05-99-98</t>
  </si>
  <si>
    <t>Cra 21# 53-15</t>
  </si>
  <si>
    <t>Inversiones auto celeste Ltda - EDS texaco 17</t>
  </si>
  <si>
    <t>DM-05-98-268</t>
  </si>
  <si>
    <t>AC 1 A N ° 26 - 08</t>
  </si>
  <si>
    <t>Fontibón</t>
  </si>
  <si>
    <t>JCMILENIO LTDA / ESSO MOBIL CIUDAD SALITRE</t>
  </si>
  <si>
    <t>DM-16-03-996</t>
  </si>
  <si>
    <t>Cll 22 C N° 68 D 20</t>
  </si>
  <si>
    <t>EDS TERPEL INSETRANSA SA / INVERSIONES Y ASESORIAS DE TRANSPORTE ANDINO S.A./ ed TERPEL SANCHEZ POLO</t>
  </si>
  <si>
    <t>DM-07-00-2024</t>
  </si>
  <si>
    <t>AV ciudad de cali N° 13C - 51</t>
  </si>
  <si>
    <t>EDS Ciudad Limpia</t>
  </si>
  <si>
    <t>DM-08-02-823</t>
  </si>
  <si>
    <t>cll 13 No 79A-86 int 4</t>
  </si>
  <si>
    <t>EDS TERPEL AV CIUDAD DE CALI / IMPORTACIONES DOBERMAN SA</t>
  </si>
  <si>
    <t>DM-07-99-10</t>
  </si>
  <si>
    <t>AV ciudad de cali (kr 86) N° 15 A - 80</t>
  </si>
  <si>
    <t>PROMOTORA APOTEMA / EDS PETROBRAS VERGEL</t>
  </si>
  <si>
    <t>SDA-18-09-2301</t>
  </si>
  <si>
    <t>Cll 13 AV 83-65</t>
  </si>
  <si>
    <t>Jose libardo balaguera daza / terpel abastos</t>
  </si>
  <si>
    <t>DM-05-06-2413</t>
  </si>
  <si>
    <t>Kr 85 A N° 42 H - 53 sur</t>
  </si>
  <si>
    <t>CARREFOUR TINTALITO / GRADES SUPERFICIES DE COLOMBIA</t>
  </si>
  <si>
    <t>SDA-05-10-20</t>
  </si>
  <si>
    <t>AV Ciudad de cali N° 40 B - 69 sur</t>
  </si>
  <si>
    <t>kennedy 8</t>
  </si>
  <si>
    <t>almacenes éxito sa - eds éxito americas</t>
  </si>
  <si>
    <t>SDA-05-12-390</t>
  </si>
  <si>
    <t>ac 6 N°68 - 78</t>
  </si>
  <si>
    <t>Kennedy 8</t>
  </si>
  <si>
    <t>centro logístico internacional de transporte SA - centrans SA</t>
  </si>
  <si>
    <t>DM-05-06-2309</t>
  </si>
  <si>
    <t>kr 93B N° 33 BIS -07 sur</t>
  </si>
  <si>
    <t>eds esso av 68</t>
  </si>
  <si>
    <t>DM-06-01-1216</t>
  </si>
  <si>
    <t>av 68 N 23 - 15 sur</t>
  </si>
  <si>
    <t>Los martires</t>
  </si>
  <si>
    <t>Servicentro santa isabel JAIRO GANDUR ABUABARA</t>
  </si>
  <si>
    <t>DM-05-06-1940</t>
  </si>
  <si>
    <t>AK 30 N° 2 - 38</t>
  </si>
  <si>
    <t>Gases del llano S.a. / Gas vehicular paloquemao</t>
  </si>
  <si>
    <t>SDA-05-09-566</t>
  </si>
  <si>
    <t>TV 22 N° 19 - 14</t>
  </si>
  <si>
    <t>EDS MOBIL GRAN AVENIDA</t>
  </si>
  <si>
    <t>DM-18-04-1602</t>
  </si>
  <si>
    <t>Cll 22 N° 14 - 07</t>
  </si>
  <si>
    <t>los martires 14</t>
  </si>
  <si>
    <t>distribuidora de combustibles y lubricantes sas dicol - eds la trinidad- eds esso el sur</t>
  </si>
  <si>
    <t>DM-05-99-104</t>
  </si>
  <si>
    <t>ac 1 N°13 - 40</t>
  </si>
  <si>
    <t>INVERSIONES LA PELUZA SAS / EDS LA PELUZA (TERPEL CALLE 7)</t>
  </si>
  <si>
    <t>SDA-05-08-1611</t>
  </si>
  <si>
    <t>Cll 7 N° 16-25</t>
  </si>
  <si>
    <t>agronegocios de la sabana sas / eds bochica</t>
  </si>
  <si>
    <t>DM-05-07-1901</t>
  </si>
  <si>
    <t>kr 25 N° 24-25</t>
  </si>
  <si>
    <t>EDS TERPEL REAL TRANSPORTADORA</t>
  </si>
  <si>
    <t>DM-18-02-1841</t>
  </si>
  <si>
    <t>Cll 1C bis 18-34</t>
  </si>
  <si>
    <t>EDS SEXTA ANTIGUa</t>
  </si>
  <si>
    <t>DM-05-99-125</t>
  </si>
  <si>
    <t>Dg 4 A N° 16 A 14</t>
  </si>
  <si>
    <t>grandes superficies de colombia / eds carrefour la 24</t>
  </si>
  <si>
    <t>DM-05-99-114</t>
  </si>
  <si>
    <t>KR 24 N° 5B 40</t>
  </si>
  <si>
    <t>españa torres carlos/ mobil roxi</t>
  </si>
  <si>
    <t>DM-05-98-117</t>
  </si>
  <si>
    <t>kr 24 # 7 11</t>
  </si>
  <si>
    <t>Los Martires</t>
  </si>
  <si>
    <t>Inversones y petroleos S en C - EDS texaco N° 9</t>
  </si>
  <si>
    <t>DM-05-98-289</t>
  </si>
  <si>
    <t>AC 6 N° 27 - 80</t>
  </si>
  <si>
    <t>Puente aranda</t>
  </si>
  <si>
    <t>TEXACO 4 AV TERCERA UNICA</t>
  </si>
  <si>
    <t>DM-05-00-483</t>
  </si>
  <si>
    <t>Kr 30 N° 3 - 51</t>
  </si>
  <si>
    <t>Invameli LTDA / texaco americas</t>
  </si>
  <si>
    <t>DM-05-05-1586</t>
  </si>
  <si>
    <t>AC 20 N° 36 99</t>
  </si>
  <si>
    <t>Grupo EDS Autogas / EDS esso brasil</t>
  </si>
  <si>
    <t>DM-05-98-158</t>
  </si>
  <si>
    <t>AC 6 34 90</t>
  </si>
  <si>
    <t>Arboservice eduardo arboleda y en sucesion / arboservice texaco 3</t>
  </si>
  <si>
    <t>DM-05-00-510</t>
  </si>
  <si>
    <t>Cll 13 N° 65-18</t>
  </si>
  <si>
    <t>EDS WILFER / BRIO CORFERIAS</t>
  </si>
  <si>
    <t>SDA-08-02-940</t>
  </si>
  <si>
    <t>TV 39 N° 20 A -  80</t>
  </si>
  <si>
    <t>planta ecopetrol (cdc)</t>
  </si>
  <si>
    <t>DM-05-CAR-10457</t>
  </si>
  <si>
    <t>Kr 56 N° 19 - 78</t>
  </si>
  <si>
    <t>puente aranda 16</t>
  </si>
  <si>
    <t>transportes de crudo del llano sa</t>
  </si>
  <si>
    <t>DM-07-01-228</t>
  </si>
  <si>
    <t>kr 36 N° 9 - 05 (oficinas) - kr 34 N° 7 - 92 (alm y distr)</t>
  </si>
  <si>
    <t>Standard energy company sa - eds petrobras americas I</t>
  </si>
  <si>
    <t>DM-07-00-2197</t>
  </si>
  <si>
    <t>av americas N° 55 - 80</t>
  </si>
  <si>
    <t>Limpieza metropolitana lime sa - lime sa esp - antes eds texaco lime</t>
  </si>
  <si>
    <t>DM-07-02-257 (aparece exp SDA-05-2013-112 pero no se pidió al no estar en el inventario)</t>
  </si>
  <si>
    <t>kr 62 N° 19 -04 interior 1</t>
  </si>
  <si>
    <t>Investam y cia sa - eds petrobras americas II</t>
  </si>
  <si>
    <t>DM-07-02-1520</t>
  </si>
  <si>
    <t>Kr54 N° 5 c - 91</t>
  </si>
  <si>
    <t>juan carlos baene ferez y cia ltda - eds texaco 11</t>
  </si>
  <si>
    <t>DM-05-98-262</t>
  </si>
  <si>
    <t>cl 13 N°38 - 25</t>
  </si>
  <si>
    <t>colombiana de combustibles - esso calle 14</t>
  </si>
  <si>
    <t>DM-05-98-153</t>
  </si>
  <si>
    <t>cl 14 N° 43 - 82</t>
  </si>
  <si>
    <t>eds mobil crr 50 sas</t>
  </si>
  <si>
    <t>DM-05-98-156</t>
  </si>
  <si>
    <t>ak 50 N°18 a - 15</t>
  </si>
  <si>
    <t>grandes superficies de colombia sa - eds carrefour cra 30</t>
  </si>
  <si>
    <t>DM-05-06-772</t>
  </si>
  <si>
    <t>crr 32 N° 18-10</t>
  </si>
  <si>
    <t>urdaneta wiesner juana margarita isabel (juanita)- EDS texaco 40</t>
  </si>
  <si>
    <t>DM-05-00-74</t>
  </si>
  <si>
    <t>cl 26 sur (av 1 mayo) N° 52 - 57</t>
  </si>
  <si>
    <t>grupo eds autogas sas - automarket de colombia limited- eds esso americana</t>
  </si>
  <si>
    <t>DM-05-98-112</t>
  </si>
  <si>
    <t>cll 13 N° 57 - 24</t>
  </si>
  <si>
    <t>organización terpel sa- eds terprl colon</t>
  </si>
  <si>
    <t>SDA-05-12-125</t>
  </si>
  <si>
    <t>cll 13 N° 55 - 14</t>
  </si>
  <si>
    <t>Puente Aranda</t>
  </si>
  <si>
    <t>exxon mobil de colombia - planta de abasto puente aranda</t>
  </si>
  <si>
    <t>dm-06-99-72</t>
  </si>
  <si>
    <t>av crr 50 N 21 - 50</t>
  </si>
  <si>
    <t>Complejo chevron texaco Puente Aranda - texas petroleum company</t>
  </si>
  <si>
    <t>DM-02-1995-460</t>
  </si>
  <si>
    <t>crr 56 # 21-05</t>
  </si>
  <si>
    <t>Grandes superficies de colomba SA - carrefour alqueria</t>
  </si>
  <si>
    <t>DM-05-09-1356</t>
  </si>
  <si>
    <t>AK 68 N° 38B - 18 sur</t>
  </si>
  <si>
    <t>Combustibles capital SA - Texaco 2 / calle 13</t>
  </si>
  <si>
    <t>DM-05-98-27</t>
  </si>
  <si>
    <t>Ac 13 N° 32 - 8</t>
  </si>
  <si>
    <t>EDS BRIO SAMORE - INVERSIONES SAMORE LTDA</t>
  </si>
  <si>
    <t>DM-05-06-2648</t>
  </si>
  <si>
    <r>
      <t>cll 44 sur N° 38 A - 51</t>
    </r>
    <r>
      <rPr>
        <sz val="11"/>
        <color rgb="FFFF0000"/>
        <rFont val="Calibri"/>
        <family val="2"/>
        <scheme val="minor"/>
      </rPr>
      <t xml:space="preserve"> CRA 31 # 38A - 51</t>
    </r>
  </si>
  <si>
    <t>inversiones ligol / mobil nuevo centenario</t>
  </si>
  <si>
    <t>SDA-05-2010-423</t>
  </si>
  <si>
    <t>AV 27 N° 26  56 sur</t>
  </si>
  <si>
    <t>grandes superficies de colombia / eds carrefour marruecos</t>
  </si>
  <si>
    <t>sda-05-10-275</t>
  </si>
  <si>
    <t>av caracas 49 A 28 sur</t>
  </si>
  <si>
    <t xml:space="preserve">estacion bochica o universal de acpm </t>
  </si>
  <si>
    <t>DM-08-06-714</t>
  </si>
  <si>
    <t>cll 48 L sur 5 25 interior 9</t>
  </si>
  <si>
    <t>comustibles mora / combustibles la garantia (2010)</t>
  </si>
  <si>
    <t>DM-08-05-1653</t>
  </si>
  <si>
    <t>cll 49 bis 5d 70 sur</t>
  </si>
  <si>
    <t>torres y cardozo ltda / servicentro el sociego</t>
  </si>
  <si>
    <t>DM-05-99-96</t>
  </si>
  <si>
    <t>kr 10 27 05 sur</t>
  </si>
  <si>
    <t>combustibles de colombia / eds combuscol 27 sur</t>
  </si>
  <si>
    <t xml:space="preserve">SDA 05-2013-103  ANTES  /  DM-05-00-484 </t>
  </si>
  <si>
    <t>ak 14 27 24 sur</t>
  </si>
  <si>
    <t>rafael uribe uribe 18</t>
  </si>
  <si>
    <t>estacion de servicio esso lubricantes claret - esso claret</t>
  </si>
  <si>
    <t>DM-05-98-104</t>
  </si>
  <si>
    <t>tv 25 N° 44 a - 8 sur</t>
  </si>
  <si>
    <t>rafael uribe 18</t>
  </si>
  <si>
    <t>copec sas- texaco matatigres</t>
  </si>
  <si>
    <t>DM-05-98-39</t>
  </si>
  <si>
    <t>ak 27 N° 30-06 sur</t>
  </si>
  <si>
    <t>inversiones de colombia s y m ltda - eds brio andalucia</t>
  </si>
  <si>
    <t>DM-05-06-780</t>
  </si>
  <si>
    <t>cll 44 sur N° 24 - 10</t>
  </si>
  <si>
    <t>automarket limited / esso la ermita</t>
  </si>
  <si>
    <t>DM-05-98-163</t>
  </si>
  <si>
    <t>ak 14 45 A 25 sur</t>
  </si>
  <si>
    <t>San Cristobal</t>
  </si>
  <si>
    <t>eds esso sta ana esso santana petrpcom sa</t>
  </si>
  <si>
    <t>DM-05-98-258</t>
  </si>
  <si>
    <t>CRA 7 10 06 SUR</t>
  </si>
  <si>
    <t>petrocomerciañizadora sa mobil sta ana sur / eds santana</t>
  </si>
  <si>
    <t>DM-05-98-114</t>
  </si>
  <si>
    <t>cll 11 sur 7 13</t>
  </si>
  <si>
    <t>inversiones beltran / eds terpel la victoria</t>
  </si>
  <si>
    <t>DM-07-01-1344</t>
  </si>
  <si>
    <t>tv 6b este 40 a 55 sur</t>
  </si>
  <si>
    <t>Santa Fe 03</t>
  </si>
  <si>
    <t>EDS lievano</t>
  </si>
  <si>
    <t>DM-05-99-15</t>
  </si>
  <si>
    <t>cl 4 N° 11 B - 35</t>
  </si>
  <si>
    <t>servicentro esso avenida tercera</t>
  </si>
  <si>
    <t>DM-05-98-234</t>
  </si>
  <si>
    <t>crr 3 N° 20 - 34</t>
  </si>
  <si>
    <t>EDS texaco tibabuyes</t>
  </si>
  <si>
    <t>DM 05-00-75</t>
  </si>
  <si>
    <t>Cll 139 No 106-40</t>
  </si>
  <si>
    <t>eds los lagartos Sa</t>
  </si>
  <si>
    <t>DM-05-98-171</t>
  </si>
  <si>
    <t>AK 72 (AV BOYACA) 95 31</t>
  </si>
  <si>
    <t>estacion sta cecilia</t>
  </si>
  <si>
    <t>DM-05-06-2043</t>
  </si>
  <si>
    <t>cll 132  kr 160 esquina</t>
  </si>
  <si>
    <t>PARQUEADERO DE LA EMPRESA OOPERATIVA INTEGRL DE TRANSPORTES LA FLORIDA LTDA E INVERSIONES GACELIA SA</t>
  </si>
  <si>
    <t>SDA-08-11-2712</t>
  </si>
  <si>
    <t>KR 160 A 136 35</t>
  </si>
  <si>
    <t>PETROBRAS JUAN AMARILLO</t>
  </si>
  <si>
    <t>DM-05-07-2034</t>
  </si>
  <si>
    <t xml:space="preserve">cr 91 99 A </t>
  </si>
  <si>
    <t>inversiones judi  sa/ terpel pontevedra</t>
  </si>
  <si>
    <t>DM-05-05-414</t>
  </si>
  <si>
    <t>ak 72 83 50</t>
  </si>
  <si>
    <t>eds corpaez</t>
  </si>
  <si>
    <t>DM-08-07-455</t>
  </si>
  <si>
    <t>cll 159 cra 111 espuina</t>
  </si>
  <si>
    <t>ESD EXXONMOBIL ANTES COMBUSTIBLES SHI</t>
  </si>
  <si>
    <t>DM-08-09-1395</t>
  </si>
  <si>
    <t>CL 143 152 A 14</t>
  </si>
  <si>
    <t>EDS TERPEL SERVIRUEDAS</t>
  </si>
  <si>
    <t>DM-05-09-3338</t>
  </si>
  <si>
    <t>tv 60 108 09</t>
  </si>
  <si>
    <t>GRANDES SUPERFICIES DE COLOMBIA / EDS CARREFOUR CALLE 170</t>
  </si>
  <si>
    <t>DM-05-06-775</t>
  </si>
  <si>
    <t>Ac 170 N° 69 - 47</t>
  </si>
  <si>
    <t>alemajar ltda / eds petrobras iberia</t>
  </si>
  <si>
    <t>DM-07-02-14</t>
  </si>
  <si>
    <t>Cll 134 N° 53 - 51</t>
  </si>
  <si>
    <t>Suba - 11</t>
  </si>
  <si>
    <t>EDS automotriz estación san nicolas- comercializadora la gran estación sas</t>
  </si>
  <si>
    <t>SDA-05-12-659</t>
  </si>
  <si>
    <t>ac 116 N° 60 - 97</t>
  </si>
  <si>
    <t>corporación club campestre guaymaral - cub guaymaral</t>
  </si>
  <si>
    <t>SDA-05-2012-1279</t>
  </si>
  <si>
    <t>ak 45 N° 245-01</t>
  </si>
  <si>
    <t>almacenes éxito sa - eds éxito colina</t>
  </si>
  <si>
    <t>DM-05-10-340</t>
  </si>
  <si>
    <t>ak 72 N° 146 B -25</t>
  </si>
  <si>
    <t>combustibles de colombia combuscol - eds texaco san rafael</t>
  </si>
  <si>
    <t>DM-05-10-1321</t>
  </si>
  <si>
    <t>cl 134 N° 54 - 11</t>
  </si>
  <si>
    <t>almacenes éxito sa - eds éxito suba</t>
  </si>
  <si>
    <t>DM-05-05-1673</t>
  </si>
  <si>
    <t>cll 145 N° 105 B - 58</t>
  </si>
  <si>
    <t>organización terpel sa - eds la conejera sede suba</t>
  </si>
  <si>
    <t>DM-05-06-2435</t>
  </si>
  <si>
    <t>kr 98a N° 140B - 60</t>
  </si>
  <si>
    <t>transmasivo sa - operador patio suba del sistema transmilenio</t>
  </si>
  <si>
    <t>DM-05-08-3531</t>
  </si>
  <si>
    <t>ac 145 N° 103 B - 8</t>
  </si>
  <si>
    <t>suba -11</t>
  </si>
  <si>
    <t>IBM de colombia y CIA s CA</t>
  </si>
  <si>
    <t>DM-05-00-1171</t>
  </si>
  <si>
    <t>Kr 53 N° 100 - 25</t>
  </si>
  <si>
    <t>romero dueñas y cia - terpel serviruedas - terpel serviruedas</t>
  </si>
  <si>
    <t>DM-07-1997-722</t>
  </si>
  <si>
    <t>tv 60 N° 108 - 9</t>
  </si>
  <si>
    <t>suba - 11</t>
  </si>
  <si>
    <t>estación antares - eds texaco antares</t>
  </si>
  <si>
    <t>DM-05-09-318</t>
  </si>
  <si>
    <t>ak 45 N° 222 - 79</t>
  </si>
  <si>
    <t>suba</t>
  </si>
  <si>
    <t>servicentro ltda - brio el portal norte</t>
  </si>
  <si>
    <t>DM-05-05-1360</t>
  </si>
  <si>
    <t>cr 72 N° 163 - 10</t>
  </si>
  <si>
    <t>suba 11</t>
  </si>
  <si>
    <t xml:space="preserve">inversiones la glorieta ltda, esso 170, </t>
  </si>
  <si>
    <t>DM-05-00-574</t>
  </si>
  <si>
    <t>kr 55 a N° 169 a - 39</t>
  </si>
  <si>
    <t>grupo empresarial riv sa / eds mobil el eden</t>
  </si>
  <si>
    <t>DM-05-06-1462</t>
  </si>
  <si>
    <t>tv 76 N ° 131 - 41</t>
  </si>
  <si>
    <t xml:space="preserve">mikael de jelel, eds brio an miguel del norte </t>
  </si>
  <si>
    <t>DM-05-08-3655</t>
  </si>
  <si>
    <t>cl 130 N 45 - 34</t>
  </si>
  <si>
    <t>empresa administradora de servicios sa - terpel ures</t>
  </si>
  <si>
    <t>DM-06-99-328</t>
  </si>
  <si>
    <t>ac 132 N 109 a - 65</t>
  </si>
  <si>
    <t>claudia pareja - texaco shaio única - ahora se llama san nicolas, comercializadora la gran estación sa</t>
  </si>
  <si>
    <t>DM-07-98-223</t>
  </si>
  <si>
    <t>ac 116 N 60 97</t>
  </si>
  <si>
    <t>conama sas - petrobras el llano</t>
  </si>
  <si>
    <t>DM-06-03-365</t>
  </si>
  <si>
    <t>ak 72 N 163 - 31</t>
  </si>
  <si>
    <t>empresa vecinal de suba - eds esso la estrella</t>
  </si>
  <si>
    <t>DM-07-98-12</t>
  </si>
  <si>
    <t>kr 127 N 132 a - 88</t>
  </si>
  <si>
    <t>alejamar ltda</t>
  </si>
  <si>
    <t>DM-07-02-1496</t>
  </si>
  <si>
    <t>cl 134 N 46 - 76</t>
  </si>
  <si>
    <t>Servicentro ESSO Av Suba</t>
  </si>
  <si>
    <t>DM-05-08-476   DM 05 98 249</t>
  </si>
  <si>
    <t>Trav 60 # 104-06</t>
  </si>
  <si>
    <t>EDS ESSO la victoria</t>
  </si>
  <si>
    <t>DM-05-2000-2426</t>
  </si>
  <si>
    <t>Tv 84 No 136-94</t>
  </si>
  <si>
    <t>EDS jardines Norte</t>
  </si>
  <si>
    <t>DM-08-2006-1841</t>
  </si>
  <si>
    <t>Via los arrayanes-finca villa beatriz</t>
  </si>
  <si>
    <t>Teusaquillo</t>
  </si>
  <si>
    <t>estacion de servicio petrobras calle 45 / inversiones rumar</t>
  </si>
  <si>
    <t>DM-07-99-26</t>
  </si>
  <si>
    <t>Cll 45 N° 16 -30</t>
  </si>
  <si>
    <t>PETROBRAS COLOMBIA COMBUSTIBLES / promotora apotema / eds petrobras salitre</t>
  </si>
  <si>
    <t>DM-07-01-956</t>
  </si>
  <si>
    <t>AC 24 (Av esperanza) N° 59 - 60</t>
  </si>
  <si>
    <t>Usaquen</t>
  </si>
  <si>
    <t>Estación de servicio Brio  Bima</t>
  </si>
  <si>
    <t>SDA-05-09-1495</t>
  </si>
  <si>
    <t>carrera  45 232 -35</t>
  </si>
  <si>
    <t>estacion de servicio texaco salitre</t>
  </si>
  <si>
    <t>DM-05-2001-1388</t>
  </si>
  <si>
    <t>diagonal 22B (av esperanza) No 51-38</t>
  </si>
  <si>
    <t>Shell Colombia SA calle 26</t>
  </si>
  <si>
    <t>DM-05-04-1360</t>
  </si>
  <si>
    <t>carrera 50 # 21-42</t>
  </si>
  <si>
    <t>Tunjuelito</t>
  </si>
  <si>
    <t>grandes superficies de colombia / eds carrefour sevillana</t>
  </si>
  <si>
    <t>SDA-08-2008-2326</t>
  </si>
  <si>
    <t>AC 45 sur (Autosur) N° 59 A - 35</t>
  </si>
  <si>
    <t>inversiones combuscol / mobil los castillos</t>
  </si>
  <si>
    <t>DM-05-06-2068</t>
  </si>
  <si>
    <t>Ak 14 N° 48 - 11 sur</t>
  </si>
  <si>
    <t>metrobus S.A. operador patio garajee tunal transmilenio)</t>
  </si>
  <si>
    <t>DM-07-99-023</t>
  </si>
  <si>
    <t>Cll 48 sur N° 23-35</t>
  </si>
  <si>
    <t>Tunjuelito - 6</t>
  </si>
  <si>
    <t>Petrocomercializadora sa- petrocom sa - eds tunjueito</t>
  </si>
  <si>
    <t>DM-07-01-1249</t>
  </si>
  <si>
    <t>Kr 10 N° 51 - 11 sur</t>
  </si>
  <si>
    <t>tunjuelito 6</t>
  </si>
  <si>
    <t>generalmotors colotores sa</t>
  </si>
  <si>
    <t>DM-06-98-16</t>
  </si>
  <si>
    <t>cl 56 (av boyaca) sur N 33 - 53</t>
  </si>
  <si>
    <t>6- Tunjuelo</t>
  </si>
  <si>
    <t>EDS Brio Venecia</t>
  </si>
  <si>
    <t>DM-08-07-175 DM-08-09-1695</t>
  </si>
  <si>
    <t>CARRERA 68 No.43-67 sur</t>
  </si>
  <si>
    <t>superestacion texaco 10 / julio borda gonzales</t>
  </si>
  <si>
    <t>DM-16-2003-820</t>
  </si>
  <si>
    <t>Av 123 A N° 48</t>
  </si>
  <si>
    <t>infasa ltda / eds petrobras prado</t>
  </si>
  <si>
    <t>DM-07-01-445</t>
  </si>
  <si>
    <t>Kr 54 N° 127 D - 25</t>
  </si>
  <si>
    <t>Usaquen - 1</t>
  </si>
  <si>
    <t>sunset operator sas - petrobras contador</t>
  </si>
  <si>
    <t>dm-07-03-1555</t>
  </si>
  <si>
    <t>ak 19 N° 134 -a - 54</t>
  </si>
  <si>
    <t xml:space="preserve">Usaquen 1 - </t>
  </si>
  <si>
    <t>Organización terpel sa - eds motomart única</t>
  </si>
  <si>
    <t>SDA-05-10-1271   DM-05-06-1908</t>
  </si>
  <si>
    <t>crr 45 N° 242 - 34</t>
  </si>
  <si>
    <t>usaquen 1</t>
  </si>
  <si>
    <t>grandes superficies de colombia - eds carrefour calle 190</t>
  </si>
  <si>
    <t>SDA-05-12-966</t>
  </si>
  <si>
    <t>AK 7 N 190 - 50</t>
  </si>
  <si>
    <t>usaquen 01</t>
  </si>
  <si>
    <t>eds bella suiza</t>
  </si>
  <si>
    <t>DM-07-01-091</t>
  </si>
  <si>
    <t>ak 9 N 123 - 46</t>
  </si>
  <si>
    <t>usaquen</t>
  </si>
  <si>
    <t>unión panamericana de transporte de inversiones sas - esso san antonio</t>
  </si>
  <si>
    <t>DM-07-00-1742</t>
  </si>
  <si>
    <t>kr 16 N 183 - 44</t>
  </si>
  <si>
    <t>Brio Colombia SA Brio Mochuelo</t>
  </si>
  <si>
    <t>DM-05-05-135</t>
  </si>
  <si>
    <t>calle 104 # 13-19</t>
  </si>
  <si>
    <t>Organización Terpel SA EDS Paseo de la 15</t>
  </si>
  <si>
    <t>SDA 05.10.1273 DM 07 98 06</t>
  </si>
  <si>
    <t>AK 15 #103-71</t>
  </si>
  <si>
    <t>EDS terpel de la 122</t>
  </si>
  <si>
    <t>DM-05-01-421</t>
  </si>
  <si>
    <t>crr 19 No 122-33 Actual</t>
  </si>
  <si>
    <t>EDS socombustibles</t>
  </si>
  <si>
    <t>DM-05-04-1645</t>
  </si>
  <si>
    <t>crr 2 No 192-54</t>
  </si>
  <si>
    <t>EDS parqueadero sur oriente</t>
  </si>
  <si>
    <t>DM-08-07-01</t>
  </si>
  <si>
    <t>crr 17 No 181C-75 actual</t>
  </si>
  <si>
    <t>EDS biomax rocamar</t>
  </si>
  <si>
    <t>SDA-05-2010-222</t>
  </si>
  <si>
    <t>crr 7 No 169-65</t>
  </si>
  <si>
    <t>EDS los Abuelos</t>
  </si>
  <si>
    <t>SDA-05-2010-1650</t>
  </si>
  <si>
    <t>cll 170 No 20A-08 Actual</t>
  </si>
  <si>
    <t>Usaquén</t>
  </si>
  <si>
    <t>Estación de servicio Verbenal</t>
  </si>
  <si>
    <t>DM-05-04-1605</t>
  </si>
  <si>
    <t>carrera 34 N-187</t>
  </si>
  <si>
    <t xml:space="preserve">eds terpel usme </t>
  </si>
  <si>
    <t>DM-05-02-180 (CONCEPTO)</t>
  </si>
  <si>
    <t>Kr 3 N° 138 F - 48 sur</t>
  </si>
  <si>
    <t>Usme 5</t>
  </si>
  <si>
    <t>EDS el éxito via al llano</t>
  </si>
  <si>
    <t>SDA-05-09-1843</t>
  </si>
  <si>
    <t xml:space="preserve">KM 0 via al llano </t>
  </si>
  <si>
    <t xml:space="preserve">usme </t>
  </si>
  <si>
    <t>EDS texaco santa marta</t>
  </si>
  <si>
    <t>SDA-05-08-3516</t>
  </si>
  <si>
    <t>av calle 81 sur N 6 - 40 este</t>
  </si>
  <si>
    <t>eds la orquidea ltda</t>
  </si>
  <si>
    <t>SDA-05-08-3661</t>
  </si>
  <si>
    <t>av cll 91 sur N 5 b - 37 este</t>
  </si>
  <si>
    <t>EDS herpen distribuidora</t>
  </si>
  <si>
    <t>DM-07-2000-317</t>
  </si>
  <si>
    <t>crr 55 N° 2 B - 20</t>
  </si>
  <si>
    <t>Ciudad Bolívar</t>
  </si>
  <si>
    <t>TERPEL GANADERO</t>
  </si>
  <si>
    <t>DM-05-98-129</t>
  </si>
  <si>
    <t xml:space="preserve">AV BOYACÁ No. 70-53 SUR </t>
  </si>
  <si>
    <t xml:space="preserve">EDS GALICIA </t>
  </si>
  <si>
    <t>DM-05-06-761</t>
  </si>
  <si>
    <t>KR 73 No. 57R – 24 SUR</t>
  </si>
  <si>
    <t>DERIVADOS DEL PETROLEO antes EDS LAS MALVINAS</t>
  </si>
  <si>
    <t>SDA-08-2012-1067</t>
  </si>
  <si>
    <t xml:space="preserve">CARRERA 17 B N. 81 -  32 SUR </t>
  </si>
  <si>
    <t>TERPEL LAS VEGAS</t>
  </si>
  <si>
    <t>DM-05-05-366</t>
  </si>
  <si>
    <t>KR 51 No. 58 D-17 SUR</t>
  </si>
  <si>
    <t>EDS PARADERO DE BUSES DE SERVICIO PUBLICO COOINTRACONDOR</t>
  </si>
  <si>
    <t>DM-08-10-775</t>
  </si>
  <si>
    <t>cr 27 B No. 70 U-31 SUR</t>
  </si>
  <si>
    <t>ESSO MONTEVIDEO</t>
  </si>
  <si>
    <t>DM-05-98-110</t>
  </si>
  <si>
    <t>AV CL 13 No 68 D-90</t>
  </si>
  <si>
    <t>VICON S.A</t>
  </si>
  <si>
    <t>DM-01-97-428
DM-05-CAR-8792</t>
  </si>
  <si>
    <t xml:space="preserve">KR 115 B    No. 18   51  </t>
  </si>
  <si>
    <t>MOBIL TERMINAL</t>
  </si>
  <si>
    <t>DM-05-99-108</t>
  </si>
  <si>
    <t>KR 69 D No 31-10</t>
  </si>
  <si>
    <t>ESSO INDUSTRIAL</t>
  </si>
  <si>
    <t>DM-05-98-243</t>
  </si>
  <si>
    <t>KR 71 No 21-91</t>
  </si>
  <si>
    <t>PETROBRAS CENTENARIO/CALLE 13</t>
  </si>
  <si>
    <t>DM-07-00-1339</t>
  </si>
  <si>
    <t>CL 13 No. 69 B-88</t>
  </si>
  <si>
    <t>TERPEL ÉXITO FONTIBON</t>
  </si>
  <si>
    <t>DM-05-05-1672</t>
  </si>
  <si>
    <r>
      <t xml:space="preserve">AV Centenario No. 102 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 xml:space="preserve"> – 55</t>
    </r>
  </si>
  <si>
    <t xml:space="preserve">EDS COMBUSTIBLES Y TRANSPORTES HERNANDEZ </t>
  </si>
  <si>
    <t>SIN EXPEDIENTE</t>
  </si>
  <si>
    <t>CL 14 C No 123 – 31</t>
  </si>
  <si>
    <t>MOBIL OCCIDENTE</t>
  </si>
  <si>
    <t>DM-05-98-240</t>
  </si>
  <si>
    <t>KRA 96 H No. 17-25</t>
  </si>
  <si>
    <t>EDS CARREFOUR HAYUELOS</t>
  </si>
  <si>
    <t xml:space="preserve">
DM-05-08-733
</t>
  </si>
  <si>
    <t xml:space="preserve">AK 86     No. 19 A  50  </t>
  </si>
  <si>
    <t>MOBIL LA MACARENA</t>
  </si>
  <si>
    <t>DM-06-98-118
DM-01-97-548</t>
  </si>
  <si>
    <t xml:space="preserve">CL 22     No. 113 A  26  </t>
  </si>
  <si>
    <t>PETROBRAS FERROCARRIL</t>
  </si>
  <si>
    <t>DM-07-02-408</t>
  </si>
  <si>
    <t xml:space="preserve">KR 72  No. 23 A  51  </t>
  </si>
  <si>
    <t>ESSO VERSALLES</t>
  </si>
  <si>
    <t>SDA-08-13-1041</t>
  </si>
  <si>
    <t xml:space="preserve">KR 107     No. 23   46  </t>
  </si>
  <si>
    <t>SHELL COLOMBIA S.A.</t>
  </si>
  <si>
    <t>DM-05-03-1110</t>
  </si>
  <si>
    <t>Carrera 128 No. 22 - 45</t>
  </si>
  <si>
    <t xml:space="preserve">TERPEL CARRERA 68 CON CALLE 21 </t>
  </si>
  <si>
    <t>DM-07-02-721</t>
  </si>
  <si>
    <t>KR 68 con CL 21 Esquina</t>
  </si>
  <si>
    <t xml:space="preserve">TERPEL FONTIBON AV. FERROCARRIL </t>
  </si>
  <si>
    <t>DM-05-98-128</t>
  </si>
  <si>
    <t xml:space="preserve">Av Calle 22 (Av. Ferrocarril) No. 98 A – 03 </t>
  </si>
  <si>
    <t>ESTACIÓN DE SERVICIO AUTOMOTRÍZ SANTA FE</t>
  </si>
  <si>
    <t>SE</t>
  </si>
  <si>
    <t>Calle 22 No. 107 A  - 03</t>
  </si>
  <si>
    <t>INVERSIONES EN COMBUSTIBLES Y TRANSPORTES PULIDO LTDA.
EDS TERPEL CATAM</t>
  </si>
  <si>
    <t>DM-07-00-2390</t>
  </si>
  <si>
    <t xml:space="preserve">CL 23 B    No. 123 A  1  </t>
  </si>
  <si>
    <t>AEROPUERTO EL DORADO</t>
  </si>
  <si>
    <t>EDS MOVI AUTOCENTRO</t>
  </si>
  <si>
    <t>DM-01-97-463</t>
  </si>
  <si>
    <t>Cll 22No. 90-03</t>
  </si>
  <si>
    <t xml:space="preserve">EDS ADISPETROL </t>
  </si>
  <si>
    <t>DM-02-07-1514</t>
  </si>
  <si>
    <t xml:space="preserve"> AV. CENTENARIO     No. 101   30  </t>
  </si>
  <si>
    <t>BRIO VILLA ALSACIA
LUBRICANTES CIA S EN CE</t>
  </si>
  <si>
    <t>DM-05-05-595
DM-07-02-1735</t>
  </si>
  <si>
    <t xml:space="preserve">CL 12  BIS   No. 71 G  53  </t>
  </si>
  <si>
    <t>MILENIUM GAS KENNEDYANTES TEXACO KENNEDY</t>
  </si>
  <si>
    <t>DM-05-06-957</t>
  </si>
  <si>
    <t xml:space="preserve">AC 43   S  No. 78 N  5  </t>
  </si>
  <si>
    <t>PETROBRAS LA PALMA</t>
  </si>
  <si>
    <t>DM-07-02-01</t>
  </si>
  <si>
    <t xml:space="preserve">AK 68     No. 13  87  </t>
  </si>
  <si>
    <t>ESTACION DE SERVICIO BIOMAX PRIMERA DE MAYO</t>
  </si>
  <si>
    <t>Av Primera de Mayo No. 68 H-85</t>
  </si>
  <si>
    <t>ESSO TIMIZA</t>
  </si>
  <si>
    <t>DM-05-CAR-6173
DM-05-09-2383</t>
  </si>
  <si>
    <t xml:space="preserve">KR 73     No. 36 A  55   S </t>
  </si>
  <si>
    <t>ESSO LOS FUNDADORES</t>
  </si>
  <si>
    <t>DM-05-98-230</t>
  </si>
  <si>
    <t>av. PRIMERO DE MAYONO. 68 I – 46 (NUEVA) sur</t>
  </si>
  <si>
    <t>EDS COORDINADORA MERCANTIL S.A.</t>
  </si>
  <si>
    <t>DM-05-10-782</t>
  </si>
  <si>
    <t xml:space="preserve">AC 13     No. 68 D  31  </t>
  </si>
  <si>
    <t>TERPEL LA 68</t>
  </si>
  <si>
    <t>DM-18-06-812</t>
  </si>
  <si>
    <t>AK 68 No 33-25 SUR</t>
  </si>
  <si>
    <t>ESSO PASTRANITA</t>
  </si>
  <si>
    <t>DM-08-04-1291</t>
  </si>
  <si>
    <t>AV 1DE MAYO No 79-25</t>
  </si>
  <si>
    <t>EDS PATIO AMERICAS TRANSMILENIO</t>
  </si>
  <si>
    <t>DM-05-06-2257</t>
  </si>
  <si>
    <t xml:space="preserve">KR 86  BIS   No. 45   57 SUR </t>
  </si>
  <si>
    <t>TEXACO EL DARIEN</t>
  </si>
  <si>
    <t xml:space="preserve">DM-05-CAR-6171 </t>
  </si>
  <si>
    <t xml:space="preserve">KR 69 B    No. 26   25 SUR </t>
  </si>
  <si>
    <t>GNV SAN BUENAVENTURA</t>
  </si>
  <si>
    <t>Av . Boyaca No. 35-30 sur</t>
  </si>
  <si>
    <t>ESSO MOBIL LAS FLORES</t>
  </si>
  <si>
    <t>DM-05-98-166</t>
  </si>
  <si>
    <t xml:space="preserve">CL 25 SUR No. 86-50  </t>
  </si>
  <si>
    <t xml:space="preserve">EDS DONDE ALEJO </t>
  </si>
  <si>
    <t>CL 49 SUR No. 89 B-83</t>
  </si>
  <si>
    <t xml:space="preserve">CONTINAUTOS S A </t>
  </si>
  <si>
    <t>DM-05-2009-2498</t>
  </si>
  <si>
    <t>AK 68 # 20 - 71</t>
  </si>
  <si>
    <t>Inversiones romarti LTDA / EDS terpel la estrellita</t>
  </si>
  <si>
    <t>DM-05-02-854</t>
  </si>
  <si>
    <t>Cl 40 sur N° 73-12</t>
  </si>
  <si>
    <t>Grandes superficies de colombia carrefour sa - petrobras primera de mayo - pretrobras baluarte</t>
  </si>
  <si>
    <t>SDA-05-10-2030</t>
  </si>
  <si>
    <t>TV 72 N 35 . 09 sur</t>
  </si>
  <si>
    <t>ESSO QUIROGA</t>
  </si>
  <si>
    <t>DM-06-97-149</t>
  </si>
  <si>
    <t xml:space="preserve">AV. CARACAS N. 27 05 SUR </t>
  </si>
  <si>
    <t>TEXACO EL TUNAL</t>
  </si>
  <si>
    <t>DM-05-97-611</t>
  </si>
  <si>
    <t xml:space="preserve">CL 46    SUR No. 24 A  3  </t>
  </si>
  <si>
    <t>TEXACO TUNJUELITO</t>
  </si>
  <si>
    <t>DM-05-00-2026</t>
  </si>
  <si>
    <t xml:space="preserve">AC 51    SUR No. 16   54  </t>
  </si>
  <si>
    <t>ESTACION DE SERVICIO ESSO PANAMERICANOS</t>
  </si>
  <si>
    <t>DM-08-09-3295</t>
  </si>
  <si>
    <t>TV 23 No. 29   34 sur</t>
  </si>
  <si>
    <t xml:space="preserve">TRANZIT S.A.S.
</t>
  </si>
  <si>
    <t>Calle 6ta Sur No 15A -24</t>
  </si>
  <si>
    <t>PATIO 20 DE JULIO</t>
  </si>
  <si>
    <t>Calle 32 Sur No. 3C-08</t>
  </si>
  <si>
    <t>BRIO IMPORGAS
 (ANTES SERVICENTRO S&amp;S-ESSO BLANBERT)</t>
  </si>
  <si>
    <t>DM-05-08-3612
DM-05-99-105</t>
  </si>
  <si>
    <t xml:space="preserve">AK 14  No. 50   73 S </t>
  </si>
  <si>
    <t>Santa Fe</t>
  </si>
  <si>
    <t>TERPEL AUTOMOVIL CLUB</t>
  </si>
  <si>
    <t>DM-05-98-148</t>
  </si>
  <si>
    <t xml:space="preserve">KR 13  16-77  </t>
  </si>
  <si>
    <t>EDS TORO GAS</t>
  </si>
  <si>
    <t>DM-16-00-2154</t>
  </si>
  <si>
    <t xml:space="preserve">AK 14 No. 2-34 </t>
  </si>
  <si>
    <t>TERPEL SAN BERNARDO</t>
  </si>
  <si>
    <t>DM-05-00-2306
DM-05-98-135</t>
  </si>
  <si>
    <t>AV Caracas No. 1 C-50</t>
  </si>
  <si>
    <t>BIOMAX SUBA ANTES BRIO SUBA</t>
  </si>
  <si>
    <t>DM-05-03-1810</t>
  </si>
  <si>
    <t>CL 145 No. 94 D-60</t>
  </si>
  <si>
    <t>Manuel octavio jaramillo naranjo, coenvases única</t>
  </si>
  <si>
    <t>SDA-05-10-1143</t>
  </si>
  <si>
    <t>kr 72 N 39 - 46 sur</t>
  </si>
  <si>
    <t>inversiones viacar ltda - mobil suba</t>
  </si>
  <si>
    <t>DM-05-98-111                  DM-01-97-292</t>
  </si>
  <si>
    <t>kr 91 N° 139- 34</t>
  </si>
  <si>
    <t>NO PRESENTA INFO ALMACENAMIENTO</t>
  </si>
  <si>
    <t>DM-18-06-1732</t>
  </si>
  <si>
    <t xml:space="preserve">AK 70   No. 96   95 </t>
  </si>
  <si>
    <t>EDS DISTRACOM SUBA LAUREL - PETROBRAS LAUREL</t>
  </si>
  <si>
    <t>DM-07-01-331</t>
  </si>
  <si>
    <t>cll 142 # 95 - 67</t>
  </si>
  <si>
    <t xml:space="preserve">AGROPECUARIA DALI S.A.S. / ANTES TEXACO CIUDAD JARDIN </t>
  </si>
  <si>
    <t>DM-07-01-1706</t>
  </si>
  <si>
    <t>KR 59 D No. 131-79
AV. BOYACA No. 131-98</t>
  </si>
  <si>
    <t xml:space="preserve">EDS HYUNDAI COLOMBIA AUTOMOTRIZ S.A. </t>
  </si>
  <si>
    <t>DM-05-02-219
DM-01-97-460
DM-08-07-805</t>
  </si>
  <si>
    <t>AUTOPISTA Norte CL 235-31 (COSTADO OCCIDENTAL)</t>
  </si>
  <si>
    <t>ESTACION DE SERVICIO BRIO ALTAMAR</t>
  </si>
  <si>
    <t>DM-05-04-1244
DM-05-04-1644</t>
  </si>
  <si>
    <t xml:space="preserve">Av. CIUDAD DE CALINo. 99   10  </t>
  </si>
  <si>
    <t>EDS BIOMAX IBERIA ANTES BRIO IBERIA</t>
  </si>
  <si>
    <t>DM-05-04-1508</t>
  </si>
  <si>
    <t xml:space="preserve">CL 134 A No. 53 – 85 </t>
  </si>
  <si>
    <t>TERPEL ACAPULCO</t>
  </si>
  <si>
    <t>DM-07-98-7</t>
  </si>
  <si>
    <t xml:space="preserve">KR 92     No. 158   65  </t>
  </si>
  <si>
    <t>TEXACO PRADERA DE SUBA</t>
  </si>
  <si>
    <t>DM-05-09-1789</t>
  </si>
  <si>
    <t xml:space="preserve">KR 104     No. 151 C  84  </t>
  </si>
  <si>
    <t>TERPEL COMPOSTELA</t>
  </si>
  <si>
    <t>DM-05-05-289</t>
  </si>
  <si>
    <t>AV BOYACÁ No. 148-32</t>
  </si>
  <si>
    <t>MOBIL ILARCO</t>
  </si>
  <si>
    <t>DM-07-97-370</t>
  </si>
  <si>
    <t>AV SUBA No. 114A-10</t>
  </si>
  <si>
    <t>ESTACION DE SERVICIO SANTA SOFIA DE SUBA</t>
  </si>
  <si>
    <t>AV CL 132 No. 94 F-52</t>
  </si>
  <si>
    <t xml:space="preserve">EDS MOBIL PATIO NORTE TRANSMILENIO </t>
  </si>
  <si>
    <t>DM-07-99-23</t>
  </si>
  <si>
    <t xml:space="preserve">CL 183     No. 51   65 </t>
  </si>
  <si>
    <t>ESTACION DE SERVICIO TEXACO SUBA DOÑA JUANA</t>
  </si>
  <si>
    <t>DM-05-09-1789
DM-05-07-672</t>
  </si>
  <si>
    <t>Av. Cll 145 No. 94 D- 95</t>
  </si>
  <si>
    <t>ESTACION DE SERVICIO EL TOPACIO S.A.S.</t>
  </si>
  <si>
    <t>DM-05-98-119</t>
  </si>
  <si>
    <t xml:space="preserve">Carrera 71 No. 116 - 04 </t>
  </si>
  <si>
    <t>TEXACO ORION</t>
  </si>
  <si>
    <t>DM-05-00-518</t>
  </si>
  <si>
    <t>AUTO NORTE No. 166-73</t>
  </si>
  <si>
    <t>MOBIL 138</t>
  </si>
  <si>
    <t>DM-05-98-159</t>
  </si>
  <si>
    <t xml:space="preserve">CL 138     No. 53 A    01  </t>
  </si>
  <si>
    <t>ESSO EXPRESO DEL PAIS</t>
  </si>
  <si>
    <t>DM-05-98-37</t>
  </si>
  <si>
    <t>Kra 57 No 45A-54 sur</t>
  </si>
  <si>
    <t xml:space="preserve">TERPEL LA ESTANCIA </t>
  </si>
  <si>
    <t>DM-05-98-126</t>
  </si>
  <si>
    <t>AUTOPISTA SUR 75  21 / 72 21</t>
  </si>
  <si>
    <t>MOBIL COLMOTORES</t>
  </si>
  <si>
    <t>DM-05-98-26
DM-06-01-217</t>
  </si>
  <si>
    <t>AV BOYACÁ No 51A-24 SUR</t>
  </si>
  <si>
    <t>TERPEL SANTA LUCIA</t>
  </si>
  <si>
    <t>DM-05-98-134</t>
  </si>
  <si>
    <t>KR 16B  55A  59  SUR</t>
  </si>
  <si>
    <t>ESSO EXPRESO BOGOTANO NO. 2</t>
  </si>
  <si>
    <t>DM-05-98-99U</t>
  </si>
  <si>
    <t xml:space="preserve">DG 52 B   S No. 55 A  27  </t>
  </si>
  <si>
    <t>TERPEL ÉXITO NORTE</t>
  </si>
  <si>
    <t>DM-07-02-386</t>
  </si>
  <si>
    <t>AUTOPISTA Norte No. 173-98</t>
  </si>
  <si>
    <t>Tecnicentro las Orquideas</t>
  </si>
  <si>
    <t>DM-02-1800-2514</t>
  </si>
  <si>
    <t>calle 161 # 15-60</t>
  </si>
  <si>
    <t>eds biomax colina</t>
  </si>
  <si>
    <t>SDA-05-13-488</t>
  </si>
  <si>
    <t>crr 72 # 132 a - 27</t>
  </si>
  <si>
    <t>TEXACO No. 32 / TEXACO CALLE 153</t>
  </si>
  <si>
    <t>AK 7  No. 153  04</t>
  </si>
  <si>
    <t xml:space="preserve">BRIO SANTA SOFIA </t>
  </si>
  <si>
    <t xml:space="preserve">
DM-05-99-192</t>
  </si>
  <si>
    <t>Av. Cll 127 No. 20-85</t>
  </si>
  <si>
    <t>ESSO REPUBLICANA DE TRANSPORTES</t>
  </si>
  <si>
    <t>DM-05-97-566</t>
  </si>
  <si>
    <t>av. 7 No 155-61</t>
  </si>
  <si>
    <t>ESSO LA TEXANA</t>
  </si>
  <si>
    <t xml:space="preserve">DM-05-98-120
</t>
  </si>
  <si>
    <t>Autopista Norte No. 193-78</t>
  </si>
  <si>
    <t>PETROBRAS NAVARRA</t>
  </si>
  <si>
    <t>DM-07-00-1425</t>
  </si>
  <si>
    <t>AUTOPISTA Norte (AV 13) No. 104-40</t>
  </si>
  <si>
    <t>MOBIL LAS VEGAS</t>
  </si>
  <si>
    <t xml:space="preserve">DM-05-05-1565
</t>
  </si>
  <si>
    <t>Autopista Norte No. 165-44</t>
  </si>
  <si>
    <t>ESSO LAS MARGARITAS</t>
  </si>
  <si>
    <t>DM-07-97-1005</t>
  </si>
  <si>
    <t>DG 145 35 93</t>
  </si>
  <si>
    <t>MOBIL UNO</t>
  </si>
  <si>
    <t>DM-05-98-237</t>
  </si>
  <si>
    <t xml:space="preserve">CL 142     No. 16   4  </t>
  </si>
  <si>
    <t>TERPEL LA JUANA</t>
  </si>
  <si>
    <t>DM-05-98-130</t>
  </si>
  <si>
    <t>AV. cr 7 No 155 – 99</t>
  </si>
  <si>
    <t xml:space="preserve">EDS TREMIX </t>
  </si>
  <si>
    <t>DM-06-03-75</t>
  </si>
  <si>
    <t xml:space="preserve">KR 7     No. 171   88  </t>
  </si>
  <si>
    <t>ESSO ANTES MOBIL SAN CRISTOBAL NORTE</t>
  </si>
  <si>
    <t>DM-05-98-242</t>
  </si>
  <si>
    <t>AV 7 No.164-50</t>
  </si>
  <si>
    <t>ESSO COUNTRY  (mobil country)</t>
  </si>
  <si>
    <t>DM-05-98-162</t>
  </si>
  <si>
    <t xml:space="preserve"> AV. 19     No. 127 C  50  </t>
  </si>
  <si>
    <t>COOTRANSNORTE</t>
  </si>
  <si>
    <t>DM-05-02-833</t>
  </si>
  <si>
    <t xml:space="preserve">KR. 32 Nº 190 – 58 </t>
  </si>
  <si>
    <t>ESTACION DE SERVICIO BOGOTA NORTE</t>
  </si>
  <si>
    <t>SDA-05-2010-1095</t>
  </si>
  <si>
    <t>Cra 23 No. 166-43</t>
  </si>
  <si>
    <t>PETROBRAS ABADIA</t>
  </si>
  <si>
    <t>DM-06-03-755</t>
  </si>
  <si>
    <t xml:space="preserve">AK 7     No. 133   31  </t>
  </si>
  <si>
    <t>TERPEL TECNICENTRO 127</t>
  </si>
  <si>
    <t>DM-05-98-137</t>
  </si>
  <si>
    <t xml:space="preserve">KR 7     No. 126   58  </t>
  </si>
  <si>
    <t>ESTACION DE SERVICIO COUNTRY CLUB DE BOGOTA ANTES TEXACO COUNTRY CLUB</t>
  </si>
  <si>
    <t>DM-05-98-62U</t>
  </si>
  <si>
    <t xml:space="preserve">CL 127 C    No. 15   2  </t>
  </si>
  <si>
    <t>MOBIL SANTANA NORTE</t>
  </si>
  <si>
    <t>DM-05-98-147</t>
  </si>
  <si>
    <t xml:space="preserve">KR 7     No. 108 A  23  </t>
  </si>
  <si>
    <t>ESSO TERCER PUENTE</t>
  </si>
  <si>
    <t>DM-05-98-222</t>
  </si>
  <si>
    <t xml:space="preserve">AK 45     No. 183 A  32  </t>
  </si>
  <si>
    <t>ESSO AVENIDA SEPTIMA</t>
  </si>
  <si>
    <t>DM-05-98-142</t>
  </si>
  <si>
    <t>AVENIDA 7 No. 121 – 09</t>
  </si>
  <si>
    <t>EDS CODITO</t>
  </si>
  <si>
    <t>CRA 7 No. 181 A-16</t>
  </si>
  <si>
    <t>EDS PRIVADO "ENTRADA A PITS"</t>
  </si>
  <si>
    <t>CL 222 No 52-61</t>
  </si>
  <si>
    <t>ESSO SANTA BARBARA  NORTE</t>
  </si>
  <si>
    <t>DM-05-98-282
DM-05-02-275</t>
  </si>
  <si>
    <t>AK 19 129 43</t>
  </si>
  <si>
    <t xml:space="preserve">EDS BIOMAX SANTA SOFIA DE USME
</t>
  </si>
  <si>
    <t>TRV1 BIS N° 68B-33 SUR</t>
  </si>
  <si>
    <t>BIOMAX VIA AL LLANO</t>
  </si>
  <si>
    <t>DM-05-97-665</t>
  </si>
  <si>
    <t xml:space="preserve">CL 84    S No. 3 A  41 E </t>
  </si>
  <si>
    <t xml:space="preserve">EDS COMBUSTIBLES MOGUE </t>
  </si>
  <si>
    <t>DM-08-09-36</t>
  </si>
  <si>
    <t xml:space="preserve">Calle  63 Sur Nº 4C – 52 Este </t>
  </si>
  <si>
    <t>TERPEL SANTA MARTHA</t>
  </si>
  <si>
    <t>DM-05-05-111</t>
  </si>
  <si>
    <t xml:space="preserve">AK 1     No. 69 A  10 SUR </t>
  </si>
  <si>
    <t>CONCRETERA TREMIX S.A. USME</t>
  </si>
  <si>
    <t>DM-06-03-075</t>
  </si>
  <si>
    <t>KM 1.5+600 VIA AL LLANO USME</t>
  </si>
  <si>
    <t>PETROBRAS YOMASA</t>
  </si>
  <si>
    <t>DM-05-09-3125</t>
  </si>
  <si>
    <t xml:space="preserve">KR 3 D No. 91 A 4 Sur </t>
  </si>
  <si>
    <t>ESSO LAS QUINTAS</t>
  </si>
  <si>
    <t>DM-05-08-3643</t>
  </si>
  <si>
    <t xml:space="preserve"> AV CL 71    S No. 3 A  7  </t>
  </si>
  <si>
    <t>ESSO EL UVAL</t>
  </si>
  <si>
    <t>DM-05-09-3354</t>
  </si>
  <si>
    <t xml:space="preserve"> KILOMETRO CERO VIA AL LLANO     No.      </t>
  </si>
  <si>
    <t>LADRILLERA SANTAFE S.A.</t>
  </si>
  <si>
    <t>DM-06-97-09</t>
  </si>
  <si>
    <t>AK 1 No. 65 D-58 Sur</t>
  </si>
  <si>
    <t>ESTACIÓN DE SERVICIO BRAZUELOS</t>
  </si>
  <si>
    <t>SIN</t>
  </si>
  <si>
    <t>CARRERA 14 A No. 101 A - 44 SUR</t>
  </si>
  <si>
    <t>SUPER BRIO USME (ANTES ESTACION DE SERVICIO SUPERMOBIL LTDA)</t>
  </si>
  <si>
    <t xml:space="preserve">DM-05-CAR-4803
SDA-05-10-237                                                     </t>
  </si>
  <si>
    <t xml:space="preserve">AC 51 SUR No. 5 D  70  </t>
  </si>
  <si>
    <t xml:space="preserve">EDS TRANSMETA </t>
  </si>
  <si>
    <t>DM-08-02-740</t>
  </si>
  <si>
    <t xml:space="preserve">TV 3 H    No. 70 B  47 SUR </t>
  </si>
  <si>
    <t>Antonio Nariño</t>
  </si>
  <si>
    <t xml:space="preserve">EDS AUTOCENTRO J.E.V LTDA </t>
  </si>
  <si>
    <t xml:space="preserve">DM-18-02-2093
DM-05-01-449 </t>
  </si>
  <si>
    <r>
      <rPr>
        <sz val="11"/>
        <color rgb="FFFF0000"/>
        <rFont val="Calibri"/>
        <family val="2"/>
        <scheme val="minor"/>
      </rPr>
      <t xml:space="preserve">KR 13 No. 2-90 SUR </t>
    </r>
    <r>
      <rPr>
        <sz val="11"/>
        <color theme="1"/>
        <rFont val="Calibri"/>
        <family val="2"/>
        <scheme val="minor"/>
      </rPr>
      <t xml:space="preserve">
AC 72 A    No. 66   56  </t>
    </r>
  </si>
  <si>
    <t>CIUDAD LIMPIA E.S.P._Ciudad Bolivar</t>
  </si>
  <si>
    <t>DM-05-05-2008</t>
  </si>
  <si>
    <t>CL 59 C N. 51-50</t>
  </si>
  <si>
    <t xml:space="preserve">TERPEL GRANTAX </t>
  </si>
  <si>
    <t>DM-05-97-572</t>
  </si>
  <si>
    <t>AV CARACAS No 4-08 SUR</t>
  </si>
  <si>
    <t>TERPEL MATATIGRES</t>
  </si>
  <si>
    <t>DM-05-09-1205</t>
  </si>
  <si>
    <t>DG 39A  SUR  39  10</t>
  </si>
  <si>
    <t>EDS  ÉXITO VILLAMAYOR</t>
  </si>
  <si>
    <t>SDA-05-12-2268</t>
  </si>
  <si>
    <t>CALLE 38 A SUR N°34D-23</t>
  </si>
  <si>
    <t>TEXACO NO. 20 / PETROBRAS LA 17 (ABRIL 2010)</t>
  </si>
  <si>
    <t>DM-05-02-603</t>
  </si>
  <si>
    <t>KR 27 No. 16 A-31 SUR, en la base de la SDS aparece KR 27 18-51 SUR</t>
  </si>
  <si>
    <t>TERPEL PASADENA</t>
  </si>
  <si>
    <t>DM-07-00-1743</t>
  </si>
  <si>
    <t>CL  100  50  38</t>
  </si>
  <si>
    <t>PETROBRAS EL MOCHUELO</t>
  </si>
  <si>
    <t>DM-07-97-1008</t>
  </si>
  <si>
    <t>TV 10 No. 106- 35 en la base de la SDS aparece AK 9 106-35</t>
  </si>
  <si>
    <t xml:space="preserve">COMBUSCOL TEXACO LA FLORESTA - ANTES TEXACO 39 </t>
  </si>
  <si>
    <t>DM-05-98-276</t>
  </si>
  <si>
    <t xml:space="preserve">AK 68     No. 97   55  </t>
  </si>
  <si>
    <t>TERPEL JUAN MARTIN</t>
  </si>
  <si>
    <t>DM-05-98-131</t>
  </si>
  <si>
    <t xml:space="preserve">KR 28 A    No. 67   83  </t>
  </si>
  <si>
    <t>BRIO CARACAS 71</t>
  </si>
  <si>
    <t>DM-05-98-116</t>
  </si>
  <si>
    <t>KR 14 No. 71-51</t>
  </si>
  <si>
    <t>EDS CINASCAR MORATO</t>
  </si>
  <si>
    <t>DM-08-07-0805</t>
  </si>
  <si>
    <t>TRANSV 49 No 99A esquina</t>
  </si>
  <si>
    <t xml:space="preserve">TERPEL CALAZANS </t>
  </si>
  <si>
    <t>DM-07-01-976</t>
  </si>
  <si>
    <t xml:space="preserve">AV KR 13 No. 95-69 </t>
  </si>
  <si>
    <t>BRIO CALLE 100</t>
  </si>
  <si>
    <t>DM-05-04-600
DM-05-05-141</t>
  </si>
  <si>
    <t>CL 100 No. 33-43</t>
  </si>
  <si>
    <t>EDS BRIO GAITAN ANTES LUBRIGER GAITAN</t>
  </si>
  <si>
    <t xml:space="preserve">TV 56 A    No. 78   70 </t>
  </si>
  <si>
    <t>ESSO HEROES</t>
  </si>
  <si>
    <t>DM-05-98-231</t>
  </si>
  <si>
    <t>AK 20 No. 80-45</t>
  </si>
  <si>
    <t>EDS MOBIL METROPOLIS</t>
  </si>
  <si>
    <t>DM-05-98-173</t>
  </si>
  <si>
    <t>AC 68 No.63-30</t>
  </si>
  <si>
    <t>BRIO COLOMBIA</t>
  </si>
  <si>
    <t>KR 24 No. 71A-68</t>
  </si>
  <si>
    <t>TEXACO NQS 2</t>
  </si>
  <si>
    <t>Av. NQS No 75-56</t>
  </si>
  <si>
    <t xml:space="preserve">EDS LA NACIONAL BOSA </t>
  </si>
  <si>
    <t xml:space="preserve">CL 73    S No. 94 A  1  </t>
  </si>
  <si>
    <t>DISTRIBUIDOR DIESEL MARTI SOTE E.U</t>
  </si>
  <si>
    <t>CRA 105 No 73 Sur -04</t>
  </si>
  <si>
    <t>ESSO LOS ANDES (ESTACION DE SERVICIO MOBIL LOS ANDES / HERSUCO S.A)</t>
  </si>
  <si>
    <t>DM-05-98-144</t>
  </si>
  <si>
    <t>AV KR 80 No. 57 L-15 SUR</t>
  </si>
  <si>
    <t xml:space="preserve">UNION PANAMERICANA DE INVERSIONES S.A.S
</t>
  </si>
  <si>
    <t>DM-05-03-166
DM-05-08-1248</t>
  </si>
  <si>
    <r>
      <rPr>
        <sz val="11"/>
        <color rgb="FFFF0000"/>
        <rFont val="Calibri"/>
        <family val="2"/>
        <scheme val="minor"/>
      </rPr>
      <t>Cr19 D 64-80 S</t>
    </r>
    <r>
      <rPr>
        <sz val="11"/>
        <color theme="1"/>
        <rFont val="Calibri"/>
        <family val="2"/>
        <scheme val="minor"/>
      </rPr>
      <t xml:space="preserve"> CALLE 22 No. 21-33 corresponde a la dirección de correspondencia</t>
    </r>
  </si>
  <si>
    <t>TERPEL BETANIA</t>
  </si>
  <si>
    <t>DM-05-08-223</t>
  </si>
  <si>
    <t>AV CIUDAD DE CALI (Cra 86) 52-19  SUR</t>
  </si>
  <si>
    <t>ESSO MOBIL CALLE 49</t>
  </si>
  <si>
    <t>DM-05-98-154</t>
  </si>
  <si>
    <t>AV Caracas No 48-74</t>
  </si>
  <si>
    <t>EDS K.L. LTDA</t>
  </si>
  <si>
    <t xml:space="preserve">KR 7     No. 84   91  </t>
  </si>
  <si>
    <t>EDS COMBUSCOL HEROES</t>
  </si>
  <si>
    <t>DM-05-00-508</t>
  </si>
  <si>
    <t>Av Caracas 76-44</t>
  </si>
  <si>
    <t>TERPEL JAVERIANA</t>
  </si>
  <si>
    <t>DM-05-08-3530</t>
  </si>
  <si>
    <t>KR 7 39 41 / 45</t>
  </si>
  <si>
    <t>ESSO TRIANGULO</t>
  </si>
  <si>
    <t>DM-05-98-224</t>
  </si>
  <si>
    <t>Av cra 7 No 59-49</t>
  </si>
  <si>
    <t>Engativá</t>
  </si>
  <si>
    <t>TERPEL FLORENCIA</t>
  </si>
  <si>
    <t>DM-05-07-307</t>
  </si>
  <si>
    <t>CL 73 86 08</t>
  </si>
  <si>
    <t>BRIO AVENIDA BOYACA</t>
  </si>
  <si>
    <t>DM-05-05-874</t>
  </si>
  <si>
    <t>AV BOYACÁ 55  41</t>
  </si>
  <si>
    <t>EDS CARREFOUR CALLE 80</t>
  </si>
  <si>
    <t>DM-05-06-781</t>
  </si>
  <si>
    <t xml:space="preserve">AC 80     No. 69 Q  50  </t>
  </si>
  <si>
    <t>CARREFOUR ALAMOS (ANTES TERPEL SANTA ANA)</t>
  </si>
  <si>
    <t>SDA – 05 – 2009 – 3638</t>
  </si>
  <si>
    <t>AV CLL 72 No. 91 A-45</t>
  </si>
  <si>
    <t>TERPEL LA 49</t>
  </si>
  <si>
    <t>DM-05-07-1711</t>
  </si>
  <si>
    <t>AV BOYACÁ No. 48-49</t>
  </si>
  <si>
    <t>PETROBRAS AVENIDA BOYACA (Texaco)</t>
  </si>
  <si>
    <t>DM-07-99-25
DM-05-10-2031</t>
  </si>
  <si>
    <t>KR 72     No. 54 A  24</t>
  </si>
  <si>
    <t>TERPEL AVENIDA BOYACA</t>
  </si>
  <si>
    <t>DM-05-98-124</t>
  </si>
  <si>
    <t xml:space="preserve">AK 72     No. 77 A  15  </t>
  </si>
  <si>
    <t>EDS PARQUEADERO EL CORTIJO</t>
  </si>
  <si>
    <t>SDA-08-11-2746</t>
  </si>
  <si>
    <t xml:space="preserve">KR 119     No. 80   53 </t>
  </si>
  <si>
    <t>MOBIL COOTRANSNIZA LTDA</t>
  </si>
  <si>
    <t>DM-05-99-20</t>
  </si>
  <si>
    <t>TRANSVERSAL  73 A NO. 82 H – 55</t>
  </si>
  <si>
    <t>BRIO PROTURISMO</t>
  </si>
  <si>
    <t>DM-05-98-226
DM-18-02-2045</t>
  </si>
  <si>
    <t>DG 70 No. 70-75</t>
  </si>
  <si>
    <t>BIOMAX  LA ISABELA</t>
  </si>
  <si>
    <t>DM-05-09-2497</t>
  </si>
  <si>
    <t> DAG 63F N0.86 - 34</t>
  </si>
  <si>
    <t>BRIO COMNALMICROS ENGATIVA</t>
  </si>
  <si>
    <t xml:space="preserve">
DM-05-08-1329</t>
  </si>
  <si>
    <t xml:space="preserve">CL 62     No. 114 A  62  </t>
  </si>
  <si>
    <t>MOBIL AUTOCENTRO INTERNACIONAL EL DORADO</t>
  </si>
  <si>
    <t>DM-05-98-146</t>
  </si>
  <si>
    <t xml:space="preserve">AV EL DORADO     No. 75   28  </t>
  </si>
  <si>
    <t>EDS CARREFOUR SAN CAYETANO</t>
  </si>
  <si>
    <t>DM-05-09-176</t>
  </si>
  <si>
    <t xml:space="preserve">CL 46 A    No. 85 A  71  </t>
  </si>
  <si>
    <t>TERPEL TERMINAL DE TRANSPORTES</t>
  </si>
  <si>
    <t>DM-05-CAR-7149</t>
  </si>
  <si>
    <t>Cll 22A No 69B-98
KR 69 D No 32 A 66</t>
  </si>
  <si>
    <t>BIOMAX FUNDACION</t>
  </si>
  <si>
    <t>DM-08-10-1219</t>
  </si>
  <si>
    <t xml:space="preserve">KR 70     No. 64   39  </t>
  </si>
  <si>
    <t>TERPEL BRASILIA - AUTOSERVICIO BRASILIA AVENIDA CIUDAD DE CALI</t>
  </si>
  <si>
    <t>DM-05-08-1723</t>
  </si>
  <si>
    <t xml:space="preserve">CL 87  BIS   No. 85   70 </t>
  </si>
  <si>
    <t xml:space="preserve">EDS CALLE 80  ANTES TEXACO FLOTA BLANCA - TEXACO CALLE 80
</t>
  </si>
  <si>
    <t>DM-06-98-180</t>
  </si>
  <si>
    <t>AC 80 90  29</t>
  </si>
  <si>
    <t>EDS TERPEL AVENIDA CALLE 80</t>
  </si>
  <si>
    <t>SDA-05-10-2193</t>
  </si>
  <si>
    <t>AV CALLE 80 No. 68H-39</t>
  </si>
  <si>
    <t>EDS AVENIDA BOYACA</t>
  </si>
  <si>
    <t>Av. Boyaca No. 77A-15</t>
  </si>
  <si>
    <t>Express del futuro</t>
  </si>
  <si>
    <t>DM-18-02-2597</t>
  </si>
  <si>
    <t>cl 80 carrera 96</t>
  </si>
  <si>
    <t>CORTES CAÑON INGENIEROS CIVILES SAS</t>
  </si>
  <si>
    <t>SDA-18-09-2294</t>
  </si>
  <si>
    <t>AK 70 n° 74 C 48</t>
  </si>
  <si>
    <t>COOTRANSPENSILVANIA ESTACION MOBIL NORTE LAS GRANJAS</t>
  </si>
  <si>
    <t>DM-05-00-2387</t>
  </si>
  <si>
    <t>KR 76 N° 77 A - 25 B</t>
  </si>
  <si>
    <t>SERVIMOBIL TEUSAQUILLO</t>
  </si>
  <si>
    <t xml:space="preserve">DM-05-98-121 
DM-01-97-397 </t>
  </si>
  <si>
    <t xml:space="preserve">AC 34     No. 24   5  </t>
  </si>
  <si>
    <t>TEXACO NO. 6</t>
  </si>
  <si>
    <t>DM-05-98-265</t>
  </si>
  <si>
    <t>KR 19 No. 33-65</t>
  </si>
  <si>
    <t>MOBIL LA SOLEDAD</t>
  </si>
  <si>
    <t>DM-05-98-122</t>
  </si>
  <si>
    <t xml:space="preserve">KR 19     No. 40   89  </t>
  </si>
  <si>
    <t>TEXACO NO. 16</t>
  </si>
  <si>
    <t>DM-05-98-269</t>
  </si>
  <si>
    <t xml:space="preserve">AK 30     No. 41   25  </t>
  </si>
  <si>
    <t>WAS S.A</t>
  </si>
  <si>
    <t>DM-05-98-259</t>
  </si>
  <si>
    <t>CR 30  53 A  82</t>
  </si>
  <si>
    <t xml:space="preserve">MOBIL SAN DIEGO </t>
  </si>
  <si>
    <t>DM-05-98-115</t>
  </si>
  <si>
    <t>KR 19  29  41</t>
  </si>
  <si>
    <t>EDS UNION COMERCIAL DE TRANSPORTADORES</t>
  </si>
  <si>
    <t>DM-06-97-133</t>
  </si>
  <si>
    <t>TV  20 No. 59 – 70 Piso  36</t>
  </si>
  <si>
    <t>TEXACO NO 15</t>
  </si>
  <si>
    <t>DM-05-97-547</t>
  </si>
  <si>
    <t xml:space="preserve">KR 24     No. 62   39  </t>
  </si>
  <si>
    <t xml:space="preserve">EDS ICA </t>
  </si>
  <si>
    <t xml:space="preserve">CL 26     No. 42  42    </t>
  </si>
  <si>
    <t>TEXACO NO. 34</t>
  </si>
  <si>
    <t>DM-05-98-244</t>
  </si>
  <si>
    <t xml:space="preserve">CL 26     No. 32   61  </t>
  </si>
  <si>
    <t xml:space="preserve">ESSO AVENIDA 28 ANTES MOBIL AVDA 28 </t>
  </si>
  <si>
    <t>DM-05-98-149</t>
  </si>
  <si>
    <t>AV 28 No. 39 B-67</t>
  </si>
  <si>
    <t>BRIO CALLE 53</t>
  </si>
  <si>
    <t>DM-05-07-1663</t>
  </si>
  <si>
    <t xml:space="preserve">KR 21     No. 53   15  </t>
  </si>
  <si>
    <t>TEXACO NO 28</t>
  </si>
  <si>
    <t>DM-05-98-271</t>
  </si>
  <si>
    <t xml:space="preserve">AK 14     No. 26   5  </t>
  </si>
  <si>
    <t>Los mártires</t>
  </si>
  <si>
    <t>TERPEL GARROLLANTAS</t>
  </si>
  <si>
    <t>DM-07-96-228</t>
  </si>
  <si>
    <t xml:space="preserve">AC 1     No. 24   8  </t>
  </si>
  <si>
    <t>EDS AGUILA 25</t>
  </si>
  <si>
    <t>DM-05-98-143</t>
  </si>
  <si>
    <t>TV 17 No 24-95</t>
  </si>
  <si>
    <t>TEXACO NO. 31</t>
  </si>
  <si>
    <t>DM-05-98-280</t>
  </si>
  <si>
    <t xml:space="preserve">AK 30     No. 18 A  56 </t>
  </si>
  <si>
    <t>ESSO COMUNEROS</t>
  </si>
  <si>
    <t>DM-05-98-235</t>
  </si>
  <si>
    <t xml:space="preserve">AV 6     No. 19   49  </t>
  </si>
  <si>
    <t>ESSO CRA 30</t>
  </si>
  <si>
    <t>DM-05-98-233</t>
  </si>
  <si>
    <t xml:space="preserve">KR 30 No. 9 67  </t>
  </si>
  <si>
    <t>gas natural andino / eds dual II</t>
  </si>
  <si>
    <t>SDA 05-09-3238</t>
  </si>
  <si>
    <t>av caracas 20 58</t>
  </si>
  <si>
    <t>SERVICIOS para vehiculos de transporte sa - seveter sa / esso el porvenir</t>
  </si>
  <si>
    <t>DM-07-CAR-11951</t>
  </si>
  <si>
    <t>Cll 63 sur N° 70 C 25</t>
  </si>
  <si>
    <t>EDS BIOMAX SAN RAFAEL</t>
  </si>
  <si>
    <t>DM-05-10-381</t>
  </si>
  <si>
    <t xml:space="preserve">TV 46     No. 5 C  23  </t>
  </si>
  <si>
    <t>MOBIL ESSO EL PROVEEDOR</t>
  </si>
  <si>
    <t>DM-05-98-225</t>
  </si>
  <si>
    <t xml:space="preserve">CL 13     No. 33   10  </t>
  </si>
  <si>
    <t xml:space="preserve">EDS TRANSPORTE TÉCNICO DE LIQUIDOS </t>
  </si>
  <si>
    <t>DM-08-05-1558</t>
  </si>
  <si>
    <t>TERPEL PRIMERA DE MAYO ANTES ESTACION DE SERVICIO VATICANO</t>
  </si>
  <si>
    <t>Calle 26 Sur No. 51 B-65</t>
  </si>
  <si>
    <t>COMPAÑÍA COLOMBIANA AUTOMOTRIZ CCA MAZDA</t>
  </si>
  <si>
    <t>DM-05-97-439</t>
  </si>
  <si>
    <t>CL 13 No 38-54</t>
  </si>
  <si>
    <t>ESSO PUENTE ARANDA</t>
  </si>
  <si>
    <t>DM-07-97-542</t>
  </si>
  <si>
    <t xml:space="preserve">KR 50     No. 19 -15  </t>
  </si>
  <si>
    <t xml:space="preserve">CARREFOUR VERAGUAS </t>
  </si>
  <si>
    <t>DM-05-06-337</t>
  </si>
  <si>
    <t>AC 3  34A  82</t>
  </si>
  <si>
    <t>TERPEL PALOQUEMAO</t>
  </si>
  <si>
    <t>DM-05-07-466</t>
  </si>
  <si>
    <t>CALLE 19 N° 33 - 68</t>
  </si>
  <si>
    <t xml:space="preserve">EDS COLORTEX </t>
  </si>
  <si>
    <t>DM-05-95-563</t>
  </si>
  <si>
    <t xml:space="preserve">KR 54     No. 5 C  72  </t>
  </si>
  <si>
    <t>BRIO AVENIDA 19</t>
  </si>
  <si>
    <t>DM-05-08-3561</t>
  </si>
  <si>
    <t xml:space="preserve">TV 38     No. 19   16  </t>
  </si>
  <si>
    <t>PETROBRAS NQS 8</t>
  </si>
  <si>
    <t>DM-07-02-1566</t>
  </si>
  <si>
    <t>CRA. 30 # 8-11 </t>
  </si>
  <si>
    <t xml:space="preserve"> ESSO 37/ANTES TEXACO NO. 37</t>
  </si>
  <si>
    <t>DM-05-98-285
DM-05-98-54
DM-16-03-3762</t>
  </si>
  <si>
    <t>CL 12 No 35 61</t>
  </si>
  <si>
    <t>TERPEL TRINIDAD</t>
  </si>
  <si>
    <t>DM-05-06-2704</t>
  </si>
  <si>
    <t xml:space="preserve">AV KR 68 No.1 A-24 </t>
  </si>
  <si>
    <t>PETROBRAS PUENTE ARANDA (SHELL COLOMBIA)</t>
  </si>
  <si>
    <t xml:space="preserve">
DM-07-00-1343
DM-05-CAR-7224</t>
  </si>
  <si>
    <t>KR 50 No. 21-12</t>
  </si>
  <si>
    <t>DISTRIBUIDORA L.H. TERPEL CARRERA LTDA.</t>
  </si>
  <si>
    <t>DM-07-98-11</t>
  </si>
  <si>
    <t>AV AMÉRICAS 51 39</t>
  </si>
  <si>
    <t>EDS  TRANSPORTADORA TCC</t>
  </si>
  <si>
    <t>SDA-05-13-988</t>
  </si>
  <si>
    <t>Calle 13 # 59 - 04</t>
  </si>
  <si>
    <t>ENERPETROL S.A.</t>
  </si>
  <si>
    <t>DM-02-07-1908</t>
  </si>
  <si>
    <t>Kra 64A No 4D - 27</t>
  </si>
  <si>
    <t>Lubribus</t>
  </si>
  <si>
    <t>DM-08-02-065</t>
  </si>
  <si>
    <t>KR 80 A N° 17 95</t>
  </si>
  <si>
    <t>EDS terpel éxito americas</t>
  </si>
  <si>
    <t>DM-07-02-768</t>
  </si>
  <si>
    <t>av americas N° 68 A 94</t>
  </si>
  <si>
    <t>EDS COLINA EXPRESS</t>
  </si>
  <si>
    <t>DM-08-03-1304</t>
  </si>
  <si>
    <t>KR 12 Este (Carretera Oriente) No. 32 A-12 SUR</t>
  </si>
  <si>
    <t>holcim colombia sa</t>
  </si>
  <si>
    <t>SDA-01-10-2321</t>
  </si>
  <si>
    <t>ac 71 sur 12-20</t>
  </si>
  <si>
    <t>TERPEL ALTAMIRA</t>
  </si>
  <si>
    <t>DM-08-03-1305</t>
  </si>
  <si>
    <t>KR 11 ESTE  42  35  SUR</t>
  </si>
  <si>
    <t xml:space="preserve">EDS SAN MARTIN </t>
  </si>
  <si>
    <t>DM-08-05-750</t>
  </si>
  <si>
    <t xml:space="preserve">CLL 42 SUR N. 00 – 28 ESTE   </t>
  </si>
  <si>
    <t>TERPEL ESTRELLA DEL ORIENTE</t>
  </si>
  <si>
    <t>DM-07-00-2154
DM-05-08-3667</t>
  </si>
  <si>
    <t xml:space="preserve">TV 14    E No. 73   29 S </t>
  </si>
  <si>
    <t xml:space="preserve">TEXACO SAN BLAS (ANTERIOR)/ LURIGER SAN BLAS </t>
  </si>
  <si>
    <t>DM-05-02-829</t>
  </si>
  <si>
    <t>KR 3    E No. 22   98 S 
KR 3    E No. 20   18 S</t>
  </si>
  <si>
    <t>COMBUSTIBLES DEL ORIENTE</t>
  </si>
  <si>
    <t>DM-08-01-0202</t>
  </si>
  <si>
    <t>Carretera del oriente (KR 12 E)No 45-50 sur</t>
  </si>
  <si>
    <t>TERMINAL DE BUSETAS COPENAL</t>
  </si>
  <si>
    <t>SDA-08-08-2604</t>
  </si>
  <si>
    <t>calle 61 sur No 15-25 este</t>
  </si>
  <si>
    <t>ESTACIÓN DE SERVICIO LOS ALPES</t>
  </si>
  <si>
    <t>CALLE 33 F BIS SUR No. 9 -35 ESTE</t>
  </si>
  <si>
    <t>Venta (gal/mes) utilizado</t>
  </si>
  <si>
    <t>Venta (gal/año)</t>
  </si>
  <si>
    <t>TASA</t>
  </si>
  <si>
    <t>N</t>
  </si>
  <si>
    <t>VOC ALMACENAMIENTO (TON/AÑO) 2012</t>
  </si>
  <si>
    <t>FE DISTRIBUCIÓN</t>
  </si>
  <si>
    <t>VOC DISTRIBUCION (TON/AÑO) 2012</t>
  </si>
  <si>
    <t>Ton/gal</t>
  </si>
  <si>
    <t>VOC TOTAL (TON/AÑO) 2012</t>
  </si>
  <si>
    <t xml:space="preserve">minnessota </t>
  </si>
  <si>
    <t>epa</t>
  </si>
  <si>
    <t xml:space="preserve">Etapa I </t>
  </si>
  <si>
    <t>llenado tanques subterraneos</t>
  </si>
  <si>
    <t>Etapa II</t>
  </si>
  <si>
    <t>llenado vehiculos</t>
  </si>
  <si>
    <t>VOC llenado vehículos reducción</t>
  </si>
  <si>
    <t xml:space="preserve">Nota: </t>
  </si>
  <si>
    <t xml:space="preserve">el escenario consiste en multiplicar las emisiones </t>
  </si>
  <si>
    <t xml:space="preserve">por almacenamiento y por ventas por una eficiencia de reducción. </t>
  </si>
  <si>
    <t>Las emisiones de almacenamiento (columna O en hoja Emisiones)</t>
  </si>
  <si>
    <t>se multiplican por (1-E2) para obtener la emisión corregida</t>
  </si>
  <si>
    <t>se multiplican por (1-D3) para obtener la emisión corregida</t>
  </si>
  <si>
    <t>VOC llenado tanques subt reducción</t>
  </si>
  <si>
    <t>Las emisiones de distribución (llenado vehiculos) (columna Q hoja Emisiones)</t>
  </si>
  <si>
    <t>la amarilla para llenado de tanques y la azul para distribución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</si>
</sst>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3" fillId="0" borderId="0" xfId="0" applyFont="1" applyBorder="1"/>
    <xf numFmtId="1" fontId="0" fillId="0" borderId="0" xfId="0" applyNumberFormat="1"/>
    <xf numFmtId="0" fontId="0" fillId="0" borderId="0" xfId="0" applyFill="1"/>
    <xf numFmtId="0" fontId="4" fillId="0" borderId="0" xfId="0" applyFont="1" applyFill="1"/>
    <xf numFmtId="0" fontId="0" fillId="0" borderId="2" xfId="0" applyBorder="1"/>
    <xf numFmtId="0" fontId="4" fillId="0" borderId="2" xfId="0" applyFont="1" applyFill="1" applyBorder="1"/>
    <xf numFmtId="0" fontId="0" fillId="0" borderId="0" xfId="0" applyBorder="1"/>
    <xf numFmtId="0" fontId="4" fillId="0" borderId="0" xfId="0" applyFont="1" applyFill="1" applyBorder="1"/>
    <xf numFmtId="0" fontId="5" fillId="0" borderId="0" xfId="0" applyFont="1" applyBorder="1"/>
    <xf numFmtId="0" fontId="0" fillId="0" borderId="2" xfId="0" applyFill="1" applyBorder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0" xfId="0" applyFill="1" applyBorder="1"/>
    <xf numFmtId="0" fontId="0" fillId="3" borderId="0" xfId="0" applyFill="1"/>
    <xf numFmtId="0" fontId="4" fillId="0" borderId="0" xfId="0" applyFont="1"/>
    <xf numFmtId="0" fontId="5" fillId="4" borderId="0" xfId="0" applyFont="1" applyFill="1" applyBorder="1"/>
    <xf numFmtId="0" fontId="0" fillId="0" borderId="3" xfId="0" applyBorder="1"/>
    <xf numFmtId="0" fontId="4" fillId="0" borderId="3" xfId="0" applyFont="1" applyBorder="1"/>
    <xf numFmtId="0" fontId="4" fillId="0" borderId="0" xfId="0" applyFont="1" applyAlignment="1"/>
    <xf numFmtId="0" fontId="0" fillId="0" borderId="0" xfId="0" applyAlignment="1"/>
    <xf numFmtId="0" fontId="5" fillId="0" borderId="0" xfId="0" applyFont="1" applyFill="1"/>
    <xf numFmtId="0" fontId="2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6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68"/>
  <sheetViews>
    <sheetView tabSelected="1" workbookViewId="0">
      <selection activeCell="A14" sqref="A14"/>
    </sheetView>
  </sheetViews>
  <sheetFormatPr baseColWidth="10" defaultRowHeight="15"/>
  <cols>
    <col min="6" max="6" width="23" bestFit="1" customWidth="1"/>
    <col min="7" max="7" width="45.140625" customWidth="1"/>
    <col min="8" max="8" width="16.5703125" customWidth="1"/>
    <col min="9" max="9" width="41" customWidth="1"/>
    <col min="10" max="10" width="21.28515625" bestFit="1" customWidth="1"/>
    <col min="11" max="11" width="23.7109375" bestFit="1" customWidth="1"/>
    <col min="12" max="12" width="14.85546875" bestFit="1" customWidth="1"/>
    <col min="15" max="15" width="38.5703125" bestFit="1" customWidth="1"/>
    <col min="16" max="16" width="16.28515625" bestFit="1" customWidth="1"/>
    <col min="17" max="17" width="33.7109375" bestFit="1" customWidth="1"/>
    <col min="18" max="18" width="26.42578125" bestFit="1" customWidth="1"/>
  </cols>
  <sheetData>
    <row r="1" spans="1: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5" t="s">
        <v>1455</v>
      </c>
      <c r="L1" s="25" t="s">
        <v>1456</v>
      </c>
      <c r="M1" s="25" t="s">
        <v>1457</v>
      </c>
      <c r="N1" s="25" t="s">
        <v>1458</v>
      </c>
      <c r="O1" s="26" t="s">
        <v>1459</v>
      </c>
      <c r="P1" s="27" t="s">
        <v>1460</v>
      </c>
      <c r="Q1" s="27" t="s">
        <v>1461</v>
      </c>
      <c r="R1" s="12" t="s">
        <v>1463</v>
      </c>
    </row>
    <row r="2" spans="1:18">
      <c r="A2">
        <v>4.5889426036007901</v>
      </c>
      <c r="B2">
        <v>-74.090325982480095</v>
      </c>
      <c r="C2" s="3">
        <v>30</v>
      </c>
      <c r="D2" s="3">
        <v>23</v>
      </c>
      <c r="E2" s="3">
        <v>2293</v>
      </c>
      <c r="F2" t="s">
        <v>10</v>
      </c>
      <c r="G2" s="4" t="s">
        <v>11</v>
      </c>
      <c r="H2" s="5" t="s">
        <v>12</v>
      </c>
      <c r="I2" t="s">
        <v>13</v>
      </c>
      <c r="J2">
        <v>12569.02</v>
      </c>
      <c r="K2">
        <v>60000</v>
      </c>
      <c r="L2">
        <f>K2*12</f>
        <v>720000</v>
      </c>
      <c r="M2">
        <v>6.1949540946130401E-2</v>
      </c>
      <c r="N2">
        <v>1</v>
      </c>
      <c r="O2">
        <v>1.1076434964696733</v>
      </c>
      <c r="P2">
        <v>4.994E-6</v>
      </c>
      <c r="Q2">
        <f>(P2*L2)*EXP(M2*N2)</f>
        <v>3.8254750889679712</v>
      </c>
      <c r="R2">
        <f>O2+Q2</f>
        <v>4.9331185854376445</v>
      </c>
    </row>
    <row r="3" spans="1:18">
      <c r="A3">
        <v>4.5842400179527996</v>
      </c>
      <c r="B3">
        <v>-74.097953384444907</v>
      </c>
      <c r="C3" s="3">
        <v>29</v>
      </c>
      <c r="D3" s="3">
        <v>22</v>
      </c>
      <c r="E3" s="3">
        <v>2279</v>
      </c>
      <c r="F3" t="s">
        <v>10</v>
      </c>
      <c r="G3" s="4" t="s">
        <v>14</v>
      </c>
      <c r="H3" s="5" t="s">
        <v>15</v>
      </c>
      <c r="I3" t="s">
        <v>16</v>
      </c>
      <c r="J3">
        <v>10054</v>
      </c>
      <c r="K3">
        <v>14000</v>
      </c>
      <c r="L3">
        <f t="shared" ref="L3:L66" si="0">K3*12</f>
        <v>168000</v>
      </c>
      <c r="M3">
        <v>6.1949540946130401E-2</v>
      </c>
      <c r="N3">
        <v>4</v>
      </c>
      <c r="O3">
        <v>4.4825117652134774E-2</v>
      </c>
      <c r="P3">
        <v>4.994E-6</v>
      </c>
      <c r="Q3">
        <f t="shared" ref="Q3:Q66" si="1">(P3*L3)*EXP(M3*N3)</f>
        <v>1.0749176522240558</v>
      </c>
      <c r="R3">
        <f t="shared" ref="R3:R66" si="2">O3+Q3</f>
        <v>1.1197427698761906</v>
      </c>
    </row>
    <row r="4" spans="1:18">
      <c r="A4">
        <v>4.5891819435008001</v>
      </c>
      <c r="B4">
        <v>-74.091184544222102</v>
      </c>
      <c r="C4" s="3">
        <v>30</v>
      </c>
      <c r="D4" s="3">
        <v>23</v>
      </c>
      <c r="E4" s="3">
        <v>2293</v>
      </c>
      <c r="F4" t="s">
        <v>10</v>
      </c>
      <c r="G4" s="4" t="s">
        <v>17</v>
      </c>
      <c r="H4" s="5" t="s">
        <v>18</v>
      </c>
      <c r="I4" t="s">
        <v>19</v>
      </c>
      <c r="J4">
        <v>24456.76</v>
      </c>
      <c r="K4">
        <v>90000</v>
      </c>
      <c r="L4">
        <f t="shared" si="0"/>
        <v>1080000</v>
      </c>
      <c r="M4">
        <v>6.1949540946130401E-2</v>
      </c>
      <c r="N4">
        <v>-1</v>
      </c>
      <c r="O4">
        <v>2.0696570831696017</v>
      </c>
      <c r="P4">
        <v>4.994E-6</v>
      </c>
      <c r="Q4">
        <f t="shared" si="1"/>
        <v>5.0695329449477358</v>
      </c>
      <c r="R4">
        <f t="shared" si="2"/>
        <v>7.1391900281173371</v>
      </c>
    </row>
    <row r="5" spans="1:18">
      <c r="A5">
        <v>4.5863888645426902</v>
      </c>
      <c r="B5">
        <v>-74.096333727371501</v>
      </c>
      <c r="C5" s="3">
        <v>29</v>
      </c>
      <c r="D5" s="3">
        <v>22</v>
      </c>
      <c r="E5" s="3">
        <v>2279</v>
      </c>
      <c r="F5" t="s">
        <v>10</v>
      </c>
      <c r="G5" s="4" t="s">
        <v>20</v>
      </c>
      <c r="H5" s="5" t="s">
        <v>21</v>
      </c>
      <c r="I5" t="s">
        <v>22</v>
      </c>
      <c r="J5">
        <v>31700.639999999996</v>
      </c>
      <c r="K5">
        <v>40000</v>
      </c>
      <c r="L5">
        <f t="shared" si="0"/>
        <v>480000</v>
      </c>
      <c r="M5">
        <v>6.1949540946130401E-2</v>
      </c>
      <c r="N5">
        <v>0</v>
      </c>
      <c r="O5">
        <v>0.84364724447866912</v>
      </c>
      <c r="P5">
        <v>4.994E-6</v>
      </c>
      <c r="Q5">
        <f t="shared" si="1"/>
        <v>2.3971200000000001</v>
      </c>
      <c r="R5">
        <f t="shared" si="2"/>
        <v>3.2407672444786693</v>
      </c>
    </row>
    <row r="6" spans="1:18">
      <c r="A6">
        <v>4.6020093420120496</v>
      </c>
      <c r="B6">
        <v>-74.0920277965037</v>
      </c>
      <c r="C6" s="3">
        <v>30</v>
      </c>
      <c r="D6" s="3">
        <v>24</v>
      </c>
      <c r="E6" s="3">
        <v>2306</v>
      </c>
      <c r="F6" t="s">
        <v>10</v>
      </c>
      <c r="G6" s="4" t="s">
        <v>23</v>
      </c>
      <c r="H6" s="5" t="s">
        <v>24</v>
      </c>
      <c r="I6" t="s">
        <v>25</v>
      </c>
      <c r="J6">
        <v>29055</v>
      </c>
      <c r="K6">
        <v>46800</v>
      </c>
      <c r="L6">
        <f t="shared" si="0"/>
        <v>561600</v>
      </c>
      <c r="M6">
        <v>6.1949540946130401E-2</v>
      </c>
      <c r="N6">
        <v>6</v>
      </c>
      <c r="O6">
        <v>1.4946986541799598</v>
      </c>
      <c r="P6">
        <v>4.994E-6</v>
      </c>
      <c r="Q6">
        <f t="shared" si="1"/>
        <v>4.0672577922755693</v>
      </c>
      <c r="R6">
        <f t="shared" si="2"/>
        <v>5.5619564464555289</v>
      </c>
    </row>
    <row r="7" spans="1:18">
      <c r="A7">
        <v>4.5919555555555549</v>
      </c>
      <c r="B7">
        <v>-74.09000833333333</v>
      </c>
      <c r="C7" s="3">
        <v>30</v>
      </c>
      <c r="D7" s="3">
        <v>23</v>
      </c>
      <c r="E7" s="3">
        <v>2293</v>
      </c>
      <c r="F7" t="s">
        <v>10</v>
      </c>
      <c r="G7" s="4" t="s">
        <v>26</v>
      </c>
      <c r="H7" s="5" t="s">
        <v>27</v>
      </c>
      <c r="I7" t="s">
        <v>28</v>
      </c>
      <c r="J7">
        <v>18660.439999999999</v>
      </c>
      <c r="K7">
        <v>86000</v>
      </c>
      <c r="L7">
        <f t="shared" si="0"/>
        <v>1032000</v>
      </c>
      <c r="M7">
        <v>6.1949540946130401E-2</v>
      </c>
      <c r="N7">
        <v>0</v>
      </c>
      <c r="O7">
        <v>1.5542270285729272</v>
      </c>
      <c r="P7">
        <v>4.994E-6</v>
      </c>
      <c r="Q7">
        <f t="shared" si="1"/>
        <v>5.1538079999999997</v>
      </c>
      <c r="R7">
        <f t="shared" si="2"/>
        <v>6.7080350285729269</v>
      </c>
    </row>
    <row r="8" spans="1:18">
      <c r="A8">
        <v>4.5828688271703397</v>
      </c>
      <c r="B8">
        <v>-74.089778445857206</v>
      </c>
      <c r="C8" s="3">
        <v>37</v>
      </c>
      <c r="D8" s="3">
        <v>38</v>
      </c>
      <c r="E8" s="3">
        <v>2495</v>
      </c>
      <c r="F8" t="s">
        <v>10</v>
      </c>
      <c r="G8" s="4" t="s">
        <v>29</v>
      </c>
      <c r="H8" s="5" t="s">
        <v>30</v>
      </c>
      <c r="I8" t="s">
        <v>31</v>
      </c>
      <c r="J8">
        <v>51513.54</v>
      </c>
      <c r="K8">
        <v>143000</v>
      </c>
      <c r="L8">
        <f t="shared" si="0"/>
        <v>1716000</v>
      </c>
      <c r="M8">
        <v>6.1949540946130401E-2</v>
      </c>
      <c r="N8">
        <v>1</v>
      </c>
      <c r="O8">
        <v>3.5538922744817776</v>
      </c>
      <c r="P8">
        <v>4.994E-6</v>
      </c>
      <c r="Q8">
        <f t="shared" si="1"/>
        <v>9.1173822953736643</v>
      </c>
      <c r="R8">
        <f t="shared" si="2"/>
        <v>12.671274569855441</v>
      </c>
    </row>
    <row r="9" spans="1:18">
      <c r="A9">
        <v>4.5944153861227104</v>
      </c>
      <c r="B9">
        <v>-74.112064844833696</v>
      </c>
      <c r="C9" s="3">
        <v>28</v>
      </c>
      <c r="D9" s="3">
        <v>23</v>
      </c>
      <c r="E9" s="3">
        <v>1798</v>
      </c>
      <c r="F9" t="s">
        <v>10</v>
      </c>
      <c r="G9" s="4" t="s">
        <v>32</v>
      </c>
      <c r="H9" s="5" t="s">
        <v>33</v>
      </c>
      <c r="I9" t="s">
        <v>34</v>
      </c>
      <c r="J9">
        <v>18175</v>
      </c>
      <c r="K9">
        <v>90000</v>
      </c>
      <c r="L9">
        <f t="shared" si="0"/>
        <v>1080000</v>
      </c>
      <c r="M9">
        <v>6.1949540946130401E-2</v>
      </c>
      <c r="N9">
        <v>0</v>
      </c>
      <c r="O9">
        <v>1.3829117406569693</v>
      </c>
      <c r="P9">
        <v>4.994E-6</v>
      </c>
      <c r="Q9">
        <f t="shared" si="1"/>
        <v>5.3935199999999996</v>
      </c>
      <c r="R9">
        <f t="shared" si="2"/>
        <v>6.7764317406569692</v>
      </c>
    </row>
    <row r="10" spans="1:18">
      <c r="A10">
        <v>4.5911953323869996</v>
      </c>
      <c r="B10">
        <v>-74.098909639237206</v>
      </c>
      <c r="C10" s="3">
        <v>29</v>
      </c>
      <c r="D10" s="3">
        <v>23</v>
      </c>
      <c r="E10" s="3">
        <v>2292</v>
      </c>
      <c r="F10" t="s">
        <v>10</v>
      </c>
      <c r="G10" s="4" t="s">
        <v>35</v>
      </c>
      <c r="H10" s="5" t="s">
        <v>36</v>
      </c>
      <c r="I10" t="s">
        <v>37</v>
      </c>
      <c r="J10">
        <v>20251.879999999997</v>
      </c>
      <c r="K10">
        <v>20000</v>
      </c>
      <c r="L10">
        <f t="shared" si="0"/>
        <v>240000</v>
      </c>
      <c r="M10">
        <v>6.1949540946130401E-2</v>
      </c>
      <c r="N10">
        <v>1</v>
      </c>
      <c r="O10">
        <v>0.60957668575422808</v>
      </c>
      <c r="P10">
        <v>4.994E-6</v>
      </c>
      <c r="Q10">
        <f t="shared" si="1"/>
        <v>1.2751583629893237</v>
      </c>
      <c r="R10">
        <f t="shared" si="2"/>
        <v>1.8847350487435519</v>
      </c>
    </row>
    <row r="11" spans="1:18">
      <c r="A11">
        <v>4.5896638888888885</v>
      </c>
      <c r="B11">
        <v>-74.109680555555556</v>
      </c>
      <c r="C11" s="3">
        <v>28</v>
      </c>
      <c r="D11" s="3">
        <v>23</v>
      </c>
      <c r="E11" s="3">
        <v>1798</v>
      </c>
      <c r="F11" t="s">
        <v>10</v>
      </c>
      <c r="G11" t="s">
        <v>38</v>
      </c>
      <c r="H11" s="5" t="s">
        <v>39</v>
      </c>
      <c r="I11" t="s">
        <v>40</v>
      </c>
      <c r="J11">
        <v>25535.319999999996</v>
      </c>
      <c r="K11">
        <v>50000</v>
      </c>
      <c r="L11">
        <f t="shared" si="0"/>
        <v>600000</v>
      </c>
      <c r="M11">
        <v>6.1949540946130401E-2</v>
      </c>
      <c r="N11">
        <v>-1</v>
      </c>
      <c r="O11">
        <v>0.87814543427666858</v>
      </c>
      <c r="P11">
        <v>4.994E-6</v>
      </c>
      <c r="Q11">
        <f t="shared" si="1"/>
        <v>2.816407191637631</v>
      </c>
      <c r="R11">
        <f t="shared" si="2"/>
        <v>3.6945526259142998</v>
      </c>
    </row>
    <row r="12" spans="1:18">
      <c r="A12">
        <v>4.6769388888888894</v>
      </c>
      <c r="B12">
        <v>-74.085944444444436</v>
      </c>
      <c r="C12" s="3">
        <v>31</v>
      </c>
      <c r="D12" s="3">
        <v>32</v>
      </c>
      <c r="E12" s="3">
        <v>2411</v>
      </c>
      <c r="F12" t="s">
        <v>41</v>
      </c>
      <c r="G12" t="s">
        <v>42</v>
      </c>
      <c r="H12" s="5" t="s">
        <v>43</v>
      </c>
      <c r="I12" t="s">
        <v>44</v>
      </c>
      <c r="J12">
        <v>34338.44</v>
      </c>
      <c r="K12">
        <v>148000</v>
      </c>
      <c r="L12">
        <f t="shared" si="0"/>
        <v>1776000</v>
      </c>
      <c r="M12">
        <v>6.1949540946130401E-2</v>
      </c>
      <c r="N12">
        <v>0</v>
      </c>
      <c r="O12">
        <v>2.5608730021467032</v>
      </c>
      <c r="P12">
        <v>4.994E-6</v>
      </c>
      <c r="Q12">
        <f t="shared" si="1"/>
        <v>8.8693439999999999</v>
      </c>
      <c r="R12">
        <f t="shared" si="2"/>
        <v>11.430217002146703</v>
      </c>
    </row>
    <row r="13" spans="1:18">
      <c r="A13">
        <v>4.6688382265272503</v>
      </c>
      <c r="B13">
        <v>-74.079606412436206</v>
      </c>
      <c r="C13" s="3">
        <v>31</v>
      </c>
      <c r="D13" s="3">
        <v>32</v>
      </c>
      <c r="E13" s="3">
        <v>2411</v>
      </c>
      <c r="F13" t="s">
        <v>41</v>
      </c>
      <c r="G13" t="s">
        <v>45</v>
      </c>
      <c r="H13" s="5" t="s">
        <v>46</v>
      </c>
      <c r="I13" t="s">
        <v>47</v>
      </c>
      <c r="J13">
        <v>14968.439999999999</v>
      </c>
      <c r="K13">
        <v>56766.666666666664</v>
      </c>
      <c r="L13">
        <f t="shared" si="0"/>
        <v>681200</v>
      </c>
      <c r="M13">
        <v>6.1949540946130401E-2</v>
      </c>
      <c r="N13">
        <v>1</v>
      </c>
      <c r="O13">
        <v>1.169610300623751</v>
      </c>
      <c r="P13">
        <v>4.994E-6</v>
      </c>
      <c r="Q13">
        <f t="shared" si="1"/>
        <v>3.6193244869513639</v>
      </c>
      <c r="R13">
        <f t="shared" si="2"/>
        <v>4.7889347875751147</v>
      </c>
    </row>
    <row r="14" spans="1:18">
      <c r="A14">
        <v>4.6678486383355997</v>
      </c>
      <c r="B14">
        <v>-74.072759553304294</v>
      </c>
      <c r="C14" s="3">
        <v>32</v>
      </c>
      <c r="D14" s="3">
        <v>31</v>
      </c>
      <c r="E14" s="3">
        <v>2399</v>
      </c>
      <c r="F14" t="s">
        <v>41</v>
      </c>
      <c r="G14" t="s">
        <v>48</v>
      </c>
      <c r="H14" s="5" t="s">
        <v>49</v>
      </c>
      <c r="I14" t="s">
        <v>50</v>
      </c>
      <c r="J14">
        <v>20251.879999999997</v>
      </c>
      <c r="K14">
        <v>54300</v>
      </c>
      <c r="L14">
        <f t="shared" si="0"/>
        <v>651600</v>
      </c>
      <c r="M14">
        <v>6.1949540946130401E-2</v>
      </c>
      <c r="N14">
        <v>1</v>
      </c>
      <c r="O14">
        <v>1.190986912846614</v>
      </c>
      <c r="P14">
        <v>4.994E-6</v>
      </c>
      <c r="Q14">
        <f t="shared" si="1"/>
        <v>3.4620549555160141</v>
      </c>
      <c r="R14">
        <f t="shared" si="2"/>
        <v>4.653041868362628</v>
      </c>
    </row>
    <row r="15" spans="1:18">
      <c r="A15">
        <v>4.6556342142040803</v>
      </c>
      <c r="B15">
        <v>-74.065054957022596</v>
      </c>
      <c r="C15" s="3">
        <v>33</v>
      </c>
      <c r="D15" s="3">
        <v>30</v>
      </c>
      <c r="E15" s="3">
        <v>2387</v>
      </c>
      <c r="F15" t="s">
        <v>41</v>
      </c>
      <c r="G15" t="s">
        <v>51</v>
      </c>
      <c r="H15" s="5" t="s">
        <v>52</v>
      </c>
      <c r="I15" t="s">
        <v>53</v>
      </c>
      <c r="J15">
        <v>20251.879999999997</v>
      </c>
      <c r="K15">
        <v>100000</v>
      </c>
      <c r="L15">
        <f t="shared" si="0"/>
        <v>1200000</v>
      </c>
      <c r="M15">
        <v>6.1949540946130401E-2</v>
      </c>
      <c r="N15">
        <v>-1</v>
      </c>
      <c r="O15">
        <v>1.3062306435056199</v>
      </c>
      <c r="P15">
        <v>4.994E-6</v>
      </c>
      <c r="Q15">
        <f t="shared" si="1"/>
        <v>5.632814383275262</v>
      </c>
      <c r="R15">
        <f t="shared" si="2"/>
        <v>6.9390450267808816</v>
      </c>
    </row>
    <row r="16" spans="1:18">
      <c r="A16">
        <v>4.6701541498701902</v>
      </c>
      <c r="B16">
        <v>-74.070816131348394</v>
      </c>
      <c r="C16" s="3">
        <v>32</v>
      </c>
      <c r="D16" s="3">
        <v>32</v>
      </c>
      <c r="E16" s="3">
        <v>2412</v>
      </c>
      <c r="F16" t="s">
        <v>54</v>
      </c>
      <c r="G16" t="s">
        <v>55</v>
      </c>
      <c r="H16" s="5" t="s">
        <v>56</v>
      </c>
      <c r="I16" t="s">
        <v>57</v>
      </c>
      <c r="J16">
        <v>17212.879999999997</v>
      </c>
      <c r="K16">
        <v>56766.666666666664</v>
      </c>
      <c r="L16">
        <f t="shared" si="0"/>
        <v>681200</v>
      </c>
      <c r="M16">
        <v>6.1949540946130401E-2</v>
      </c>
      <c r="N16">
        <v>-2</v>
      </c>
      <c r="O16">
        <v>1.4802352686229507</v>
      </c>
      <c r="P16">
        <v>4.994E-6</v>
      </c>
      <c r="Q16">
        <f t="shared" si="1"/>
        <v>3.0054844804634913</v>
      </c>
      <c r="R16">
        <f t="shared" si="2"/>
        <v>4.4857197490864422</v>
      </c>
    </row>
    <row r="17" spans="1:18">
      <c r="A17">
        <v>4.6658225996852902</v>
      </c>
      <c r="B17">
        <v>-74.074410443719799</v>
      </c>
      <c r="C17" s="3">
        <v>32</v>
      </c>
      <c r="D17" s="3">
        <v>31</v>
      </c>
      <c r="E17" s="3">
        <v>2399</v>
      </c>
      <c r="F17" t="s">
        <v>54</v>
      </c>
      <c r="G17" t="s">
        <v>58</v>
      </c>
      <c r="H17" s="5" t="s">
        <v>59</v>
      </c>
      <c r="I17" t="s">
        <v>60</v>
      </c>
      <c r="J17">
        <v>19739</v>
      </c>
      <c r="K17">
        <v>105000</v>
      </c>
      <c r="L17">
        <f t="shared" si="0"/>
        <v>1260000</v>
      </c>
      <c r="M17">
        <v>6.1949540946130401E-2</v>
      </c>
      <c r="N17">
        <v>0</v>
      </c>
      <c r="O17">
        <v>1.4751575261145242</v>
      </c>
      <c r="P17">
        <v>4.994E-6</v>
      </c>
      <c r="Q17">
        <f t="shared" si="1"/>
        <v>6.29244</v>
      </c>
      <c r="R17">
        <f t="shared" si="2"/>
        <v>7.7675975261145247</v>
      </c>
    </row>
    <row r="18" spans="1:18">
      <c r="A18">
        <v>4.6493607019372396</v>
      </c>
      <c r="B18">
        <v>-74.070136524151593</v>
      </c>
      <c r="C18" s="3">
        <v>32</v>
      </c>
      <c r="D18" s="3">
        <v>29</v>
      </c>
      <c r="E18" s="3">
        <v>2373</v>
      </c>
      <c r="F18" t="s">
        <v>54</v>
      </c>
      <c r="G18" t="s">
        <v>61</v>
      </c>
      <c r="H18" s="5" t="s">
        <v>62</v>
      </c>
      <c r="I18" t="s">
        <v>63</v>
      </c>
      <c r="J18">
        <v>29936.879999999997</v>
      </c>
      <c r="K18">
        <v>52000</v>
      </c>
      <c r="L18">
        <f t="shared" si="0"/>
        <v>624000</v>
      </c>
      <c r="M18">
        <v>6.1949540946130401E-2</v>
      </c>
      <c r="N18">
        <v>1</v>
      </c>
      <c r="O18">
        <v>1.7162824361571585</v>
      </c>
      <c r="P18">
        <v>4.994E-6</v>
      </c>
      <c r="Q18">
        <f t="shared" si="1"/>
        <v>3.3154117437722417</v>
      </c>
      <c r="R18">
        <f t="shared" si="2"/>
        <v>5.0316941799294002</v>
      </c>
    </row>
    <row r="19" spans="1:18">
      <c r="A19">
        <v>4.6033684722634396</v>
      </c>
      <c r="B19">
        <v>-74.1006420791187</v>
      </c>
      <c r="C19" s="3">
        <v>29</v>
      </c>
      <c r="D19" s="3">
        <v>24</v>
      </c>
      <c r="E19" s="3">
        <v>2305</v>
      </c>
      <c r="F19" t="s">
        <v>54</v>
      </c>
      <c r="G19" t="s">
        <v>64</v>
      </c>
      <c r="H19" s="5" t="s">
        <v>65</v>
      </c>
      <c r="I19" t="s">
        <v>66</v>
      </c>
      <c r="J19">
        <v>29712.58</v>
      </c>
      <c r="K19">
        <v>109000</v>
      </c>
      <c r="L19">
        <f t="shared" si="0"/>
        <v>1308000</v>
      </c>
      <c r="M19">
        <v>6.1949540946130401E-2</v>
      </c>
      <c r="N19">
        <v>2</v>
      </c>
      <c r="O19">
        <v>2.621372572209983</v>
      </c>
      <c r="P19">
        <v>4.994E-6</v>
      </c>
      <c r="Q19">
        <f t="shared" si="1"/>
        <v>7.3937535345112346</v>
      </c>
      <c r="R19">
        <f t="shared" si="2"/>
        <v>10.015126106721217</v>
      </c>
    </row>
    <row r="20" spans="1:18">
      <c r="A20">
        <v>4.6182807353924904</v>
      </c>
      <c r="B20">
        <v>-74.186330307936103</v>
      </c>
      <c r="C20" s="3">
        <v>19</v>
      </c>
      <c r="D20" s="3">
        <v>26</v>
      </c>
      <c r="E20" s="3">
        <v>1828</v>
      </c>
      <c r="F20" t="s">
        <v>67</v>
      </c>
      <c r="G20" t="s">
        <v>68</v>
      </c>
      <c r="H20" s="5" t="s">
        <v>69</v>
      </c>
      <c r="I20" t="s">
        <v>70</v>
      </c>
      <c r="J20">
        <v>10518</v>
      </c>
      <c r="K20">
        <v>20000</v>
      </c>
      <c r="L20">
        <f t="shared" si="0"/>
        <v>240000</v>
      </c>
      <c r="M20">
        <v>6.1949540946130401E-2</v>
      </c>
      <c r="N20">
        <v>0</v>
      </c>
      <c r="O20">
        <v>0.23923084707946371</v>
      </c>
      <c r="P20">
        <v>4.994E-6</v>
      </c>
      <c r="Q20">
        <f t="shared" si="1"/>
        <v>1.1985600000000001</v>
      </c>
      <c r="R20">
        <f t="shared" si="2"/>
        <v>1.4377908470794638</v>
      </c>
    </row>
    <row r="21" spans="1:18">
      <c r="A21">
        <v>4.6128666666666662</v>
      </c>
      <c r="B21">
        <v>-74.194436111111116</v>
      </c>
      <c r="C21" s="3">
        <v>19</v>
      </c>
      <c r="D21" s="3">
        <v>25</v>
      </c>
      <c r="E21" s="3">
        <v>1815</v>
      </c>
      <c r="F21" t="s">
        <v>67</v>
      </c>
      <c r="G21" t="s">
        <v>71</v>
      </c>
      <c r="H21" s="5" t="s">
        <v>72</v>
      </c>
      <c r="I21" t="s">
        <v>73</v>
      </c>
      <c r="J21">
        <v>19370</v>
      </c>
      <c r="K21">
        <v>60300</v>
      </c>
      <c r="L21">
        <f t="shared" si="0"/>
        <v>723600</v>
      </c>
      <c r="M21">
        <v>6.1949540946130401E-2</v>
      </c>
      <c r="N21">
        <v>0</v>
      </c>
      <c r="O21">
        <v>0.69538687042513225</v>
      </c>
      <c r="P21">
        <v>4.994E-6</v>
      </c>
      <c r="Q21">
        <f t="shared" si="1"/>
        <v>3.6136583999999998</v>
      </c>
      <c r="R21">
        <f t="shared" si="2"/>
        <v>4.3090452704251323</v>
      </c>
    </row>
    <row r="22" spans="1:18">
      <c r="A22">
        <v>4.6090292460078901</v>
      </c>
      <c r="B22">
        <v>-74.203125666806301</v>
      </c>
      <c r="C22" s="3">
        <v>18</v>
      </c>
      <c r="D22" s="3">
        <v>25</v>
      </c>
      <c r="E22" s="3">
        <v>1814</v>
      </c>
      <c r="F22" t="s">
        <v>67</v>
      </c>
      <c r="G22" t="s">
        <v>74</v>
      </c>
      <c r="H22" s="5" t="s">
        <v>75</v>
      </c>
      <c r="I22" t="s">
        <v>76</v>
      </c>
      <c r="J22">
        <v>19370</v>
      </c>
      <c r="K22">
        <v>100000</v>
      </c>
      <c r="L22">
        <f t="shared" si="0"/>
        <v>1200000</v>
      </c>
      <c r="M22">
        <v>6.1949540946130401E-2</v>
      </c>
      <c r="N22">
        <v>1</v>
      </c>
      <c r="O22">
        <v>0.72140775799790713</v>
      </c>
      <c r="P22">
        <v>4.994E-6</v>
      </c>
      <c r="Q22">
        <f t="shared" si="1"/>
        <v>6.3757918149466191</v>
      </c>
      <c r="R22">
        <f t="shared" si="2"/>
        <v>7.0971995729445263</v>
      </c>
    </row>
    <row r="23" spans="1:18">
      <c r="A23">
        <v>4.6340388888888882</v>
      </c>
      <c r="B23">
        <v>-74.205958333333342</v>
      </c>
      <c r="C23" s="3">
        <v>17</v>
      </c>
      <c r="D23" s="3">
        <v>28</v>
      </c>
      <c r="E23" s="3">
        <v>1852</v>
      </c>
      <c r="F23" t="s">
        <v>67</v>
      </c>
      <c r="G23" t="s">
        <v>77</v>
      </c>
      <c r="H23" s="5" t="s">
        <v>78</v>
      </c>
      <c r="I23" t="s">
        <v>79</v>
      </c>
      <c r="J23">
        <v>17852.46</v>
      </c>
      <c r="K23">
        <v>60300</v>
      </c>
      <c r="L23">
        <f t="shared" si="0"/>
        <v>723600</v>
      </c>
      <c r="M23">
        <v>6.1949540946130401E-2</v>
      </c>
      <c r="N23">
        <v>8</v>
      </c>
      <c r="O23">
        <v>0.93282289256572037</v>
      </c>
      <c r="P23">
        <v>4.994E-6</v>
      </c>
      <c r="Q23">
        <f t="shared" si="1"/>
        <v>5.9317364452556891</v>
      </c>
      <c r="R23">
        <f t="shared" si="2"/>
        <v>6.8645593378214098</v>
      </c>
    </row>
    <row r="24" spans="1:18">
      <c r="A24">
        <v>4.6293944444444453</v>
      </c>
      <c r="B24">
        <v>-74.194522222222233</v>
      </c>
      <c r="C24" s="3">
        <v>19</v>
      </c>
      <c r="D24" s="3">
        <v>27</v>
      </c>
      <c r="E24" s="3">
        <v>1841</v>
      </c>
      <c r="F24" t="s">
        <v>67</v>
      </c>
      <c r="G24" t="s">
        <v>80</v>
      </c>
      <c r="H24" s="5" t="s">
        <v>81</v>
      </c>
      <c r="I24" t="s">
        <v>82</v>
      </c>
      <c r="J24">
        <v>19370</v>
      </c>
      <c r="K24">
        <v>60300</v>
      </c>
      <c r="L24">
        <f t="shared" si="0"/>
        <v>723600</v>
      </c>
      <c r="M24">
        <v>6.1949540946130401E-2</v>
      </c>
      <c r="N24">
        <v>8</v>
      </c>
      <c r="O24">
        <v>1.182604148617675</v>
      </c>
      <c r="P24">
        <v>4.994E-6</v>
      </c>
      <c r="Q24">
        <f t="shared" si="1"/>
        <v>5.9317364452556891</v>
      </c>
      <c r="R24">
        <f t="shared" si="2"/>
        <v>7.1143405938733641</v>
      </c>
    </row>
    <row r="25" spans="1:18">
      <c r="A25">
        <v>4.6034222222222221</v>
      </c>
      <c r="B25">
        <v>-74.195058333333336</v>
      </c>
      <c r="C25" s="3">
        <v>18</v>
      </c>
      <c r="D25" s="3">
        <v>24</v>
      </c>
      <c r="E25" s="3">
        <v>1801</v>
      </c>
      <c r="F25" t="s">
        <v>67</v>
      </c>
      <c r="G25" t="s">
        <v>83</v>
      </c>
      <c r="H25" s="5" t="s">
        <v>84</v>
      </c>
      <c r="I25" t="s">
        <v>85</v>
      </c>
      <c r="J25">
        <v>38740</v>
      </c>
      <c r="K25">
        <v>100000</v>
      </c>
      <c r="L25">
        <f t="shared" si="0"/>
        <v>1200000</v>
      </c>
      <c r="M25">
        <v>6.1949540946130401E-2</v>
      </c>
      <c r="N25">
        <v>1</v>
      </c>
      <c r="O25">
        <v>1.6755811628603177</v>
      </c>
      <c r="P25">
        <v>4.994E-6</v>
      </c>
      <c r="Q25">
        <f t="shared" si="1"/>
        <v>6.3757918149466191</v>
      </c>
      <c r="R25">
        <f t="shared" si="2"/>
        <v>8.0513729778069365</v>
      </c>
    </row>
    <row r="26" spans="1:18">
      <c r="A26">
        <v>4.6293426384533403</v>
      </c>
      <c r="B26">
        <v>-74.194636961124502</v>
      </c>
      <c r="C26" s="3">
        <v>19</v>
      </c>
      <c r="D26" s="3">
        <v>27</v>
      </c>
      <c r="E26" s="3">
        <v>1841</v>
      </c>
      <c r="F26" t="s">
        <v>86</v>
      </c>
      <c r="G26" t="s">
        <v>87</v>
      </c>
      <c r="H26" s="5" t="s">
        <v>88</v>
      </c>
      <c r="I26" t="s">
        <v>89</v>
      </c>
      <c r="J26">
        <v>9648</v>
      </c>
      <c r="K26">
        <v>60300</v>
      </c>
      <c r="L26">
        <f t="shared" si="0"/>
        <v>723600</v>
      </c>
      <c r="M26">
        <v>6.1949540946130401E-2</v>
      </c>
      <c r="N26">
        <v>-1</v>
      </c>
      <c r="O26">
        <v>0.51365284609208228</v>
      </c>
      <c r="P26">
        <v>4.994E-6</v>
      </c>
      <c r="Q26">
        <f t="shared" si="1"/>
        <v>3.3965870731149828</v>
      </c>
      <c r="R26">
        <f t="shared" si="2"/>
        <v>3.9102399192070649</v>
      </c>
    </row>
    <row r="27" spans="1:18">
      <c r="A27">
        <v>4.6265944444444447</v>
      </c>
      <c r="B27">
        <v>-74.199969444444449</v>
      </c>
      <c r="C27" s="3">
        <v>18</v>
      </c>
      <c r="D27" s="3">
        <v>27</v>
      </c>
      <c r="E27" s="3">
        <v>1840</v>
      </c>
      <c r="F27" t="s">
        <v>86</v>
      </c>
      <c r="G27" t="s">
        <v>90</v>
      </c>
      <c r="H27" s="5" t="s">
        <v>91</v>
      </c>
      <c r="I27" t="s">
        <v>92</v>
      </c>
      <c r="J27">
        <v>10568</v>
      </c>
      <c r="K27">
        <v>60300</v>
      </c>
      <c r="L27">
        <f t="shared" si="0"/>
        <v>723600</v>
      </c>
      <c r="M27">
        <v>6.1949540946130401E-2</v>
      </c>
      <c r="N27">
        <v>1</v>
      </c>
      <c r="O27">
        <v>0.50402118324780609</v>
      </c>
      <c r="P27">
        <v>4.994E-6</v>
      </c>
      <c r="Q27">
        <f t="shared" si="1"/>
        <v>3.8446024644128109</v>
      </c>
      <c r="R27">
        <f t="shared" si="2"/>
        <v>4.3486236476606166</v>
      </c>
    </row>
    <row r="28" spans="1:18">
      <c r="A28" s="6">
        <v>4.6201916666666669</v>
      </c>
      <c r="B28" s="6">
        <v>-74.198419444444454</v>
      </c>
      <c r="C28" s="3">
        <v>18</v>
      </c>
      <c r="D28" s="3">
        <v>26</v>
      </c>
      <c r="E28" s="3">
        <v>1827</v>
      </c>
      <c r="F28" s="6" t="s">
        <v>86</v>
      </c>
      <c r="G28" s="6" t="s">
        <v>93</v>
      </c>
      <c r="H28" s="7" t="s">
        <v>94</v>
      </c>
      <c r="I28" s="6" t="s">
        <v>95</v>
      </c>
      <c r="J28">
        <v>9685</v>
      </c>
      <c r="K28">
        <v>60300</v>
      </c>
      <c r="L28">
        <f t="shared" si="0"/>
        <v>723600</v>
      </c>
      <c r="M28">
        <v>6.1949540946130401E-2</v>
      </c>
      <c r="N28">
        <v>1</v>
      </c>
      <c r="O28">
        <v>3.6510792422017801E-3</v>
      </c>
      <c r="P28">
        <v>4.994E-6</v>
      </c>
      <c r="Q28">
        <f t="shared" si="1"/>
        <v>3.8446024644128109</v>
      </c>
      <c r="R28">
        <f t="shared" si="2"/>
        <v>3.8482535436550127</v>
      </c>
    </row>
    <row r="29" spans="1:18">
      <c r="A29" s="8">
        <v>4.6031861111111105</v>
      </c>
      <c r="B29" s="8">
        <v>-74.199297222222228</v>
      </c>
      <c r="C29" s="3">
        <v>18</v>
      </c>
      <c r="D29" s="3">
        <v>24</v>
      </c>
      <c r="E29" s="3">
        <v>1801</v>
      </c>
      <c r="F29" s="8" t="s">
        <v>86</v>
      </c>
      <c r="G29" s="8" t="s">
        <v>96</v>
      </c>
      <c r="H29" s="9" t="s">
        <v>97</v>
      </c>
      <c r="I29" s="8" t="s">
        <v>98</v>
      </c>
      <c r="J29">
        <v>23287.58</v>
      </c>
      <c r="K29">
        <v>90000</v>
      </c>
      <c r="L29">
        <f t="shared" si="0"/>
        <v>1080000</v>
      </c>
      <c r="M29">
        <v>6.1949540946130401E-2</v>
      </c>
      <c r="N29">
        <v>-1</v>
      </c>
      <c r="O29">
        <v>1.1282155570536792</v>
      </c>
      <c r="P29">
        <v>4.994E-6</v>
      </c>
      <c r="Q29">
        <f t="shared" si="1"/>
        <v>5.0695329449477358</v>
      </c>
      <c r="R29">
        <f t="shared" si="2"/>
        <v>6.1977485020014154</v>
      </c>
    </row>
    <row r="30" spans="1:18">
      <c r="A30">
        <v>4.630552777777778</v>
      </c>
      <c r="B30">
        <v>-74.194411111111108</v>
      </c>
      <c r="C30" s="3">
        <v>19</v>
      </c>
      <c r="D30" s="3">
        <v>27</v>
      </c>
      <c r="E30" s="3">
        <v>1841</v>
      </c>
      <c r="F30" t="s">
        <v>86</v>
      </c>
      <c r="G30" t="s">
        <v>99</v>
      </c>
      <c r="H30" s="5" t="s">
        <v>100</v>
      </c>
      <c r="I30" t="s">
        <v>101</v>
      </c>
      <c r="J30">
        <v>9372.7199999999993</v>
      </c>
      <c r="K30">
        <v>37800</v>
      </c>
      <c r="L30">
        <f t="shared" si="0"/>
        <v>453600</v>
      </c>
      <c r="M30">
        <v>6.1949540946130401E-2</v>
      </c>
      <c r="N30">
        <v>-1</v>
      </c>
      <c r="O30">
        <v>0.42369071290774274</v>
      </c>
      <c r="P30">
        <v>4.994E-6</v>
      </c>
      <c r="Q30">
        <f t="shared" si="1"/>
        <v>2.129203836878049</v>
      </c>
      <c r="R30">
        <f t="shared" si="2"/>
        <v>2.5528945497857918</v>
      </c>
    </row>
    <row r="31" spans="1:18">
      <c r="A31">
        <v>4.6174277777777784</v>
      </c>
      <c r="B31">
        <v>-74.209052777777785</v>
      </c>
      <c r="C31" s="3">
        <v>17</v>
      </c>
      <c r="D31" s="3">
        <v>26</v>
      </c>
      <c r="E31" s="3">
        <v>1826</v>
      </c>
      <c r="F31" t="s">
        <v>86</v>
      </c>
      <c r="G31" t="s">
        <v>102</v>
      </c>
      <c r="H31" s="5" t="s">
        <v>103</v>
      </c>
      <c r="I31" t="s">
        <v>104</v>
      </c>
      <c r="J31">
        <v>29447</v>
      </c>
      <c r="K31">
        <v>96500</v>
      </c>
      <c r="L31">
        <f t="shared" si="0"/>
        <v>1158000</v>
      </c>
      <c r="M31">
        <v>6.1949540946130401E-2</v>
      </c>
      <c r="N31">
        <v>4</v>
      </c>
      <c r="O31">
        <v>0.29009948238047539</v>
      </c>
      <c r="P31">
        <v>4.994E-6</v>
      </c>
      <c r="Q31">
        <f t="shared" si="1"/>
        <v>7.4092538171158129</v>
      </c>
      <c r="R31">
        <f t="shared" si="2"/>
        <v>7.6993532994962885</v>
      </c>
    </row>
    <row r="32" spans="1:18">
      <c r="A32">
        <v>4.5919295815048997</v>
      </c>
      <c r="B32">
        <v>-74.0803267611889</v>
      </c>
      <c r="C32" s="3">
        <v>31</v>
      </c>
      <c r="D32" s="3">
        <v>23</v>
      </c>
      <c r="E32" s="3">
        <v>2294</v>
      </c>
      <c r="F32" t="s">
        <v>105</v>
      </c>
      <c r="G32" t="s">
        <v>106</v>
      </c>
      <c r="H32" s="5" t="s">
        <v>107</v>
      </c>
      <c r="I32" t="s">
        <v>108</v>
      </c>
      <c r="J32">
        <v>10400</v>
      </c>
      <c r="K32">
        <v>15000</v>
      </c>
      <c r="L32">
        <f t="shared" si="0"/>
        <v>180000</v>
      </c>
      <c r="M32">
        <v>6.1949540946130401E-2</v>
      </c>
      <c r="N32">
        <v>1</v>
      </c>
      <c r="O32">
        <v>0.26982676489610768</v>
      </c>
      <c r="P32">
        <v>4.994E-6</v>
      </c>
      <c r="Q32">
        <f t="shared" si="1"/>
        <v>0.95636877224199279</v>
      </c>
      <c r="R32">
        <f t="shared" si="2"/>
        <v>1.2261955371381004</v>
      </c>
    </row>
    <row r="33" spans="1:18">
      <c r="A33">
        <v>4.5598526711265102</v>
      </c>
      <c r="B33">
        <v>-74.145941861313304</v>
      </c>
      <c r="C33" s="3">
        <v>24</v>
      </c>
      <c r="D33" s="3">
        <v>19</v>
      </c>
      <c r="E33" s="3">
        <v>1742</v>
      </c>
      <c r="F33" t="s">
        <v>109</v>
      </c>
      <c r="G33" t="s">
        <v>110</v>
      </c>
      <c r="H33" s="5" t="s">
        <v>111</v>
      </c>
      <c r="I33" t="s">
        <v>112</v>
      </c>
      <c r="J33">
        <v>19370</v>
      </c>
      <c r="K33">
        <v>60000</v>
      </c>
      <c r="L33">
        <f t="shared" si="0"/>
        <v>720000</v>
      </c>
      <c r="M33">
        <v>6.1949540946130401E-2</v>
      </c>
      <c r="N33">
        <v>-1</v>
      </c>
      <c r="O33">
        <v>0.79867513263516388</v>
      </c>
      <c r="P33">
        <v>4.994E-6</v>
      </c>
      <c r="Q33">
        <f t="shared" si="1"/>
        <v>3.3796886299651567</v>
      </c>
      <c r="R33">
        <f t="shared" si="2"/>
        <v>4.1783637626003207</v>
      </c>
    </row>
    <row r="34" spans="1:18">
      <c r="A34">
        <v>4.5672192554737503</v>
      </c>
      <c r="B34">
        <v>-74.144498148156501</v>
      </c>
      <c r="C34" s="3">
        <v>24</v>
      </c>
      <c r="D34" s="3">
        <v>20</v>
      </c>
      <c r="E34" s="3">
        <v>1755</v>
      </c>
      <c r="F34" t="s">
        <v>113</v>
      </c>
      <c r="G34" t="s">
        <v>114</v>
      </c>
      <c r="H34" s="5" t="s">
        <v>115</v>
      </c>
      <c r="I34" t="s">
        <v>116</v>
      </c>
      <c r="J34">
        <v>29438</v>
      </c>
      <c r="K34">
        <v>110000</v>
      </c>
      <c r="L34">
        <f t="shared" si="0"/>
        <v>1320000</v>
      </c>
      <c r="M34">
        <v>6.1949540946130401E-2</v>
      </c>
      <c r="N34">
        <v>1</v>
      </c>
      <c r="O34">
        <v>2.0341117543753251</v>
      </c>
      <c r="P34">
        <v>4.994E-6</v>
      </c>
      <c r="Q34">
        <f t="shared" si="1"/>
        <v>7.0133709964412807</v>
      </c>
      <c r="R34">
        <f t="shared" si="2"/>
        <v>9.0474827508166058</v>
      </c>
    </row>
    <row r="35" spans="1:18">
      <c r="A35">
        <v>4.5748108177373803</v>
      </c>
      <c r="B35">
        <v>-74.154850848880002</v>
      </c>
      <c r="C35" s="3">
        <v>23</v>
      </c>
      <c r="D35" s="3">
        <v>21</v>
      </c>
      <c r="E35" s="3">
        <v>1767</v>
      </c>
      <c r="F35" t="s">
        <v>117</v>
      </c>
      <c r="G35" t="s">
        <v>118</v>
      </c>
      <c r="H35" s="5" t="s">
        <v>119</v>
      </c>
      <c r="I35" t="s">
        <v>120</v>
      </c>
      <c r="J35">
        <v>11966</v>
      </c>
      <c r="K35">
        <v>54000</v>
      </c>
      <c r="L35">
        <f t="shared" si="0"/>
        <v>648000</v>
      </c>
      <c r="M35">
        <v>6.1949540946130401E-2</v>
      </c>
      <c r="N35">
        <v>-1</v>
      </c>
      <c r="O35">
        <v>0.71708713044558836</v>
      </c>
      <c r="P35">
        <v>4.994E-6</v>
      </c>
      <c r="Q35">
        <f t="shared" si="1"/>
        <v>3.0417197669686411</v>
      </c>
      <c r="R35">
        <f t="shared" si="2"/>
        <v>3.7588068974142295</v>
      </c>
    </row>
    <row r="36" spans="1:18">
      <c r="A36">
        <v>4.5965222222222222</v>
      </c>
      <c r="B36">
        <v>-74.182119444444453</v>
      </c>
      <c r="C36" s="3">
        <v>20</v>
      </c>
      <c r="D36" s="3">
        <v>24</v>
      </c>
      <c r="E36" s="3">
        <v>1803</v>
      </c>
      <c r="F36" t="s">
        <v>117</v>
      </c>
      <c r="G36" t="s">
        <v>121</v>
      </c>
      <c r="H36" s="5" t="s">
        <v>122</v>
      </c>
      <c r="I36" t="s">
        <v>123</v>
      </c>
      <c r="J36">
        <v>42264</v>
      </c>
      <c r="K36">
        <v>41183</v>
      </c>
      <c r="L36">
        <f t="shared" si="0"/>
        <v>494196</v>
      </c>
      <c r="M36">
        <v>6.1949540946130401E-2</v>
      </c>
      <c r="N36">
        <v>6</v>
      </c>
      <c r="O36">
        <v>4.0152470692335624</v>
      </c>
      <c r="P36">
        <v>4.994E-6</v>
      </c>
      <c r="Q36">
        <f t="shared" si="1"/>
        <v>3.5790999499847169</v>
      </c>
      <c r="R36">
        <f t="shared" si="2"/>
        <v>7.5943470192182794</v>
      </c>
    </row>
    <row r="37" spans="1:18">
      <c r="A37">
        <v>4.5813881861116599</v>
      </c>
      <c r="B37">
        <v>-74.152167330625701</v>
      </c>
      <c r="C37" s="3">
        <v>23</v>
      </c>
      <c r="D37" s="3">
        <v>22</v>
      </c>
      <c r="E37" s="3">
        <v>1780</v>
      </c>
      <c r="F37" t="s">
        <v>117</v>
      </c>
      <c r="G37" t="s">
        <v>124</v>
      </c>
      <c r="H37" s="5" t="s">
        <v>125</v>
      </c>
      <c r="I37" t="s">
        <v>126</v>
      </c>
      <c r="J37">
        <v>42264</v>
      </c>
      <c r="K37">
        <v>90000</v>
      </c>
      <c r="L37">
        <f t="shared" si="0"/>
        <v>1080000</v>
      </c>
      <c r="M37">
        <v>6.1949540946130401E-2</v>
      </c>
      <c r="N37">
        <v>1</v>
      </c>
      <c r="O37">
        <v>1.3568056511588968</v>
      </c>
      <c r="P37">
        <v>4.994E-6</v>
      </c>
      <c r="Q37">
        <f t="shared" si="1"/>
        <v>5.7382126334519565</v>
      </c>
      <c r="R37">
        <f t="shared" si="2"/>
        <v>7.0950182846108536</v>
      </c>
    </row>
    <row r="38" spans="1:18">
      <c r="A38">
        <v>4.5727027227040802</v>
      </c>
      <c r="B38">
        <v>-74.167921389764601</v>
      </c>
      <c r="C38" s="3">
        <v>21</v>
      </c>
      <c r="D38" s="3">
        <v>21</v>
      </c>
      <c r="E38" s="3">
        <v>1765</v>
      </c>
      <c r="F38" t="s">
        <v>117</v>
      </c>
      <c r="G38" t="s">
        <v>127</v>
      </c>
      <c r="H38" s="5" t="s">
        <v>128</v>
      </c>
      <c r="I38" t="s">
        <v>129</v>
      </c>
      <c r="J38">
        <v>15850.32</v>
      </c>
      <c r="K38">
        <v>31800</v>
      </c>
      <c r="L38">
        <f t="shared" si="0"/>
        <v>381600</v>
      </c>
      <c r="M38">
        <v>6.1949540946130401E-2</v>
      </c>
      <c r="N38">
        <v>-1</v>
      </c>
      <c r="O38">
        <v>0.42353915308543472</v>
      </c>
      <c r="P38">
        <v>4.994E-6</v>
      </c>
      <c r="Q38">
        <f t="shared" si="1"/>
        <v>1.7912349738815332</v>
      </c>
      <c r="R38">
        <f t="shared" si="2"/>
        <v>2.2147741269669678</v>
      </c>
    </row>
    <row r="39" spans="1:18">
      <c r="A39">
        <v>4.5667911297231498</v>
      </c>
      <c r="B39">
        <v>-74.144110820165906</v>
      </c>
      <c r="C39" s="3">
        <v>24</v>
      </c>
      <c r="D39" s="3">
        <v>20</v>
      </c>
      <c r="E39" s="3">
        <v>1755</v>
      </c>
      <c r="F39" t="s">
        <v>117</v>
      </c>
      <c r="G39" t="s">
        <v>130</v>
      </c>
      <c r="H39" s="5" t="s">
        <v>131</v>
      </c>
      <c r="I39" t="s">
        <v>132</v>
      </c>
      <c r="J39">
        <v>23058</v>
      </c>
      <c r="K39">
        <v>120000</v>
      </c>
      <c r="L39">
        <f t="shared" si="0"/>
        <v>1440000</v>
      </c>
      <c r="M39">
        <v>6.1949540946130401E-2</v>
      </c>
      <c r="N39">
        <v>1</v>
      </c>
      <c r="O39">
        <v>1.3375409175537094</v>
      </c>
      <c r="P39">
        <v>4.994E-6</v>
      </c>
      <c r="Q39">
        <f t="shared" si="1"/>
        <v>7.6509501779359423</v>
      </c>
      <c r="R39">
        <f t="shared" si="2"/>
        <v>8.9884910954896515</v>
      </c>
    </row>
    <row r="40" spans="1:18">
      <c r="A40">
        <v>4.6115444444444442</v>
      </c>
      <c r="B40">
        <v>-74.140713888888897</v>
      </c>
      <c r="C40" s="3">
        <v>24</v>
      </c>
      <c r="D40" s="3">
        <v>25</v>
      </c>
      <c r="E40" s="3">
        <v>1820</v>
      </c>
      <c r="F40" t="s">
        <v>117</v>
      </c>
      <c r="G40" t="s">
        <v>133</v>
      </c>
      <c r="H40" s="5" t="s">
        <v>134</v>
      </c>
      <c r="I40" t="s">
        <v>135</v>
      </c>
      <c r="J40">
        <v>23018</v>
      </c>
      <c r="K40">
        <v>57000</v>
      </c>
      <c r="L40">
        <f t="shared" si="0"/>
        <v>684000</v>
      </c>
      <c r="M40">
        <v>6.1949540946130401E-2</v>
      </c>
      <c r="N40">
        <v>-1</v>
      </c>
      <c r="O40">
        <v>1.1112328349204192</v>
      </c>
      <c r="P40">
        <v>4.994E-6</v>
      </c>
      <c r="Q40">
        <f t="shared" si="1"/>
        <v>3.2107041984668991</v>
      </c>
      <c r="R40">
        <f t="shared" si="2"/>
        <v>4.3219370333873179</v>
      </c>
    </row>
    <row r="41" spans="1:18">
      <c r="A41" s="6">
        <v>4.5925752163585596</v>
      </c>
      <c r="B41" s="6">
        <v>-74.179812379658202</v>
      </c>
      <c r="C41" s="3">
        <v>20</v>
      </c>
      <c r="D41" s="3">
        <v>23</v>
      </c>
      <c r="E41" s="3">
        <v>1790</v>
      </c>
      <c r="F41" s="6" t="s">
        <v>117</v>
      </c>
      <c r="G41" s="6" t="s">
        <v>136</v>
      </c>
      <c r="H41" s="7" t="s">
        <v>137</v>
      </c>
      <c r="I41" s="6" t="s">
        <v>138</v>
      </c>
      <c r="J41">
        <v>5283.44</v>
      </c>
      <c r="K41">
        <v>5500</v>
      </c>
      <c r="L41">
        <f t="shared" si="0"/>
        <v>66000</v>
      </c>
      <c r="M41">
        <v>6.1949540946130401E-2</v>
      </c>
      <c r="N41">
        <v>-1</v>
      </c>
      <c r="O41">
        <v>5.1779304225956033E-4</v>
      </c>
      <c r="P41">
        <v>4.994E-6</v>
      </c>
      <c r="Q41">
        <f t="shared" si="1"/>
        <v>0.30980479108013942</v>
      </c>
      <c r="R41">
        <f t="shared" si="2"/>
        <v>0.31032258412239899</v>
      </c>
    </row>
    <row r="42" spans="1:18">
      <c r="A42" s="8">
        <v>4.63753643413754</v>
      </c>
      <c r="B42" s="8">
        <v>-74.063102377833005</v>
      </c>
      <c r="C42" s="3">
        <v>33</v>
      </c>
      <c r="D42" s="3">
        <v>28</v>
      </c>
      <c r="E42" s="3">
        <v>2361</v>
      </c>
      <c r="F42" s="8" t="s">
        <v>139</v>
      </c>
      <c r="G42" s="8" t="s">
        <v>140</v>
      </c>
      <c r="H42" s="9" t="s">
        <v>141</v>
      </c>
      <c r="I42" s="8" t="s">
        <v>142</v>
      </c>
      <c r="J42">
        <v>29055</v>
      </c>
      <c r="K42">
        <v>110000</v>
      </c>
      <c r="L42">
        <f t="shared" si="0"/>
        <v>1320000</v>
      </c>
      <c r="M42">
        <v>6.1949540946130401E-2</v>
      </c>
      <c r="N42">
        <v>1</v>
      </c>
      <c r="O42">
        <v>2.1220873598017542</v>
      </c>
      <c r="P42">
        <v>4.994E-6</v>
      </c>
      <c r="Q42">
        <f t="shared" si="1"/>
        <v>7.0133709964412807</v>
      </c>
      <c r="R42">
        <f t="shared" si="2"/>
        <v>9.1354583562430349</v>
      </c>
    </row>
    <row r="43" spans="1:18">
      <c r="A43">
        <v>4.6326027777777785</v>
      </c>
      <c r="B43">
        <v>-74.063324999999992</v>
      </c>
      <c r="C43" s="3">
        <v>33</v>
      </c>
      <c r="D43" s="3">
        <v>28</v>
      </c>
      <c r="E43" s="3">
        <v>2361</v>
      </c>
      <c r="F43" t="s">
        <v>143</v>
      </c>
      <c r="G43" t="s">
        <v>144</v>
      </c>
      <c r="H43" s="5" t="s">
        <v>145</v>
      </c>
      <c r="I43" t="s">
        <v>146</v>
      </c>
      <c r="J43">
        <v>25535.319999999996</v>
      </c>
      <c r="K43">
        <v>70000</v>
      </c>
      <c r="L43">
        <f t="shared" si="0"/>
        <v>840000</v>
      </c>
      <c r="M43">
        <v>6.1949540946130401E-2</v>
      </c>
      <c r="N43">
        <v>0</v>
      </c>
      <c r="O43">
        <v>1.8580156153620802</v>
      </c>
      <c r="P43">
        <v>4.994E-6</v>
      </c>
      <c r="Q43">
        <f t="shared" si="1"/>
        <v>4.19496</v>
      </c>
      <c r="R43">
        <f t="shared" si="2"/>
        <v>6.0529756153620804</v>
      </c>
    </row>
    <row r="44" spans="1:18">
      <c r="A44">
        <v>4.658925</v>
      </c>
      <c r="B44">
        <v>-74.05875833333333</v>
      </c>
      <c r="C44" s="3">
        <v>34</v>
      </c>
      <c r="D44" s="3">
        <v>30</v>
      </c>
      <c r="E44" s="3">
        <v>2388</v>
      </c>
      <c r="F44" t="s">
        <v>143</v>
      </c>
      <c r="G44" t="s">
        <v>147</v>
      </c>
      <c r="H44" s="5" t="s">
        <v>148</v>
      </c>
      <c r="I44" t="s">
        <v>149</v>
      </c>
      <c r="J44">
        <v>25535.319999999996</v>
      </c>
      <c r="K44">
        <v>73600</v>
      </c>
      <c r="L44">
        <f t="shared" si="0"/>
        <v>883200</v>
      </c>
      <c r="M44">
        <v>6.1949540946130401E-2</v>
      </c>
      <c r="N44">
        <v>1</v>
      </c>
      <c r="O44">
        <v>2.078379062077409</v>
      </c>
      <c r="P44">
        <v>4.994E-6</v>
      </c>
      <c r="Q44">
        <f t="shared" si="1"/>
        <v>4.6925827758007115</v>
      </c>
      <c r="R44">
        <f t="shared" si="2"/>
        <v>6.7709618378781204</v>
      </c>
    </row>
    <row r="45" spans="1:18">
      <c r="A45">
        <v>4.6515227820029104</v>
      </c>
      <c r="B45">
        <v>-74.057346277164498</v>
      </c>
      <c r="C45" s="3">
        <v>34</v>
      </c>
      <c r="D45" s="3">
        <v>30</v>
      </c>
      <c r="E45" s="3">
        <v>2388</v>
      </c>
      <c r="F45" t="s">
        <v>143</v>
      </c>
      <c r="G45" t="s">
        <v>150</v>
      </c>
      <c r="H45" s="5" t="s">
        <v>151</v>
      </c>
      <c r="I45" t="s">
        <v>152</v>
      </c>
      <c r="J45">
        <v>24653.439999999999</v>
      </c>
      <c r="K45">
        <v>160000</v>
      </c>
      <c r="L45">
        <f t="shared" si="0"/>
        <v>1920000</v>
      </c>
      <c r="M45">
        <v>6.1949540946130401E-2</v>
      </c>
      <c r="N45">
        <v>1</v>
      </c>
      <c r="O45">
        <v>3.199696570865024</v>
      </c>
      <c r="P45">
        <v>4.994E-6</v>
      </c>
      <c r="Q45">
        <f t="shared" si="1"/>
        <v>10.20126690391459</v>
      </c>
      <c r="R45">
        <f t="shared" si="2"/>
        <v>13.400963474779614</v>
      </c>
    </row>
    <row r="46" spans="1:18">
      <c r="A46">
        <v>4.6483155991794796</v>
      </c>
      <c r="B46">
        <v>-74.060164031367606</v>
      </c>
      <c r="C46" s="3">
        <v>33</v>
      </c>
      <c r="D46" s="3">
        <v>29</v>
      </c>
      <c r="E46" s="3">
        <v>2374</v>
      </c>
      <c r="F46" t="s">
        <v>143</v>
      </c>
      <c r="G46" t="s">
        <v>153</v>
      </c>
      <c r="H46" s="5" t="s">
        <v>154</v>
      </c>
      <c r="I46" t="s">
        <v>155</v>
      </c>
      <c r="J46">
        <v>29936.879999999997</v>
      </c>
      <c r="K46">
        <v>136088.33333333334</v>
      </c>
      <c r="L46">
        <f t="shared" si="0"/>
        <v>1633060</v>
      </c>
      <c r="M46">
        <v>6.1949540946130401E-2</v>
      </c>
      <c r="N46">
        <v>1</v>
      </c>
      <c r="O46">
        <v>2.8707484804465127</v>
      </c>
      <c r="P46">
        <v>4.994E-6</v>
      </c>
      <c r="Q46">
        <f t="shared" si="1"/>
        <v>8.676708817763938</v>
      </c>
      <c r="R46">
        <f t="shared" si="2"/>
        <v>11.54745729821045</v>
      </c>
    </row>
    <row r="47" spans="1:18">
      <c r="A47">
        <v>4.6631366706037696</v>
      </c>
      <c r="B47">
        <v>-74.060825641338596</v>
      </c>
      <c r="C47" s="3">
        <v>33</v>
      </c>
      <c r="D47" s="3">
        <v>31</v>
      </c>
      <c r="E47" s="3">
        <v>2400</v>
      </c>
      <c r="F47" t="s">
        <v>143</v>
      </c>
      <c r="G47" t="s">
        <v>156</v>
      </c>
      <c r="H47" s="5" t="s">
        <v>157</v>
      </c>
      <c r="I47" t="s">
        <v>158</v>
      </c>
      <c r="J47">
        <v>39621.880000000005</v>
      </c>
      <c r="K47">
        <v>136088.33333333334</v>
      </c>
      <c r="L47">
        <f t="shared" si="0"/>
        <v>1633060</v>
      </c>
      <c r="M47">
        <v>6.1949540946130401E-2</v>
      </c>
      <c r="N47">
        <v>-1</v>
      </c>
      <c r="O47">
        <v>3.3175378493516141</v>
      </c>
      <c r="P47">
        <v>4.994E-6</v>
      </c>
      <c r="Q47">
        <f t="shared" si="1"/>
        <v>7.6656032139595833</v>
      </c>
      <c r="R47">
        <f t="shared" si="2"/>
        <v>10.983141063311198</v>
      </c>
    </row>
    <row r="48" spans="1:18">
      <c r="A48">
        <v>4.6527584604477701</v>
      </c>
      <c r="B48">
        <v>-74.056542062745507</v>
      </c>
      <c r="C48" s="3">
        <v>34</v>
      </c>
      <c r="D48" s="3">
        <v>30</v>
      </c>
      <c r="E48" s="3">
        <v>2388</v>
      </c>
      <c r="F48" t="s">
        <v>143</v>
      </c>
      <c r="G48" t="s">
        <v>159</v>
      </c>
      <c r="H48" s="5" t="s">
        <v>160</v>
      </c>
      <c r="I48" t="s">
        <v>161</v>
      </c>
      <c r="J48">
        <v>16400</v>
      </c>
      <c r="K48">
        <v>52800</v>
      </c>
      <c r="L48">
        <f t="shared" si="0"/>
        <v>633600</v>
      </c>
      <c r="M48">
        <v>6.1949540946130401E-2</v>
      </c>
      <c r="N48">
        <v>4</v>
      </c>
      <c r="O48">
        <v>1.3337317641733242</v>
      </c>
      <c r="P48">
        <v>4.994E-6</v>
      </c>
      <c r="Q48">
        <f t="shared" si="1"/>
        <v>4.0539751455307256</v>
      </c>
      <c r="R48">
        <f t="shared" si="2"/>
        <v>5.3877069097040495</v>
      </c>
    </row>
    <row r="49" spans="1:18">
      <c r="A49">
        <v>4.6825885380646204</v>
      </c>
      <c r="B49">
        <v>-74.044270967552293</v>
      </c>
      <c r="C49" s="3">
        <v>35</v>
      </c>
      <c r="D49" s="3">
        <v>33</v>
      </c>
      <c r="E49" s="3">
        <v>2428</v>
      </c>
      <c r="F49" t="s">
        <v>143</v>
      </c>
      <c r="G49" t="s">
        <v>162</v>
      </c>
      <c r="H49" s="5" t="s">
        <v>163</v>
      </c>
      <c r="I49" t="s">
        <v>164</v>
      </c>
      <c r="J49">
        <v>32972.58</v>
      </c>
      <c r="K49">
        <v>98000</v>
      </c>
      <c r="L49">
        <f t="shared" si="0"/>
        <v>1176000</v>
      </c>
      <c r="M49">
        <v>6.1949540946130401E-2</v>
      </c>
      <c r="N49">
        <v>1</v>
      </c>
      <c r="O49">
        <v>2.5968229245833334</v>
      </c>
      <c r="P49">
        <v>4.994E-6</v>
      </c>
      <c r="Q49">
        <f t="shared" si="1"/>
        <v>6.2482759786476869</v>
      </c>
      <c r="R49">
        <f t="shared" si="2"/>
        <v>8.8450989032310208</v>
      </c>
    </row>
    <row r="50" spans="1:18">
      <c r="A50">
        <v>4.7091622422964097</v>
      </c>
      <c r="B50">
        <v>-74.139113731133406</v>
      </c>
      <c r="C50" s="3">
        <v>25</v>
      </c>
      <c r="D50" s="3">
        <v>36</v>
      </c>
      <c r="E50" s="3">
        <v>1968</v>
      </c>
      <c r="F50" t="s">
        <v>165</v>
      </c>
      <c r="G50" t="s">
        <v>166</v>
      </c>
      <c r="H50" s="5" t="s">
        <v>167</v>
      </c>
      <c r="I50" t="s">
        <v>168</v>
      </c>
      <c r="J50">
        <v>22095.879999999997</v>
      </c>
      <c r="K50">
        <v>29000</v>
      </c>
      <c r="L50">
        <f t="shared" si="0"/>
        <v>348000</v>
      </c>
      <c r="M50">
        <v>6.1949540946130401E-2</v>
      </c>
      <c r="N50">
        <v>0</v>
      </c>
      <c r="O50">
        <v>0.57775379267305171</v>
      </c>
      <c r="P50">
        <v>4.994E-6</v>
      </c>
      <c r="Q50">
        <f t="shared" si="1"/>
        <v>1.7379119999999999</v>
      </c>
      <c r="R50">
        <f t="shared" si="2"/>
        <v>2.3156657926730517</v>
      </c>
    </row>
    <row r="51" spans="1:18">
      <c r="A51">
        <v>4.7099683865803499</v>
      </c>
      <c r="B51">
        <v>-74.139194810588705</v>
      </c>
      <c r="C51" s="3">
        <v>25</v>
      </c>
      <c r="D51" s="3">
        <v>36</v>
      </c>
      <c r="E51" s="3">
        <v>1968</v>
      </c>
      <c r="F51" t="s">
        <v>165</v>
      </c>
      <c r="G51" t="s">
        <v>169</v>
      </c>
      <c r="H51" s="5" t="s">
        <v>170</v>
      </c>
      <c r="I51" t="s">
        <v>171</v>
      </c>
      <c r="J51">
        <v>19370</v>
      </c>
      <c r="K51">
        <v>100000</v>
      </c>
      <c r="L51">
        <f t="shared" si="0"/>
        <v>1200000</v>
      </c>
      <c r="M51">
        <v>6.1949540946130401E-2</v>
      </c>
      <c r="N51">
        <v>0</v>
      </c>
      <c r="O51">
        <v>1.0445370006185608</v>
      </c>
      <c r="P51">
        <v>4.994E-6</v>
      </c>
      <c r="Q51">
        <f t="shared" si="1"/>
        <v>5.9927999999999999</v>
      </c>
      <c r="R51">
        <f t="shared" si="2"/>
        <v>7.0373370006185603</v>
      </c>
    </row>
    <row r="52" spans="1:18">
      <c r="A52">
        <v>4.7168778855954203</v>
      </c>
      <c r="B52">
        <v>-74.118619175602603</v>
      </c>
      <c r="C52" s="3">
        <v>27</v>
      </c>
      <c r="D52" s="3">
        <v>37</v>
      </c>
      <c r="E52" s="3">
        <v>1984</v>
      </c>
      <c r="F52" t="s">
        <v>165</v>
      </c>
      <c r="G52" t="s">
        <v>172</v>
      </c>
      <c r="H52" s="5" t="s">
        <v>173</v>
      </c>
      <c r="I52" t="s">
        <v>174</v>
      </c>
      <c r="J52">
        <v>55188</v>
      </c>
      <c r="K52">
        <v>208000</v>
      </c>
      <c r="L52">
        <f t="shared" si="0"/>
        <v>2496000</v>
      </c>
      <c r="M52">
        <v>6.1949540946130401E-2</v>
      </c>
      <c r="N52">
        <v>1</v>
      </c>
      <c r="O52">
        <v>1.8567525129991675</v>
      </c>
      <c r="P52">
        <v>4.994E-6</v>
      </c>
      <c r="Q52">
        <f t="shared" si="1"/>
        <v>13.261646975088967</v>
      </c>
      <c r="R52">
        <f t="shared" si="2"/>
        <v>15.118399488088134</v>
      </c>
    </row>
    <row r="53" spans="1:18">
      <c r="A53">
        <v>4.6962744614530099</v>
      </c>
      <c r="B53">
        <v>-74.094686455881202</v>
      </c>
      <c r="C53" s="3">
        <v>30</v>
      </c>
      <c r="D53" s="3">
        <v>35</v>
      </c>
      <c r="E53" s="3">
        <v>2449</v>
      </c>
      <c r="F53" t="s">
        <v>165</v>
      </c>
      <c r="G53" t="s">
        <v>175</v>
      </c>
      <c r="H53" s="5" t="s">
        <v>176</v>
      </c>
      <c r="I53" t="s">
        <v>177</v>
      </c>
      <c r="J53">
        <v>36355</v>
      </c>
      <c r="K53">
        <v>148050</v>
      </c>
      <c r="L53">
        <f t="shared" si="0"/>
        <v>1776600</v>
      </c>
      <c r="M53">
        <v>6.1949540946130401E-2</v>
      </c>
      <c r="N53">
        <v>1</v>
      </c>
      <c r="O53">
        <v>2.0879959642810419</v>
      </c>
      <c r="P53">
        <v>4.994E-6</v>
      </c>
      <c r="Q53">
        <f t="shared" si="1"/>
        <v>9.43935978202847</v>
      </c>
      <c r="R53">
        <f t="shared" si="2"/>
        <v>11.527355746309512</v>
      </c>
    </row>
    <row r="54" spans="1:18">
      <c r="A54">
        <v>4.6863000000000001</v>
      </c>
      <c r="B54">
        <v>-74.082366666666658</v>
      </c>
      <c r="C54" s="3">
        <v>31</v>
      </c>
      <c r="D54" s="3">
        <v>33</v>
      </c>
      <c r="E54" s="3">
        <v>2424</v>
      </c>
      <c r="F54" t="s">
        <v>178</v>
      </c>
      <c r="G54" t="s">
        <v>179</v>
      </c>
      <c r="H54" s="5" t="s">
        <v>180</v>
      </c>
      <c r="I54" t="s">
        <v>181</v>
      </c>
      <c r="J54">
        <v>10566.88</v>
      </c>
      <c r="K54">
        <v>43000</v>
      </c>
      <c r="L54">
        <f t="shared" si="0"/>
        <v>516000</v>
      </c>
      <c r="M54">
        <v>6.1949540946130401E-2</v>
      </c>
      <c r="N54">
        <v>0</v>
      </c>
      <c r="O54">
        <v>1.1561812196978647</v>
      </c>
      <c r="P54">
        <v>4.994E-6</v>
      </c>
      <c r="Q54">
        <f t="shared" si="1"/>
        <v>2.5769039999999999</v>
      </c>
      <c r="R54">
        <f t="shared" si="2"/>
        <v>3.7330852196978643</v>
      </c>
    </row>
    <row r="55" spans="1:18">
      <c r="A55">
        <v>4.707441666666667</v>
      </c>
      <c r="B55">
        <v>-74.110355555555543</v>
      </c>
      <c r="C55" s="3">
        <v>28</v>
      </c>
      <c r="D55" s="3">
        <v>36</v>
      </c>
      <c r="E55" s="3">
        <v>1971</v>
      </c>
      <c r="F55" t="s">
        <v>165</v>
      </c>
      <c r="G55" t="s">
        <v>182</v>
      </c>
      <c r="H55" s="5" t="s">
        <v>183</v>
      </c>
      <c r="I55" t="s">
        <v>184</v>
      </c>
      <c r="J55">
        <v>67795</v>
      </c>
      <c r="K55">
        <v>119900</v>
      </c>
      <c r="L55">
        <f t="shared" si="0"/>
        <v>1438800</v>
      </c>
      <c r="M55">
        <v>6.1949540946130401E-2</v>
      </c>
      <c r="N55">
        <v>0</v>
      </c>
      <c r="O55">
        <v>3.372895698459879</v>
      </c>
      <c r="P55">
        <v>4.994E-6</v>
      </c>
      <c r="Q55">
        <f t="shared" si="1"/>
        <v>7.1853672</v>
      </c>
      <c r="R55">
        <f t="shared" si="2"/>
        <v>10.55826289845988</v>
      </c>
    </row>
    <row r="56" spans="1:18">
      <c r="A56">
        <v>4.7138638888888886</v>
      </c>
      <c r="B56">
        <v>-74.097480555555549</v>
      </c>
      <c r="C56" s="3">
        <v>29</v>
      </c>
      <c r="D56" s="3">
        <v>37</v>
      </c>
      <c r="E56" s="3">
        <v>2474</v>
      </c>
      <c r="F56" t="s">
        <v>178</v>
      </c>
      <c r="G56" t="s">
        <v>185</v>
      </c>
      <c r="H56" s="5" t="s">
        <v>186</v>
      </c>
      <c r="I56" t="s">
        <v>187</v>
      </c>
      <c r="J56">
        <v>27647.58</v>
      </c>
      <c r="K56">
        <v>100000</v>
      </c>
      <c r="L56">
        <f t="shared" si="0"/>
        <v>1200000</v>
      </c>
      <c r="M56">
        <v>6.1949540946130401E-2</v>
      </c>
      <c r="N56">
        <v>0</v>
      </c>
      <c r="O56">
        <v>1.693847139830073</v>
      </c>
      <c r="P56">
        <v>4.994E-6</v>
      </c>
      <c r="Q56">
        <f t="shared" si="1"/>
        <v>5.9927999999999999</v>
      </c>
      <c r="R56">
        <f t="shared" si="2"/>
        <v>7.6866471398300726</v>
      </c>
    </row>
    <row r="57" spans="1:18">
      <c r="A57">
        <v>4.68108522226792</v>
      </c>
      <c r="B57">
        <v>-74.088528185361994</v>
      </c>
      <c r="C57" s="3">
        <v>30</v>
      </c>
      <c r="D57" s="3">
        <v>33</v>
      </c>
      <c r="E57" s="3">
        <v>2423</v>
      </c>
      <c r="F57" t="s">
        <v>178</v>
      </c>
      <c r="G57" t="s">
        <v>188</v>
      </c>
      <c r="H57" s="5" t="s">
        <v>189</v>
      </c>
      <c r="I57" t="s">
        <v>190</v>
      </c>
      <c r="J57">
        <v>35220.32</v>
      </c>
      <c r="K57">
        <v>67500</v>
      </c>
      <c r="L57">
        <f t="shared" si="0"/>
        <v>810000</v>
      </c>
      <c r="M57">
        <v>6.1949540946130401E-2</v>
      </c>
      <c r="N57">
        <v>-1</v>
      </c>
      <c r="O57">
        <v>1.5679473636302037</v>
      </c>
      <c r="P57">
        <v>4.994E-6</v>
      </c>
      <c r="Q57">
        <f t="shared" si="1"/>
        <v>3.8021497087108016</v>
      </c>
      <c r="R57">
        <f t="shared" si="2"/>
        <v>5.3700970723410055</v>
      </c>
    </row>
    <row r="58" spans="1:18">
      <c r="A58">
        <v>4.7038055555555554</v>
      </c>
      <c r="B58">
        <v>-74.101836111111112</v>
      </c>
      <c r="C58" s="3">
        <v>29</v>
      </c>
      <c r="D58" s="3">
        <v>35</v>
      </c>
      <c r="E58" s="3">
        <v>2448</v>
      </c>
      <c r="F58" t="s">
        <v>178</v>
      </c>
      <c r="G58" t="s">
        <v>191</v>
      </c>
      <c r="H58" s="5" t="s">
        <v>192</v>
      </c>
      <c r="I58" t="s">
        <v>193</v>
      </c>
      <c r="J58">
        <v>32832</v>
      </c>
      <c r="K58">
        <v>56000</v>
      </c>
      <c r="L58">
        <f t="shared" si="0"/>
        <v>672000</v>
      </c>
      <c r="M58">
        <v>6.1949540946130401E-2</v>
      </c>
      <c r="N58">
        <v>0</v>
      </c>
      <c r="O58">
        <v>1.3852649598749163</v>
      </c>
      <c r="P58">
        <v>4.994E-6</v>
      </c>
      <c r="Q58">
        <f t="shared" si="1"/>
        <v>3.3559679999999998</v>
      </c>
      <c r="R58">
        <f t="shared" si="2"/>
        <v>4.7412329598749157</v>
      </c>
    </row>
    <row r="59" spans="1:18">
      <c r="A59">
        <v>4.6943581958272</v>
      </c>
      <c r="B59">
        <v>-74.122868111270805</v>
      </c>
      <c r="C59" s="3">
        <v>26</v>
      </c>
      <c r="D59" s="3">
        <v>34</v>
      </c>
      <c r="E59" s="3">
        <v>1941</v>
      </c>
      <c r="F59" t="s">
        <v>178</v>
      </c>
      <c r="G59" t="s">
        <v>194</v>
      </c>
      <c r="H59" s="5" t="s">
        <v>195</v>
      </c>
      <c r="I59" t="s">
        <v>196</v>
      </c>
      <c r="J59">
        <v>19454.16</v>
      </c>
      <c r="K59">
        <v>90000</v>
      </c>
      <c r="L59">
        <f t="shared" si="0"/>
        <v>1080000</v>
      </c>
      <c r="M59">
        <v>6.1949540946130401E-2</v>
      </c>
      <c r="N59">
        <v>-1</v>
      </c>
      <c r="O59">
        <v>0.94760505973912545</v>
      </c>
      <c r="P59">
        <v>4.994E-6</v>
      </c>
      <c r="Q59">
        <f t="shared" si="1"/>
        <v>5.0695329449477358</v>
      </c>
      <c r="R59">
        <f t="shared" si="2"/>
        <v>6.0171380046868617</v>
      </c>
    </row>
    <row r="60" spans="1:18">
      <c r="A60">
        <v>4.7048555555555556</v>
      </c>
      <c r="B60">
        <v>-74.105863888888877</v>
      </c>
      <c r="C60" s="3">
        <v>28</v>
      </c>
      <c r="D60" s="3">
        <v>36</v>
      </c>
      <c r="E60" s="3">
        <v>1971</v>
      </c>
      <c r="F60" t="s">
        <v>178</v>
      </c>
      <c r="G60" t="s">
        <v>197</v>
      </c>
      <c r="H60" s="5" t="s">
        <v>198</v>
      </c>
      <c r="I60" t="s">
        <v>199</v>
      </c>
      <c r="J60">
        <v>14968.439999999999</v>
      </c>
      <c r="K60">
        <v>15000</v>
      </c>
      <c r="L60">
        <f t="shared" si="0"/>
        <v>180000</v>
      </c>
      <c r="M60">
        <v>6.1949540946130401E-2</v>
      </c>
      <c r="N60">
        <v>1</v>
      </c>
      <c r="O60">
        <v>0.31793651549839724</v>
      </c>
      <c r="P60">
        <v>4.994E-6</v>
      </c>
      <c r="Q60">
        <f t="shared" si="1"/>
        <v>0.95636877224199279</v>
      </c>
      <c r="R60">
        <f t="shared" si="2"/>
        <v>1.27430528774039</v>
      </c>
    </row>
    <row r="61" spans="1:18">
      <c r="A61">
        <v>4.6818281709338301</v>
      </c>
      <c r="B61">
        <v>-74.084976490348694</v>
      </c>
      <c r="C61" s="3">
        <v>31</v>
      </c>
      <c r="D61" s="3">
        <v>33</v>
      </c>
      <c r="E61" s="3">
        <v>2424</v>
      </c>
      <c r="F61" t="s">
        <v>178</v>
      </c>
      <c r="G61" t="s">
        <v>200</v>
      </c>
      <c r="H61" s="5" t="s">
        <v>201</v>
      </c>
      <c r="I61" t="s">
        <v>202</v>
      </c>
      <c r="J61">
        <v>10566.88</v>
      </c>
      <c r="K61">
        <v>12000</v>
      </c>
      <c r="L61">
        <f t="shared" si="0"/>
        <v>144000</v>
      </c>
      <c r="M61">
        <v>6.1949540946130401E-2</v>
      </c>
      <c r="N61">
        <v>1</v>
      </c>
      <c r="O61">
        <v>1.2787435450359868E-3</v>
      </c>
      <c r="P61">
        <v>4.994E-6</v>
      </c>
      <c r="Q61">
        <f t="shared" si="1"/>
        <v>0.76509501779359423</v>
      </c>
      <c r="R61">
        <f t="shared" si="2"/>
        <v>0.76637376133863022</v>
      </c>
    </row>
    <row r="62" spans="1:18">
      <c r="A62" s="6">
        <v>4.71506539718815</v>
      </c>
      <c r="B62" s="6">
        <v>-74.143522924112204</v>
      </c>
      <c r="C62" s="3">
        <v>24</v>
      </c>
      <c r="D62" s="3">
        <v>37</v>
      </c>
      <c r="E62" s="3">
        <v>1981</v>
      </c>
      <c r="F62" s="6" t="s">
        <v>178</v>
      </c>
      <c r="G62" s="6" t="s">
        <v>203</v>
      </c>
      <c r="H62" s="7" t="s">
        <v>204</v>
      </c>
      <c r="I62" s="6" t="s">
        <v>205</v>
      </c>
      <c r="J62">
        <v>3323</v>
      </c>
      <c r="K62">
        <v>43957.894736842107</v>
      </c>
      <c r="L62">
        <f t="shared" si="0"/>
        <v>527494.73684210528</v>
      </c>
      <c r="M62">
        <v>6.1949540946130401E-2</v>
      </c>
      <c r="N62">
        <v>7</v>
      </c>
      <c r="O62">
        <v>2.4159795910892348E-3</v>
      </c>
      <c r="P62">
        <v>4.994E-6</v>
      </c>
      <c r="Q62">
        <f t="shared" si="1"/>
        <v>4.0644059202853642</v>
      </c>
      <c r="R62">
        <f t="shared" si="2"/>
        <v>4.0668218998764534</v>
      </c>
    </row>
    <row r="63" spans="1:18">
      <c r="A63">
        <v>4.6856361111111111</v>
      </c>
      <c r="B63">
        <v>-74.093647222222216</v>
      </c>
      <c r="C63" s="3">
        <v>30</v>
      </c>
      <c r="D63" s="3">
        <v>33</v>
      </c>
      <c r="E63" s="3">
        <v>2423</v>
      </c>
      <c r="F63" t="s">
        <v>206</v>
      </c>
      <c r="G63" t="s">
        <v>207</v>
      </c>
      <c r="H63" s="5" t="s">
        <v>208</v>
      </c>
      <c r="I63" t="s">
        <v>209</v>
      </c>
      <c r="J63">
        <v>25535.319999999996</v>
      </c>
      <c r="K63">
        <v>22500</v>
      </c>
      <c r="L63">
        <f t="shared" si="0"/>
        <v>270000</v>
      </c>
      <c r="M63">
        <v>6.1949540946130401E-2</v>
      </c>
      <c r="N63">
        <v>0</v>
      </c>
      <c r="O63">
        <v>0.55611544947910729</v>
      </c>
      <c r="P63">
        <v>4.994E-6</v>
      </c>
      <c r="Q63">
        <f t="shared" si="1"/>
        <v>1.3483799999999999</v>
      </c>
      <c r="R63">
        <f t="shared" si="2"/>
        <v>1.9044954494791071</v>
      </c>
    </row>
    <row r="64" spans="1:18">
      <c r="A64">
        <v>4.703586111111111</v>
      </c>
      <c r="B64">
        <v>-74.126544444444434</v>
      </c>
      <c r="C64" s="3">
        <v>26</v>
      </c>
      <c r="D64" s="3">
        <v>35</v>
      </c>
      <c r="E64" s="3">
        <v>1955</v>
      </c>
      <c r="F64" t="s">
        <v>206</v>
      </c>
      <c r="G64" t="s">
        <v>210</v>
      </c>
      <c r="H64" s="5" t="s">
        <v>211</v>
      </c>
      <c r="I64" t="s">
        <v>212</v>
      </c>
      <c r="J64">
        <v>33101.740000000005</v>
      </c>
      <c r="K64">
        <v>14000</v>
      </c>
      <c r="L64">
        <f t="shared" si="0"/>
        <v>168000</v>
      </c>
      <c r="M64">
        <v>6.1949540946130401E-2</v>
      </c>
      <c r="N64">
        <v>1</v>
      </c>
      <c r="O64">
        <v>0.3678164371934588</v>
      </c>
      <c r="P64">
        <v>4.994E-6</v>
      </c>
      <c r="Q64">
        <f t="shared" si="1"/>
        <v>0.89261085409252661</v>
      </c>
      <c r="R64">
        <f t="shared" si="2"/>
        <v>1.2604272912859855</v>
      </c>
    </row>
    <row r="65" spans="1:18">
      <c r="A65" s="6">
        <v>4.6640194444444445</v>
      </c>
      <c r="B65" s="6">
        <v>-74.109391666666667</v>
      </c>
      <c r="C65" s="3">
        <v>28</v>
      </c>
      <c r="D65" s="3">
        <v>31</v>
      </c>
      <c r="E65" s="3">
        <v>1902</v>
      </c>
      <c r="F65" s="6" t="s">
        <v>178</v>
      </c>
      <c r="G65" s="6" t="s">
        <v>213</v>
      </c>
      <c r="H65" s="7" t="s">
        <v>214</v>
      </c>
      <c r="I65" s="6" t="s">
        <v>215</v>
      </c>
      <c r="J65">
        <v>11410</v>
      </c>
      <c r="K65">
        <v>10000</v>
      </c>
      <c r="L65">
        <f t="shared" si="0"/>
        <v>120000</v>
      </c>
      <c r="M65">
        <v>6.1949540946130401E-2</v>
      </c>
      <c r="N65">
        <v>0</v>
      </c>
      <c r="O65">
        <v>0.33715619931577323</v>
      </c>
      <c r="P65">
        <v>4.994E-6</v>
      </c>
      <c r="Q65">
        <f t="shared" si="1"/>
        <v>0.59928000000000003</v>
      </c>
      <c r="R65">
        <f t="shared" si="2"/>
        <v>0.93643619931577327</v>
      </c>
    </row>
    <row r="66" spans="1:18">
      <c r="A66">
        <v>4.6973851554629098</v>
      </c>
      <c r="B66">
        <v>-74.087178956321097</v>
      </c>
      <c r="C66" s="3">
        <v>30</v>
      </c>
      <c r="D66" s="3">
        <v>35</v>
      </c>
      <c r="E66" s="3">
        <v>2449</v>
      </c>
      <c r="F66" t="s">
        <v>178</v>
      </c>
      <c r="G66" t="s">
        <v>216</v>
      </c>
      <c r="H66" s="5" t="s">
        <v>217</v>
      </c>
      <c r="I66" t="s">
        <v>218</v>
      </c>
      <c r="J66">
        <v>23416.739999999998</v>
      </c>
      <c r="K66">
        <v>24000</v>
      </c>
      <c r="L66">
        <f t="shared" si="0"/>
        <v>288000</v>
      </c>
      <c r="M66">
        <v>6.1949540946130401E-2</v>
      </c>
      <c r="N66">
        <v>-1</v>
      </c>
      <c r="O66">
        <v>0.44941928603828185</v>
      </c>
      <c r="P66">
        <v>4.994E-6</v>
      </c>
      <c r="Q66">
        <f t="shared" si="1"/>
        <v>1.3518754519860627</v>
      </c>
      <c r="R66">
        <f t="shared" si="2"/>
        <v>1.8012947380243447</v>
      </c>
    </row>
    <row r="67" spans="1:18">
      <c r="A67">
        <v>4.6931954288545601</v>
      </c>
      <c r="B67">
        <v>-74.121453055399897</v>
      </c>
      <c r="C67" s="3">
        <v>27</v>
      </c>
      <c r="D67" s="3">
        <v>34</v>
      </c>
      <c r="E67" s="3">
        <v>1942</v>
      </c>
      <c r="F67" t="s">
        <v>178</v>
      </c>
      <c r="G67" t="s">
        <v>219</v>
      </c>
      <c r="H67" s="5" t="s">
        <v>220</v>
      </c>
      <c r="I67" t="s">
        <v>221</v>
      </c>
      <c r="J67">
        <v>29936.879999999997</v>
      </c>
      <c r="K67">
        <v>65200</v>
      </c>
      <c r="L67">
        <f t="shared" ref="L67:L130" si="3">K67*12</f>
        <v>782400</v>
      </c>
      <c r="M67">
        <v>6.1949540946130401E-2</v>
      </c>
      <c r="N67">
        <v>0</v>
      </c>
      <c r="O67">
        <v>1.6468151279653294</v>
      </c>
      <c r="P67">
        <v>4.994E-6</v>
      </c>
      <c r="Q67">
        <f t="shared" ref="Q67:Q130" si="4">(P67*L67)*EXP(M67*N67)</f>
        <v>3.9073055999999999</v>
      </c>
      <c r="R67">
        <f t="shared" ref="R67:R130" si="5">O67+Q67</f>
        <v>5.5541207279653291</v>
      </c>
    </row>
    <row r="68" spans="1:18">
      <c r="A68" s="6">
        <v>4.6860972222222221</v>
      </c>
      <c r="B68" s="6">
        <v>-74.117452777777771</v>
      </c>
      <c r="C68" s="3">
        <v>27</v>
      </c>
      <c r="D68" s="3">
        <v>33</v>
      </c>
      <c r="E68" s="3">
        <v>1928</v>
      </c>
      <c r="F68" s="6" t="s">
        <v>222</v>
      </c>
      <c r="G68" s="6" t="s">
        <v>223</v>
      </c>
      <c r="H68" s="7" t="s">
        <v>224</v>
      </c>
      <c r="I68" s="6" t="s">
        <v>225</v>
      </c>
      <c r="J68">
        <v>4800</v>
      </c>
      <c r="K68">
        <v>4800</v>
      </c>
      <c r="L68">
        <f t="shared" si="3"/>
        <v>57600</v>
      </c>
      <c r="M68">
        <v>6.1949540946130401E-2</v>
      </c>
      <c r="N68">
        <v>7</v>
      </c>
      <c r="O68">
        <v>1.8544260408560548E-3</v>
      </c>
      <c r="P68">
        <v>4.994E-6</v>
      </c>
      <c r="Q68">
        <f t="shared" si="4"/>
        <v>0.44381443957139033</v>
      </c>
      <c r="R68">
        <f t="shared" si="5"/>
        <v>0.44566886561224639</v>
      </c>
    </row>
    <row r="69" spans="1:18">
      <c r="A69">
        <v>4.6677128236979097</v>
      </c>
      <c r="B69">
        <v>-74.141673627703994</v>
      </c>
      <c r="C69" s="3">
        <v>24</v>
      </c>
      <c r="D69" s="3">
        <v>31</v>
      </c>
      <c r="E69" s="3">
        <v>1898</v>
      </c>
      <c r="F69" t="s">
        <v>222</v>
      </c>
      <c r="G69" t="s">
        <v>226</v>
      </c>
      <c r="H69" s="5" t="s">
        <v>227</v>
      </c>
      <c r="I69" t="s">
        <v>228</v>
      </c>
      <c r="J69">
        <v>24383</v>
      </c>
      <c r="K69">
        <v>100000</v>
      </c>
      <c r="L69">
        <f t="shared" si="3"/>
        <v>1200000</v>
      </c>
      <c r="M69">
        <v>6.1949540946130401E-2</v>
      </c>
      <c r="N69">
        <v>-1</v>
      </c>
      <c r="O69">
        <v>0.8811060199848687</v>
      </c>
      <c r="P69">
        <v>4.994E-6</v>
      </c>
      <c r="Q69">
        <f t="shared" si="4"/>
        <v>5.632814383275262</v>
      </c>
      <c r="R69">
        <f t="shared" si="5"/>
        <v>6.5139204032601308</v>
      </c>
    </row>
    <row r="70" spans="1:18">
      <c r="A70">
        <v>4.7115222222222224</v>
      </c>
      <c r="B70">
        <v>-74.154563888888902</v>
      </c>
      <c r="C70" s="3">
        <v>23</v>
      </c>
      <c r="D70" s="3">
        <v>36</v>
      </c>
      <c r="E70" s="3">
        <v>1966</v>
      </c>
      <c r="F70" t="s">
        <v>229</v>
      </c>
      <c r="G70" t="s">
        <v>230</v>
      </c>
      <c r="H70" s="5" t="s">
        <v>231</v>
      </c>
      <c r="I70" t="s">
        <v>232</v>
      </c>
      <c r="J70">
        <v>34104</v>
      </c>
      <c r="K70">
        <v>80000</v>
      </c>
      <c r="L70">
        <f t="shared" si="3"/>
        <v>960000</v>
      </c>
      <c r="M70">
        <v>6.1949540946130401E-2</v>
      </c>
      <c r="N70">
        <v>1</v>
      </c>
      <c r="O70">
        <v>0.36510688604384528</v>
      </c>
      <c r="P70">
        <v>4.994E-6</v>
      </c>
      <c r="Q70">
        <f t="shared" si="4"/>
        <v>5.1006334519572949</v>
      </c>
      <c r="R70">
        <f t="shared" si="5"/>
        <v>5.4657403380011402</v>
      </c>
    </row>
    <row r="71" spans="1:18">
      <c r="A71">
        <v>4.6821294210532196</v>
      </c>
      <c r="B71">
        <v>-74.155437580642598</v>
      </c>
      <c r="C71" s="3">
        <v>23</v>
      </c>
      <c r="D71" s="3">
        <v>33</v>
      </c>
      <c r="E71" s="3">
        <v>1924</v>
      </c>
      <c r="F71" t="s">
        <v>233</v>
      </c>
      <c r="G71" t="s">
        <v>234</v>
      </c>
      <c r="H71" s="5" t="s">
        <v>235</v>
      </c>
      <c r="I71" t="s">
        <v>236</v>
      </c>
      <c r="J71">
        <v>35033</v>
      </c>
      <c r="K71">
        <v>130000</v>
      </c>
      <c r="L71">
        <f t="shared" si="3"/>
        <v>1560000</v>
      </c>
      <c r="M71">
        <v>6.1949540946130401E-2</v>
      </c>
      <c r="N71">
        <v>-2</v>
      </c>
      <c r="O71">
        <v>0.58684663882031673</v>
      </c>
      <c r="P71">
        <v>4.994E-6</v>
      </c>
      <c r="Q71">
        <f t="shared" si="4"/>
        <v>6.8827888865576137</v>
      </c>
      <c r="R71">
        <f t="shared" si="5"/>
        <v>7.4696355253779307</v>
      </c>
    </row>
    <row r="72" spans="1:18">
      <c r="A72">
        <v>4.6794169798962599</v>
      </c>
      <c r="B72">
        <v>-74.150919305276403</v>
      </c>
      <c r="C72" s="3">
        <v>23</v>
      </c>
      <c r="D72" s="3">
        <v>33</v>
      </c>
      <c r="E72" s="3">
        <v>1924</v>
      </c>
      <c r="F72" t="s">
        <v>233</v>
      </c>
      <c r="G72" t="s">
        <v>237</v>
      </c>
      <c r="H72" s="5" t="s">
        <v>238</v>
      </c>
      <c r="I72" t="s">
        <v>239</v>
      </c>
      <c r="J72">
        <v>23058</v>
      </c>
      <c r="K72">
        <v>67000</v>
      </c>
      <c r="L72">
        <f t="shared" si="3"/>
        <v>804000</v>
      </c>
      <c r="M72">
        <v>6.1949540946130401E-2</v>
      </c>
      <c r="N72">
        <v>1</v>
      </c>
      <c r="O72">
        <v>2.4033127809681334</v>
      </c>
      <c r="P72">
        <v>4.994E-6</v>
      </c>
      <c r="Q72">
        <f t="shared" si="4"/>
        <v>4.2717805160142346</v>
      </c>
      <c r="R72">
        <f t="shared" si="5"/>
        <v>6.675093296982368</v>
      </c>
    </row>
    <row r="73" spans="1:18">
      <c r="A73">
        <v>4.6906249999999998</v>
      </c>
      <c r="B73">
        <v>-74.131138888888884</v>
      </c>
      <c r="C73" s="3">
        <v>26</v>
      </c>
      <c r="D73" s="3">
        <v>34</v>
      </c>
      <c r="E73" s="3">
        <v>1941</v>
      </c>
      <c r="F73" t="s">
        <v>222</v>
      </c>
      <c r="G73" t="s">
        <v>240</v>
      </c>
      <c r="H73" s="5" t="s">
        <v>241</v>
      </c>
      <c r="I73" t="s">
        <v>242</v>
      </c>
      <c r="J73">
        <v>20196</v>
      </c>
      <c r="K73">
        <v>115666.66666666701</v>
      </c>
      <c r="L73">
        <f t="shared" si="3"/>
        <v>1388000.0000000042</v>
      </c>
      <c r="M73">
        <v>6.1949540946130401E-2</v>
      </c>
      <c r="N73">
        <v>0</v>
      </c>
      <c r="O73">
        <v>1.0801970247692865</v>
      </c>
      <c r="P73">
        <v>4.994E-6</v>
      </c>
      <c r="Q73">
        <f t="shared" si="4"/>
        <v>6.9316720000000211</v>
      </c>
      <c r="R73">
        <f t="shared" si="5"/>
        <v>8.0118690247693074</v>
      </c>
    </row>
    <row r="74" spans="1:18">
      <c r="A74">
        <v>4.66250401320743</v>
      </c>
      <c r="B74">
        <v>-74.136386678694507</v>
      </c>
      <c r="C74" s="10">
        <v>25</v>
      </c>
      <c r="D74" s="10">
        <v>31</v>
      </c>
      <c r="E74" s="10">
        <v>1899</v>
      </c>
      <c r="F74" t="s">
        <v>222</v>
      </c>
      <c r="G74" t="s">
        <v>243</v>
      </c>
      <c r="H74" s="5" t="s">
        <v>244</v>
      </c>
      <c r="I74" t="s">
        <v>245</v>
      </c>
      <c r="J74">
        <v>19370</v>
      </c>
      <c r="K74">
        <v>380000</v>
      </c>
      <c r="L74">
        <f t="shared" si="3"/>
        <v>4560000</v>
      </c>
      <c r="M74">
        <v>6.1949540946130401E-2</v>
      </c>
      <c r="N74">
        <v>0</v>
      </c>
      <c r="O74">
        <v>3.1717592510760841E-3</v>
      </c>
      <c r="P74">
        <v>4.994E-6</v>
      </c>
      <c r="Q74">
        <f t="shared" si="4"/>
        <v>22.772639999999999</v>
      </c>
      <c r="R74">
        <f t="shared" si="5"/>
        <v>22.775811759251074</v>
      </c>
    </row>
    <row r="75" spans="1:18">
      <c r="A75" s="4">
        <v>4.6708409285205699</v>
      </c>
      <c r="B75" s="4">
        <v>-74.144433135091901</v>
      </c>
      <c r="C75" s="3">
        <v>24</v>
      </c>
      <c r="D75" s="3">
        <v>32</v>
      </c>
      <c r="E75" s="3">
        <v>1911</v>
      </c>
      <c r="F75" s="4" t="s">
        <v>222</v>
      </c>
      <c r="G75" s="4" t="s">
        <v>246</v>
      </c>
      <c r="H75" s="5" t="s">
        <v>247</v>
      </c>
      <c r="I75" s="4" t="s">
        <v>248</v>
      </c>
      <c r="J75" s="4">
        <v>20566</v>
      </c>
      <c r="K75" s="4">
        <v>54000</v>
      </c>
      <c r="L75">
        <f t="shared" si="3"/>
        <v>648000</v>
      </c>
      <c r="M75">
        <v>6.1949540946130401E-2</v>
      </c>
      <c r="N75">
        <v>4</v>
      </c>
      <c r="O75">
        <v>2.5895010361779529</v>
      </c>
      <c r="P75">
        <v>4.994E-6</v>
      </c>
      <c r="Q75">
        <f t="shared" si="4"/>
        <v>4.1461109442927873</v>
      </c>
      <c r="R75">
        <f t="shared" si="5"/>
        <v>6.7356119804707397</v>
      </c>
    </row>
    <row r="76" spans="1:18">
      <c r="A76">
        <v>4.677691666666667</v>
      </c>
      <c r="B76">
        <v>-74.150011111111112</v>
      </c>
      <c r="C76" s="3">
        <v>23</v>
      </c>
      <c r="D76" s="3">
        <v>33</v>
      </c>
      <c r="E76" s="3">
        <v>1924</v>
      </c>
      <c r="F76" t="s">
        <v>222</v>
      </c>
      <c r="G76" t="s">
        <v>249</v>
      </c>
      <c r="H76" s="5" t="s">
        <v>250</v>
      </c>
      <c r="I76" t="s">
        <v>251</v>
      </c>
      <c r="J76">
        <v>22446</v>
      </c>
      <c r="K76">
        <v>50000</v>
      </c>
      <c r="L76">
        <f t="shared" si="3"/>
        <v>600000</v>
      </c>
      <c r="M76">
        <v>6.1949540946130401E-2</v>
      </c>
      <c r="N76">
        <v>1</v>
      </c>
      <c r="O76">
        <v>0.82789499330915484</v>
      </c>
      <c r="P76">
        <v>4.994E-6</v>
      </c>
      <c r="Q76">
        <f t="shared" si="4"/>
        <v>3.1878959074733095</v>
      </c>
      <c r="R76">
        <f t="shared" si="5"/>
        <v>4.0157909007824646</v>
      </c>
    </row>
    <row r="77" spans="1:18">
      <c r="A77" s="6">
        <v>4.6770514554754703</v>
      </c>
      <c r="B77" s="6">
        <v>-74.169315773337999</v>
      </c>
      <c r="C77" s="3">
        <v>21</v>
      </c>
      <c r="D77" s="3">
        <v>32</v>
      </c>
      <c r="E77" s="3">
        <v>1908</v>
      </c>
      <c r="F77" s="6" t="s">
        <v>222</v>
      </c>
      <c r="G77" s="6" t="s">
        <v>252</v>
      </c>
      <c r="H77" s="7" t="s">
        <v>253</v>
      </c>
      <c r="I77" s="6" t="s">
        <v>254</v>
      </c>
      <c r="J77">
        <v>5049</v>
      </c>
      <c r="K77">
        <v>15000</v>
      </c>
      <c r="L77">
        <f t="shared" si="3"/>
        <v>180000</v>
      </c>
      <c r="M77">
        <v>6.1949540946130401E-2</v>
      </c>
      <c r="N77">
        <v>0</v>
      </c>
      <c r="O77">
        <v>1.502412276857144E-3</v>
      </c>
      <c r="P77">
        <v>4.994E-6</v>
      </c>
      <c r="Q77">
        <f t="shared" si="4"/>
        <v>0.89891999999999994</v>
      </c>
      <c r="R77">
        <f t="shared" si="5"/>
        <v>0.90042241227685704</v>
      </c>
    </row>
    <row r="78" spans="1:18">
      <c r="A78">
        <v>4.6624067308028501</v>
      </c>
      <c r="B78">
        <v>-74.1377566190083</v>
      </c>
      <c r="C78" s="3">
        <v>25</v>
      </c>
      <c r="D78" s="3">
        <v>31</v>
      </c>
      <c r="E78" s="3">
        <v>1899</v>
      </c>
      <c r="F78" t="s">
        <v>222</v>
      </c>
      <c r="G78" t="s">
        <v>255</v>
      </c>
      <c r="H78" s="5" t="s">
        <v>256</v>
      </c>
      <c r="I78" t="s">
        <v>257</v>
      </c>
      <c r="J78">
        <v>22796</v>
      </c>
      <c r="K78">
        <v>130000</v>
      </c>
      <c r="L78">
        <f t="shared" si="3"/>
        <v>1560000</v>
      </c>
      <c r="M78">
        <v>6.1949540946130401E-2</v>
      </c>
      <c r="N78">
        <v>0</v>
      </c>
      <c r="O78">
        <v>1.5300818222078572</v>
      </c>
      <c r="P78">
        <v>4.994E-6</v>
      </c>
      <c r="Q78">
        <f t="shared" si="4"/>
        <v>7.7906399999999998</v>
      </c>
      <c r="R78">
        <f t="shared" si="5"/>
        <v>9.3207218222078563</v>
      </c>
    </row>
    <row r="79" spans="1:18">
      <c r="A79">
        <v>4.6560416666666669</v>
      </c>
      <c r="B79">
        <v>-74.133344444444447</v>
      </c>
      <c r="C79" s="3">
        <v>25</v>
      </c>
      <c r="D79" s="3">
        <v>30</v>
      </c>
      <c r="E79" s="3">
        <v>1886</v>
      </c>
      <c r="F79" t="s">
        <v>222</v>
      </c>
      <c r="G79" t="s">
        <v>258</v>
      </c>
      <c r="H79" s="5" t="s">
        <v>259</v>
      </c>
      <c r="I79" t="s">
        <v>260</v>
      </c>
      <c r="J79">
        <v>14529</v>
      </c>
      <c r="K79">
        <v>115666.66666666701</v>
      </c>
      <c r="L79">
        <f t="shared" si="3"/>
        <v>1388000.0000000042</v>
      </c>
      <c r="M79">
        <v>6.1949540946130401E-2</v>
      </c>
      <c r="N79">
        <v>0</v>
      </c>
      <c r="O79">
        <v>1.0938882258475334E-2</v>
      </c>
      <c r="P79">
        <v>4.994E-6</v>
      </c>
      <c r="Q79">
        <f t="shared" si="4"/>
        <v>6.9316720000000211</v>
      </c>
      <c r="R79">
        <f t="shared" si="5"/>
        <v>6.9426108822584967</v>
      </c>
    </row>
    <row r="80" spans="1:18">
      <c r="A80">
        <v>4.6406554303293301</v>
      </c>
      <c r="B80">
        <v>-74.115837062821996</v>
      </c>
      <c r="C80" s="3">
        <v>27</v>
      </c>
      <c r="D80" s="3">
        <v>28</v>
      </c>
      <c r="E80" s="3">
        <v>1862</v>
      </c>
      <c r="F80" t="s">
        <v>222</v>
      </c>
      <c r="G80" t="s">
        <v>261</v>
      </c>
      <c r="H80" s="5" t="s">
        <v>262</v>
      </c>
      <c r="I80" t="s">
        <v>263</v>
      </c>
      <c r="J80">
        <v>29468</v>
      </c>
      <c r="K80">
        <v>106000</v>
      </c>
      <c r="L80">
        <f t="shared" si="3"/>
        <v>1272000</v>
      </c>
      <c r="M80">
        <v>6.1949540946130401E-2</v>
      </c>
      <c r="N80">
        <v>2</v>
      </c>
      <c r="O80">
        <v>2.1392096204944027</v>
      </c>
      <c r="P80">
        <v>4.994E-6</v>
      </c>
      <c r="Q80">
        <f t="shared" si="4"/>
        <v>7.1902557308090902</v>
      </c>
      <c r="R80">
        <f t="shared" si="5"/>
        <v>9.3294653513034937</v>
      </c>
    </row>
    <row r="81" spans="1:18">
      <c r="A81" s="6">
        <v>4.6847554014086503</v>
      </c>
      <c r="B81" s="6">
        <v>-74.164850560918595</v>
      </c>
      <c r="C81" s="3">
        <v>22</v>
      </c>
      <c r="D81" s="3">
        <v>33</v>
      </c>
      <c r="E81" s="3">
        <v>1923</v>
      </c>
      <c r="F81" s="6" t="s">
        <v>222</v>
      </c>
      <c r="G81" s="6" t="s">
        <v>264</v>
      </c>
      <c r="H81" s="7" t="s">
        <v>265</v>
      </c>
      <c r="I81" s="6" t="s">
        <v>266</v>
      </c>
      <c r="J81">
        <v>4179</v>
      </c>
      <c r="K81">
        <v>115666.66666666667</v>
      </c>
      <c r="L81">
        <f t="shared" si="3"/>
        <v>1388000</v>
      </c>
      <c r="M81">
        <v>6.1949540946130401E-2</v>
      </c>
      <c r="N81">
        <v>0</v>
      </c>
      <c r="O81">
        <v>3.1914456623003788E-3</v>
      </c>
      <c r="P81">
        <v>4.994E-6</v>
      </c>
      <c r="Q81">
        <f t="shared" si="4"/>
        <v>6.9316719999999998</v>
      </c>
      <c r="R81">
        <f t="shared" si="5"/>
        <v>6.9348634456623</v>
      </c>
    </row>
    <row r="82" spans="1:18">
      <c r="A82" s="6">
        <v>4.6938577570037303</v>
      </c>
      <c r="B82" s="6">
        <v>-74.165123473945897</v>
      </c>
      <c r="C82" s="3">
        <v>22</v>
      </c>
      <c r="D82" s="3">
        <v>34</v>
      </c>
      <c r="E82" s="3">
        <v>1937</v>
      </c>
      <c r="F82" s="6" t="s">
        <v>222</v>
      </c>
      <c r="G82" s="6" t="s">
        <v>267</v>
      </c>
      <c r="H82" s="7" t="s">
        <v>268</v>
      </c>
      <c r="I82" s="6" t="s">
        <v>269</v>
      </c>
      <c r="J82">
        <v>5049</v>
      </c>
      <c r="K82">
        <v>18000</v>
      </c>
      <c r="L82">
        <f t="shared" si="3"/>
        <v>216000</v>
      </c>
      <c r="M82">
        <v>6.1949540946130401E-2</v>
      </c>
      <c r="N82">
        <v>-1</v>
      </c>
      <c r="O82">
        <v>1.4707675911327673E-3</v>
      </c>
      <c r="P82">
        <v>4.994E-6</v>
      </c>
      <c r="Q82">
        <f t="shared" si="4"/>
        <v>1.0139065889895471</v>
      </c>
      <c r="R82">
        <f t="shared" si="5"/>
        <v>1.0153773565806798</v>
      </c>
    </row>
    <row r="83" spans="1:18">
      <c r="A83">
        <v>4.6854566151458696</v>
      </c>
      <c r="B83">
        <v>-74.157707847711194</v>
      </c>
      <c r="C83" s="3">
        <v>23</v>
      </c>
      <c r="D83" s="3">
        <v>33</v>
      </c>
      <c r="E83" s="3">
        <v>1924</v>
      </c>
      <c r="F83" t="s">
        <v>222</v>
      </c>
      <c r="G83" t="s">
        <v>270</v>
      </c>
      <c r="H83" s="5" t="s">
        <v>271</v>
      </c>
      <c r="I83" t="s">
        <v>272</v>
      </c>
      <c r="J83">
        <v>40487</v>
      </c>
      <c r="K83">
        <v>137000</v>
      </c>
      <c r="L83">
        <f t="shared" si="3"/>
        <v>1644000</v>
      </c>
      <c r="M83">
        <v>6.1949540946130401E-2</v>
      </c>
      <c r="N83">
        <v>1</v>
      </c>
      <c r="O83">
        <v>0.26005248543837689</v>
      </c>
      <c r="P83">
        <v>4.994E-6</v>
      </c>
      <c r="Q83">
        <f t="shared" si="4"/>
        <v>8.7348347864768687</v>
      </c>
      <c r="R83">
        <f t="shared" si="5"/>
        <v>8.9948872719152462</v>
      </c>
    </row>
    <row r="84" spans="1:18">
      <c r="A84">
        <v>4.679252</v>
      </c>
      <c r="B84">
        <v>-74.154968999999994</v>
      </c>
      <c r="C84" s="3">
        <v>23</v>
      </c>
      <c r="D84" s="3">
        <v>33</v>
      </c>
      <c r="E84" s="3">
        <v>1924</v>
      </c>
      <c r="F84" s="4" t="s">
        <v>233</v>
      </c>
      <c r="G84" s="4" t="s">
        <v>273</v>
      </c>
      <c r="H84" s="5" t="s">
        <v>274</v>
      </c>
      <c r="I84" s="4" t="s">
        <v>275</v>
      </c>
      <c r="J84" s="4">
        <v>31698</v>
      </c>
      <c r="K84" s="4">
        <v>115666.66666666701</v>
      </c>
      <c r="L84">
        <f t="shared" si="3"/>
        <v>1388000.0000000042</v>
      </c>
      <c r="M84">
        <v>6.1949540946130401E-2</v>
      </c>
      <c r="N84">
        <v>7</v>
      </c>
      <c r="O84">
        <v>1.6756911848769258</v>
      </c>
      <c r="P84">
        <v>4.994E-6</v>
      </c>
      <c r="Q84">
        <f t="shared" si="4"/>
        <v>10.694695175782842</v>
      </c>
      <c r="R84">
        <f t="shared" si="5"/>
        <v>12.370386360659769</v>
      </c>
    </row>
    <row r="85" spans="1:18">
      <c r="A85">
        <v>4.6885070000000004</v>
      </c>
      <c r="B85">
        <v>-74.162555999999995</v>
      </c>
      <c r="C85" s="3">
        <v>22</v>
      </c>
      <c r="D85" s="3">
        <v>34</v>
      </c>
      <c r="E85" s="3">
        <v>1937</v>
      </c>
      <c r="F85" s="4" t="s">
        <v>233</v>
      </c>
      <c r="G85" s="4" t="s">
        <v>276</v>
      </c>
      <c r="H85" s="5" t="s">
        <v>277</v>
      </c>
      <c r="I85" s="4" t="s">
        <v>278</v>
      </c>
      <c r="J85" s="4">
        <v>10054</v>
      </c>
      <c r="K85" s="4">
        <v>40700</v>
      </c>
      <c r="L85">
        <f t="shared" si="3"/>
        <v>488400</v>
      </c>
      <c r="M85">
        <v>6.1949540946130401E-2</v>
      </c>
      <c r="N85">
        <v>1</v>
      </c>
      <c r="O85">
        <v>2.7588438184525568E-2</v>
      </c>
      <c r="P85">
        <v>4.994E-6</v>
      </c>
      <c r="Q85">
        <f t="shared" si="4"/>
        <v>2.5949472686832737</v>
      </c>
      <c r="R85">
        <f t="shared" si="5"/>
        <v>2.6225357068677995</v>
      </c>
    </row>
    <row r="86" spans="1:18">
      <c r="A86" s="11">
        <v>4.6951861111111111</v>
      </c>
      <c r="B86" s="11">
        <v>-74.169119444444448</v>
      </c>
      <c r="C86" s="3">
        <v>21</v>
      </c>
      <c r="D86" s="3">
        <v>34</v>
      </c>
      <c r="E86" s="3">
        <v>1936</v>
      </c>
      <c r="F86" s="11" t="s">
        <v>233</v>
      </c>
      <c r="G86" s="11" t="s">
        <v>279</v>
      </c>
      <c r="H86" s="7" t="s">
        <v>280</v>
      </c>
      <c r="I86" s="11" t="s">
        <v>281</v>
      </c>
      <c r="J86" s="4">
        <v>4179</v>
      </c>
      <c r="K86" s="4">
        <v>115666.66666666667</v>
      </c>
      <c r="L86">
        <f t="shared" si="3"/>
        <v>1388000</v>
      </c>
      <c r="M86">
        <v>6.1949540946130401E-2</v>
      </c>
      <c r="N86">
        <v>-1</v>
      </c>
      <c r="O86">
        <v>2.3152344260184339E-3</v>
      </c>
      <c r="P86">
        <v>4.994E-6</v>
      </c>
      <c r="Q86">
        <f t="shared" si="4"/>
        <v>6.5152886366550531</v>
      </c>
      <c r="R86">
        <f t="shared" si="5"/>
        <v>6.5176038710810715</v>
      </c>
    </row>
    <row r="87" spans="1:18">
      <c r="A87">
        <v>4.6889760000000003</v>
      </c>
      <c r="B87">
        <v>-74.152463999999995</v>
      </c>
      <c r="C87" s="3">
        <v>23</v>
      </c>
      <c r="D87" s="3">
        <v>34</v>
      </c>
      <c r="E87" s="3">
        <v>1938</v>
      </c>
      <c r="F87" s="4" t="s">
        <v>233</v>
      </c>
      <c r="G87" s="4" t="s">
        <v>282</v>
      </c>
      <c r="H87" s="5" t="s">
        <v>283</v>
      </c>
      <c r="I87" s="4" t="s">
        <v>284</v>
      </c>
      <c r="J87" s="4">
        <v>1332.5</v>
      </c>
      <c r="K87" s="4">
        <v>3500</v>
      </c>
      <c r="L87">
        <f t="shared" si="3"/>
        <v>42000</v>
      </c>
      <c r="M87">
        <v>6.1949540946130401E-2</v>
      </c>
      <c r="N87">
        <v>4</v>
      </c>
      <c r="O87">
        <v>0.10823737986873022</v>
      </c>
      <c r="P87">
        <v>4.994E-6</v>
      </c>
      <c r="Q87">
        <f t="shared" si="4"/>
        <v>0.26872941305601394</v>
      </c>
      <c r="R87">
        <f t="shared" si="5"/>
        <v>0.37696679292474417</v>
      </c>
    </row>
    <row r="88" spans="1:18">
      <c r="A88">
        <v>4.5955493484278502</v>
      </c>
      <c r="B88">
        <v>-74.145985166390901</v>
      </c>
      <c r="C88" s="3">
        <v>24</v>
      </c>
      <c r="D88" s="3">
        <v>23</v>
      </c>
      <c r="E88" s="3">
        <v>1794</v>
      </c>
      <c r="F88" t="s">
        <v>285</v>
      </c>
      <c r="G88" t="s">
        <v>286</v>
      </c>
      <c r="H88" s="5" t="s">
        <v>287</v>
      </c>
      <c r="I88" t="s">
        <v>288</v>
      </c>
      <c r="J88">
        <v>58110</v>
      </c>
      <c r="K88">
        <v>147506.1875</v>
      </c>
      <c r="L88">
        <f t="shared" si="3"/>
        <v>1770074.25</v>
      </c>
      <c r="M88">
        <v>6.1949540946130401E-2</v>
      </c>
      <c r="N88">
        <v>0</v>
      </c>
      <c r="O88">
        <v>2.5874210022185613</v>
      </c>
      <c r="P88">
        <v>4.994E-6</v>
      </c>
      <c r="Q88">
        <f t="shared" si="4"/>
        <v>8.8397508044999995</v>
      </c>
      <c r="R88">
        <f t="shared" si="5"/>
        <v>11.427171806718562</v>
      </c>
    </row>
    <row r="89" spans="1:18">
      <c r="A89">
        <v>4.6373189368433403</v>
      </c>
      <c r="B89">
        <v>-74.172165818439893</v>
      </c>
      <c r="C89" s="3">
        <v>21</v>
      </c>
      <c r="D89" s="3">
        <v>28</v>
      </c>
      <c r="E89" s="3">
        <v>1856</v>
      </c>
      <c r="F89" t="s">
        <v>289</v>
      </c>
      <c r="G89" t="s">
        <v>290</v>
      </c>
      <c r="H89" s="5" t="s">
        <v>291</v>
      </c>
      <c r="I89" t="s">
        <v>292</v>
      </c>
      <c r="J89">
        <v>21132</v>
      </c>
      <c r="K89">
        <v>115000</v>
      </c>
      <c r="L89">
        <f t="shared" si="3"/>
        <v>1380000</v>
      </c>
      <c r="M89">
        <v>6.1949540946130401E-2</v>
      </c>
      <c r="N89">
        <v>1</v>
      </c>
      <c r="O89">
        <v>1.2384470141971597</v>
      </c>
      <c r="P89">
        <v>4.994E-6</v>
      </c>
      <c r="Q89">
        <f t="shared" si="4"/>
        <v>7.3321605871886115</v>
      </c>
      <c r="R89">
        <f t="shared" si="5"/>
        <v>8.5706076013857704</v>
      </c>
    </row>
    <row r="90" spans="1:18">
      <c r="A90">
        <v>4.6475728679174804</v>
      </c>
      <c r="B90">
        <v>-74.1297374341855</v>
      </c>
      <c r="C90" s="3">
        <v>26</v>
      </c>
      <c r="D90" s="3">
        <v>29</v>
      </c>
      <c r="E90" s="3">
        <v>1874</v>
      </c>
      <c r="F90" t="s">
        <v>285</v>
      </c>
      <c r="G90" t="s">
        <v>293</v>
      </c>
      <c r="H90" s="5" t="s">
        <v>294</v>
      </c>
      <c r="I90" t="s">
        <v>295</v>
      </c>
      <c r="J90">
        <v>46076</v>
      </c>
      <c r="K90">
        <v>470000</v>
      </c>
      <c r="L90">
        <f t="shared" si="3"/>
        <v>5640000</v>
      </c>
      <c r="M90">
        <v>6.1949540946130401E-2</v>
      </c>
      <c r="N90">
        <v>-1</v>
      </c>
      <c r="O90">
        <v>1.7740781464475603</v>
      </c>
      <c r="P90">
        <v>4.994E-6</v>
      </c>
      <c r="Q90">
        <f t="shared" si="4"/>
        <v>26.474227601393732</v>
      </c>
      <c r="R90">
        <f t="shared" si="5"/>
        <v>28.248305747841293</v>
      </c>
    </row>
    <row r="91" spans="1:18">
      <c r="A91">
        <v>4.6129624734026402</v>
      </c>
      <c r="B91">
        <v>-74.171594372141499</v>
      </c>
      <c r="C91" s="3">
        <v>21</v>
      </c>
      <c r="D91" s="3">
        <v>25</v>
      </c>
      <c r="E91" s="3">
        <v>1817</v>
      </c>
      <c r="F91" t="s">
        <v>296</v>
      </c>
      <c r="G91" t="s">
        <v>297</v>
      </c>
      <c r="H91" s="5" t="s">
        <v>298</v>
      </c>
      <c r="I91" t="s">
        <v>299</v>
      </c>
      <c r="J91">
        <v>29055</v>
      </c>
      <c r="K91">
        <v>120000</v>
      </c>
      <c r="L91">
        <f t="shared" si="3"/>
        <v>1440000</v>
      </c>
      <c r="M91">
        <v>6.1949540946130401E-2</v>
      </c>
      <c r="N91">
        <v>-1</v>
      </c>
      <c r="O91">
        <v>1.8530907458417578</v>
      </c>
      <c r="P91">
        <v>4.994E-6</v>
      </c>
      <c r="Q91">
        <f t="shared" si="4"/>
        <v>6.7593772599303135</v>
      </c>
      <c r="R91">
        <f t="shared" si="5"/>
        <v>8.6124680057720706</v>
      </c>
    </row>
    <row r="92" spans="1:18">
      <c r="A92">
        <v>4.642058333333333</v>
      </c>
      <c r="B92">
        <v>-74.155463888888889</v>
      </c>
      <c r="C92" s="3">
        <v>23</v>
      </c>
      <c r="D92" s="3">
        <v>29</v>
      </c>
      <c r="E92" s="3">
        <v>1871</v>
      </c>
      <c r="F92" t="s">
        <v>300</v>
      </c>
      <c r="G92" t="s">
        <v>301</v>
      </c>
      <c r="H92" s="5" t="s">
        <v>302</v>
      </c>
      <c r="I92" t="s">
        <v>303</v>
      </c>
      <c r="J92">
        <v>24419</v>
      </c>
      <c r="K92">
        <v>80000</v>
      </c>
      <c r="L92">
        <f t="shared" si="3"/>
        <v>960000</v>
      </c>
      <c r="M92">
        <v>6.1949540946130401E-2</v>
      </c>
      <c r="N92">
        <v>1</v>
      </c>
      <c r="O92">
        <v>1.6636005528355191</v>
      </c>
      <c r="P92">
        <v>4.994E-6</v>
      </c>
      <c r="Q92">
        <f t="shared" si="4"/>
        <v>5.1006334519572949</v>
      </c>
      <c r="R92">
        <f t="shared" si="5"/>
        <v>6.7642340047928142</v>
      </c>
    </row>
    <row r="93" spans="1:18">
      <c r="A93">
        <v>4.6539884863896699</v>
      </c>
      <c r="B93">
        <v>-74.141119060856198</v>
      </c>
      <c r="C93" s="3">
        <v>24</v>
      </c>
      <c r="D93" s="3">
        <v>30</v>
      </c>
      <c r="E93" s="3">
        <v>1885</v>
      </c>
      <c r="F93" t="s">
        <v>296</v>
      </c>
      <c r="G93" t="s">
        <v>304</v>
      </c>
      <c r="H93" s="5" t="s">
        <v>305</v>
      </c>
      <c r="I93" t="s">
        <v>306</v>
      </c>
      <c r="J93">
        <v>35818</v>
      </c>
      <c r="K93">
        <v>217100</v>
      </c>
      <c r="L93">
        <f t="shared" si="3"/>
        <v>2605200</v>
      </c>
      <c r="M93">
        <v>6.1949540946130401E-2</v>
      </c>
      <c r="N93">
        <v>1</v>
      </c>
      <c r="O93">
        <v>1.7551254486984542</v>
      </c>
      <c r="P93">
        <v>4.994E-6</v>
      </c>
      <c r="Q93">
        <f t="shared" si="4"/>
        <v>13.84184403024911</v>
      </c>
      <c r="R93">
        <f t="shared" si="5"/>
        <v>15.596969478947564</v>
      </c>
    </row>
    <row r="94" spans="1:18">
      <c r="A94">
        <v>4.628738888888889</v>
      </c>
      <c r="B94">
        <v>-74.166833333333344</v>
      </c>
      <c r="C94" s="3">
        <v>22</v>
      </c>
      <c r="D94" s="3">
        <v>27</v>
      </c>
      <c r="E94" s="3">
        <v>1844</v>
      </c>
      <c r="F94" t="s">
        <v>285</v>
      </c>
      <c r="G94" t="s">
        <v>307</v>
      </c>
      <c r="H94" s="5" t="s">
        <v>308</v>
      </c>
      <c r="I94" t="s">
        <v>309</v>
      </c>
      <c r="J94">
        <v>23018</v>
      </c>
      <c r="K94">
        <v>75000</v>
      </c>
      <c r="L94">
        <f t="shared" si="3"/>
        <v>900000</v>
      </c>
      <c r="M94">
        <v>6.1949540946130401E-2</v>
      </c>
      <c r="N94">
        <v>-1</v>
      </c>
      <c r="O94">
        <v>1.5255672288442084</v>
      </c>
      <c r="P94">
        <v>4.994E-6</v>
      </c>
      <c r="Q94">
        <f t="shared" si="4"/>
        <v>4.2246107874564469</v>
      </c>
      <c r="R94">
        <f t="shared" si="5"/>
        <v>5.7501780163006551</v>
      </c>
    </row>
    <row r="95" spans="1:18">
      <c r="A95">
        <v>4.6506705995292199</v>
      </c>
      <c r="B95">
        <v>-74.175185611272198</v>
      </c>
      <c r="C95" s="3">
        <v>21</v>
      </c>
      <c r="D95" s="3">
        <v>30</v>
      </c>
      <c r="E95" s="3">
        <v>1882</v>
      </c>
      <c r="F95" t="s">
        <v>285</v>
      </c>
      <c r="G95" t="s">
        <v>310</v>
      </c>
      <c r="H95" s="5" t="s">
        <v>311</v>
      </c>
      <c r="I95" t="s">
        <v>312</v>
      </c>
      <c r="J95">
        <v>10566.88</v>
      </c>
      <c r="K95">
        <v>73928.571428571435</v>
      </c>
      <c r="L95">
        <f t="shared" si="3"/>
        <v>887142.85714285728</v>
      </c>
      <c r="M95">
        <v>6.1949540946130401E-2</v>
      </c>
      <c r="N95">
        <v>4</v>
      </c>
      <c r="O95">
        <v>5.3287230425498868E-3</v>
      </c>
      <c r="P95">
        <v>4.994E-6</v>
      </c>
      <c r="Q95">
        <f t="shared" si="4"/>
        <v>5.6762233165913161</v>
      </c>
      <c r="R95">
        <f t="shared" si="5"/>
        <v>5.6815520396338659</v>
      </c>
    </row>
    <row r="96" spans="1:18">
      <c r="A96" s="6">
        <v>4.6480044802593996</v>
      </c>
      <c r="B96" s="6">
        <v>-74.143311469803805</v>
      </c>
      <c r="C96" s="3">
        <v>24</v>
      </c>
      <c r="D96" s="3">
        <v>29</v>
      </c>
      <c r="E96" s="3">
        <v>1872</v>
      </c>
      <c r="F96" s="6" t="s">
        <v>285</v>
      </c>
      <c r="G96" s="6" t="s">
        <v>313</v>
      </c>
      <c r="H96" s="7" t="s">
        <v>314</v>
      </c>
      <c r="I96" s="6" t="s">
        <v>315</v>
      </c>
      <c r="J96">
        <v>9685</v>
      </c>
      <c r="K96">
        <v>10000</v>
      </c>
      <c r="L96">
        <f t="shared" si="3"/>
        <v>120000</v>
      </c>
      <c r="M96">
        <v>6.1949540946130401E-2</v>
      </c>
      <c r="N96">
        <v>-1</v>
      </c>
      <c r="O96">
        <v>4.589884517912631E-3</v>
      </c>
      <c r="P96">
        <v>4.994E-6</v>
      </c>
      <c r="Q96">
        <f t="shared" si="4"/>
        <v>0.5632814383275262</v>
      </c>
      <c r="R96">
        <f t="shared" si="5"/>
        <v>0.56787132284543884</v>
      </c>
    </row>
    <row r="97" spans="1:18">
      <c r="A97">
        <v>4.6564444444444444</v>
      </c>
      <c r="B97">
        <v>-74.140080555555556</v>
      </c>
      <c r="C97" s="3">
        <v>25</v>
      </c>
      <c r="D97" s="3">
        <v>30</v>
      </c>
      <c r="E97" s="3">
        <v>1886</v>
      </c>
      <c r="F97" t="s">
        <v>296</v>
      </c>
      <c r="G97" t="s">
        <v>316</v>
      </c>
      <c r="H97" s="5" t="s">
        <v>317</v>
      </c>
      <c r="I97" t="s">
        <v>318</v>
      </c>
      <c r="J97">
        <v>31698</v>
      </c>
      <c r="K97">
        <v>73928.571428571449</v>
      </c>
      <c r="L97">
        <f t="shared" si="3"/>
        <v>887142.85714285739</v>
      </c>
      <c r="M97">
        <v>6.1949540946130401E-2</v>
      </c>
      <c r="N97">
        <v>4</v>
      </c>
      <c r="O97">
        <v>1.420732684443772</v>
      </c>
      <c r="P97">
        <v>4.994E-6</v>
      </c>
      <c r="Q97">
        <f t="shared" si="4"/>
        <v>5.6762233165913178</v>
      </c>
      <c r="R97">
        <f t="shared" si="5"/>
        <v>7.0969560010350898</v>
      </c>
    </row>
    <row r="98" spans="1:18">
      <c r="A98">
        <v>4.6129517357661802</v>
      </c>
      <c r="B98">
        <v>-74.148029587023103</v>
      </c>
      <c r="C98" s="3">
        <v>24</v>
      </c>
      <c r="D98" s="3">
        <v>25</v>
      </c>
      <c r="E98" s="3">
        <v>1820</v>
      </c>
      <c r="F98" t="s">
        <v>296</v>
      </c>
      <c r="G98" t="s">
        <v>319</v>
      </c>
      <c r="H98" s="5" t="s">
        <v>320</v>
      </c>
      <c r="I98" t="s">
        <v>321</v>
      </c>
      <c r="J98">
        <v>15849.439999999999</v>
      </c>
      <c r="K98">
        <v>40000</v>
      </c>
      <c r="L98">
        <f t="shared" si="3"/>
        <v>480000</v>
      </c>
      <c r="M98">
        <v>6.1949540946130401E-2</v>
      </c>
      <c r="N98">
        <v>0</v>
      </c>
      <c r="O98">
        <v>0.55972475771113561</v>
      </c>
      <c r="P98">
        <v>4.994E-6</v>
      </c>
      <c r="Q98">
        <f t="shared" si="4"/>
        <v>2.3971200000000001</v>
      </c>
      <c r="R98">
        <f t="shared" si="5"/>
        <v>2.9568447577111359</v>
      </c>
    </row>
    <row r="99" spans="1:18">
      <c r="A99">
        <v>4.6548871885745298</v>
      </c>
      <c r="B99">
        <v>-74.149370954467798</v>
      </c>
      <c r="C99" s="3">
        <v>24</v>
      </c>
      <c r="D99" s="3">
        <v>30</v>
      </c>
      <c r="E99" s="3">
        <v>1885</v>
      </c>
      <c r="F99" t="s">
        <v>296</v>
      </c>
      <c r="G99" t="s">
        <v>322</v>
      </c>
      <c r="H99" s="5" t="s">
        <v>323</v>
      </c>
      <c r="I99" t="s">
        <v>324</v>
      </c>
      <c r="J99">
        <v>10098</v>
      </c>
      <c r="K99">
        <v>15000</v>
      </c>
      <c r="L99">
        <f t="shared" si="3"/>
        <v>180000</v>
      </c>
      <c r="M99">
        <v>6.1949540946130401E-2</v>
      </c>
      <c r="N99">
        <v>-1</v>
      </c>
      <c r="O99">
        <v>1.4121628425260739E-3</v>
      </c>
      <c r="P99">
        <v>4.994E-6</v>
      </c>
      <c r="Q99">
        <f t="shared" si="4"/>
        <v>0.84492215749128918</v>
      </c>
      <c r="R99">
        <f t="shared" si="5"/>
        <v>0.84633432033381528</v>
      </c>
    </row>
    <row r="100" spans="1:18">
      <c r="A100">
        <v>4.6108705302084703</v>
      </c>
      <c r="B100">
        <v>-74.140691358654294</v>
      </c>
      <c r="C100" s="3">
        <v>24</v>
      </c>
      <c r="D100" s="3">
        <v>25</v>
      </c>
      <c r="E100" s="3">
        <v>1820</v>
      </c>
      <c r="F100" t="s">
        <v>285</v>
      </c>
      <c r="G100" t="s">
        <v>325</v>
      </c>
      <c r="H100" s="5" t="s">
        <v>326</v>
      </c>
      <c r="I100" t="s">
        <v>327</v>
      </c>
      <c r="J100">
        <v>29018</v>
      </c>
      <c r="K100">
        <v>80000</v>
      </c>
      <c r="L100">
        <f t="shared" si="3"/>
        <v>960000</v>
      </c>
      <c r="M100">
        <v>6.1949540946130401E-2</v>
      </c>
      <c r="N100">
        <v>-1</v>
      </c>
      <c r="O100">
        <v>1.494490009584712</v>
      </c>
      <c r="P100">
        <v>4.994E-6</v>
      </c>
      <c r="Q100">
        <f t="shared" si="4"/>
        <v>4.5062515066202096</v>
      </c>
      <c r="R100">
        <f t="shared" si="5"/>
        <v>6.000741516204922</v>
      </c>
    </row>
    <row r="101" spans="1:18">
      <c r="A101">
        <v>4.631130555555556</v>
      </c>
      <c r="B101">
        <v>-74.155680555555563</v>
      </c>
      <c r="C101" s="3">
        <v>23</v>
      </c>
      <c r="D101" s="3">
        <v>27</v>
      </c>
      <c r="E101" s="3">
        <v>1845</v>
      </c>
      <c r="F101" t="s">
        <v>296</v>
      </c>
      <c r="G101" t="s">
        <v>328</v>
      </c>
      <c r="H101" s="5" t="s">
        <v>329</v>
      </c>
      <c r="I101" t="s">
        <v>330</v>
      </c>
      <c r="J101">
        <v>34340.6</v>
      </c>
      <c r="K101">
        <v>50000</v>
      </c>
      <c r="L101">
        <f t="shared" si="3"/>
        <v>600000</v>
      </c>
      <c r="M101">
        <v>6.1949540946130401E-2</v>
      </c>
      <c r="N101">
        <v>1</v>
      </c>
      <c r="O101">
        <v>0.93310630737224354</v>
      </c>
      <c r="P101">
        <v>4.994E-6</v>
      </c>
      <c r="Q101">
        <f t="shared" si="4"/>
        <v>3.1878959074733095</v>
      </c>
      <c r="R101">
        <f t="shared" si="5"/>
        <v>4.1210022148455527</v>
      </c>
    </row>
    <row r="102" spans="1:18">
      <c r="A102">
        <v>4.6167874429741698</v>
      </c>
      <c r="B102">
        <v>-74.134309012853294</v>
      </c>
      <c r="C102" s="3">
        <v>25</v>
      </c>
      <c r="D102" s="3">
        <v>26</v>
      </c>
      <c r="E102" s="3">
        <v>1834</v>
      </c>
      <c r="F102" t="s">
        <v>296</v>
      </c>
      <c r="G102" t="s">
        <v>331</v>
      </c>
      <c r="H102" s="5" t="s">
        <v>332</v>
      </c>
      <c r="I102" t="s">
        <v>333</v>
      </c>
      <c r="J102">
        <v>25968.6</v>
      </c>
      <c r="K102">
        <v>30000</v>
      </c>
      <c r="L102">
        <f t="shared" si="3"/>
        <v>360000</v>
      </c>
      <c r="M102">
        <v>6.1949540946130401E-2</v>
      </c>
      <c r="N102">
        <v>-1</v>
      </c>
      <c r="O102">
        <v>0.85620386211664701</v>
      </c>
      <c r="P102">
        <v>4.994E-6</v>
      </c>
      <c r="Q102">
        <f t="shared" si="4"/>
        <v>1.6898443149825784</v>
      </c>
      <c r="R102">
        <f t="shared" si="5"/>
        <v>2.5460481770992254</v>
      </c>
    </row>
    <row r="103" spans="1:18">
      <c r="A103">
        <v>4.5970570233505903</v>
      </c>
      <c r="B103">
        <v>-74.155426187515701</v>
      </c>
      <c r="C103" s="3">
        <v>23</v>
      </c>
      <c r="D103" s="3">
        <v>24</v>
      </c>
      <c r="E103" s="3">
        <v>1806</v>
      </c>
      <c r="F103" t="s">
        <v>296</v>
      </c>
      <c r="G103" t="s">
        <v>334</v>
      </c>
      <c r="H103" s="5" t="s">
        <v>335</v>
      </c>
      <c r="I103" t="s">
        <v>336</v>
      </c>
      <c r="J103">
        <v>48425</v>
      </c>
      <c r="K103">
        <v>110000</v>
      </c>
      <c r="L103">
        <f t="shared" si="3"/>
        <v>1320000</v>
      </c>
      <c r="M103">
        <v>6.1949540946130401E-2</v>
      </c>
      <c r="N103">
        <v>-1</v>
      </c>
      <c r="O103">
        <v>1.5306778644442125</v>
      </c>
      <c r="P103">
        <v>4.994E-6</v>
      </c>
      <c r="Q103">
        <f t="shared" si="4"/>
        <v>6.1960958216027882</v>
      </c>
      <c r="R103">
        <f t="shared" si="5"/>
        <v>7.7267736860470002</v>
      </c>
    </row>
    <row r="104" spans="1:18">
      <c r="A104">
        <v>4.6459748565100201</v>
      </c>
      <c r="B104">
        <v>-74.1309709996994</v>
      </c>
      <c r="C104" s="3">
        <v>26</v>
      </c>
      <c r="D104" s="3">
        <v>29</v>
      </c>
      <c r="E104" s="3">
        <v>1874</v>
      </c>
      <c r="F104" t="s">
        <v>296</v>
      </c>
      <c r="G104" t="s">
        <v>337</v>
      </c>
      <c r="H104" s="5" t="s">
        <v>338</v>
      </c>
      <c r="I104" t="s">
        <v>339</v>
      </c>
      <c r="J104">
        <v>29018</v>
      </c>
      <c r="K104">
        <v>120000</v>
      </c>
      <c r="L104">
        <f t="shared" si="3"/>
        <v>1440000</v>
      </c>
      <c r="M104">
        <v>6.1949540946130401E-2</v>
      </c>
      <c r="N104">
        <v>1</v>
      </c>
      <c r="O104">
        <v>2.2185829627167797</v>
      </c>
      <c r="P104">
        <v>4.994E-6</v>
      </c>
      <c r="Q104">
        <f t="shared" si="4"/>
        <v>7.6509501779359423</v>
      </c>
      <c r="R104">
        <f t="shared" si="5"/>
        <v>9.869533140652722</v>
      </c>
    </row>
    <row r="105" spans="1:18">
      <c r="A105" s="6">
        <v>4.6480044802593996</v>
      </c>
      <c r="B105" s="6">
        <v>-74.143311469803805</v>
      </c>
      <c r="C105" s="3">
        <v>24</v>
      </c>
      <c r="D105" s="3">
        <v>29</v>
      </c>
      <c r="E105" s="3">
        <v>1872</v>
      </c>
      <c r="F105" s="6" t="s">
        <v>296</v>
      </c>
      <c r="G105" s="6" t="s">
        <v>340</v>
      </c>
      <c r="H105" s="7" t="s">
        <v>341</v>
      </c>
      <c r="I105" s="6" t="s">
        <v>342</v>
      </c>
      <c r="J105">
        <v>11529</v>
      </c>
      <c r="K105">
        <v>55000</v>
      </c>
      <c r="L105">
        <f t="shared" si="3"/>
        <v>660000</v>
      </c>
      <c r="M105">
        <v>6.1949540946130401E-2</v>
      </c>
      <c r="N105">
        <v>4</v>
      </c>
      <c r="O105">
        <v>4.8750043731773237E-3</v>
      </c>
      <c r="P105">
        <v>4.994E-6</v>
      </c>
      <c r="Q105">
        <f t="shared" si="4"/>
        <v>4.2228907765945056</v>
      </c>
      <c r="R105">
        <f t="shared" si="5"/>
        <v>4.2277657809676832</v>
      </c>
    </row>
    <row r="106" spans="1:18">
      <c r="A106">
        <v>4.639438888888888</v>
      </c>
      <c r="B106">
        <v>-74.11655277777777</v>
      </c>
      <c r="C106" s="3">
        <v>27</v>
      </c>
      <c r="D106" s="3">
        <v>28</v>
      </c>
      <c r="E106" s="3">
        <v>1862</v>
      </c>
      <c r="F106" t="s">
        <v>296</v>
      </c>
      <c r="G106" t="s">
        <v>343</v>
      </c>
      <c r="H106" s="5" t="s">
        <v>344</v>
      </c>
      <c r="I106" t="s">
        <v>345</v>
      </c>
      <c r="J106">
        <v>29468</v>
      </c>
      <c r="K106">
        <v>70000</v>
      </c>
      <c r="L106">
        <f t="shared" si="3"/>
        <v>840000</v>
      </c>
      <c r="M106">
        <v>6.1949540946130401E-2</v>
      </c>
      <c r="N106">
        <v>1</v>
      </c>
      <c r="O106">
        <v>1.6340130054341298</v>
      </c>
      <c r="P106">
        <v>4.994E-6</v>
      </c>
      <c r="Q106">
        <f t="shared" si="4"/>
        <v>4.4630542704626333</v>
      </c>
      <c r="R106">
        <f t="shared" si="5"/>
        <v>6.0970672758967632</v>
      </c>
    </row>
    <row r="107" spans="1:18">
      <c r="A107">
        <v>4.6394636039319499</v>
      </c>
      <c r="B107">
        <v>-74.156709082774199</v>
      </c>
      <c r="C107" s="3">
        <v>23</v>
      </c>
      <c r="D107" s="3">
        <v>28</v>
      </c>
      <c r="E107" s="3">
        <v>1858</v>
      </c>
      <c r="F107" t="s">
        <v>296</v>
      </c>
      <c r="G107" t="s">
        <v>346</v>
      </c>
      <c r="H107" s="5" t="s">
        <v>347</v>
      </c>
      <c r="I107" t="s">
        <v>348</v>
      </c>
      <c r="J107">
        <v>19333</v>
      </c>
      <c r="K107">
        <v>65000</v>
      </c>
      <c r="L107">
        <f t="shared" si="3"/>
        <v>780000</v>
      </c>
      <c r="M107">
        <v>6.1949540946130401E-2</v>
      </c>
      <c r="N107">
        <v>0</v>
      </c>
      <c r="O107">
        <v>1.1387168283354456</v>
      </c>
      <c r="P107">
        <v>4.994E-6</v>
      </c>
      <c r="Q107">
        <f t="shared" si="4"/>
        <v>3.8953199999999999</v>
      </c>
      <c r="R107">
        <f t="shared" si="5"/>
        <v>5.0340368283354451</v>
      </c>
    </row>
    <row r="108" spans="1:18">
      <c r="A108">
        <v>4.6103400329482103</v>
      </c>
      <c r="B108">
        <v>-74.141624177809405</v>
      </c>
      <c r="C108" s="3">
        <v>24</v>
      </c>
      <c r="D108" s="3">
        <v>25</v>
      </c>
      <c r="E108" s="3">
        <v>1820</v>
      </c>
      <c r="F108" t="s">
        <v>296</v>
      </c>
      <c r="G108" t="s">
        <v>349</v>
      </c>
      <c r="H108" s="5" t="s">
        <v>350</v>
      </c>
      <c r="I108" t="s">
        <v>351</v>
      </c>
      <c r="J108">
        <v>34517</v>
      </c>
      <c r="K108">
        <v>105000</v>
      </c>
      <c r="L108">
        <f t="shared" si="3"/>
        <v>1260000</v>
      </c>
      <c r="M108">
        <v>6.1949540946130401E-2</v>
      </c>
      <c r="N108">
        <v>-1</v>
      </c>
      <c r="O108">
        <v>1.6105689409457715</v>
      </c>
      <c r="P108">
        <v>4.994E-6</v>
      </c>
      <c r="Q108">
        <f t="shared" si="4"/>
        <v>5.9144551024390246</v>
      </c>
      <c r="R108">
        <f t="shared" si="5"/>
        <v>7.5250240433847964</v>
      </c>
    </row>
    <row r="109" spans="1:18">
      <c r="A109">
        <v>4.63670870858925</v>
      </c>
      <c r="B109">
        <v>-74.1601410485777</v>
      </c>
      <c r="C109" s="3">
        <v>22</v>
      </c>
      <c r="D109" s="3">
        <v>28</v>
      </c>
      <c r="E109" s="3">
        <v>1857</v>
      </c>
      <c r="F109" t="s">
        <v>296</v>
      </c>
      <c r="G109" t="s">
        <v>352</v>
      </c>
      <c r="H109" s="5" t="s">
        <v>353</v>
      </c>
      <c r="I109" t="s">
        <v>354</v>
      </c>
      <c r="J109">
        <v>26415.439999999999</v>
      </c>
      <c r="K109">
        <v>96000</v>
      </c>
      <c r="L109">
        <f t="shared" si="3"/>
        <v>1152000</v>
      </c>
      <c r="M109">
        <v>6.1949540946130401E-2</v>
      </c>
      <c r="N109">
        <v>0</v>
      </c>
      <c r="O109">
        <v>1.6159471903709115</v>
      </c>
      <c r="P109">
        <v>4.994E-6</v>
      </c>
      <c r="Q109">
        <f t="shared" si="4"/>
        <v>5.753088</v>
      </c>
      <c r="R109">
        <f t="shared" si="5"/>
        <v>7.3690351903709113</v>
      </c>
    </row>
    <row r="110" spans="1:18">
      <c r="A110">
        <v>4.6461833333333331</v>
      </c>
      <c r="B110">
        <v>-74.087283333333332</v>
      </c>
      <c r="C110" s="3">
        <v>30</v>
      </c>
      <c r="D110" s="3">
        <v>29</v>
      </c>
      <c r="E110" s="3">
        <v>2371</v>
      </c>
      <c r="F110" t="s">
        <v>355</v>
      </c>
      <c r="G110" t="s">
        <v>356</v>
      </c>
      <c r="H110" s="5" t="s">
        <v>357</v>
      </c>
      <c r="I110" t="s">
        <v>358</v>
      </c>
      <c r="J110">
        <v>46250.44</v>
      </c>
      <c r="K110">
        <v>93600</v>
      </c>
      <c r="L110">
        <f t="shared" si="3"/>
        <v>1123200</v>
      </c>
      <c r="M110">
        <v>6.1949540946130401E-2</v>
      </c>
      <c r="N110">
        <v>0</v>
      </c>
      <c r="O110">
        <v>1.4853646112186474</v>
      </c>
      <c r="P110">
        <v>4.994E-6</v>
      </c>
      <c r="Q110">
        <f t="shared" si="4"/>
        <v>5.6092608000000004</v>
      </c>
      <c r="R110">
        <f t="shared" si="5"/>
        <v>7.0946254112186473</v>
      </c>
    </row>
    <row r="111" spans="1:18">
      <c r="A111">
        <v>4.5916855091622102</v>
      </c>
      <c r="B111">
        <v>-74.124023232298399</v>
      </c>
      <c r="C111" s="3">
        <v>26</v>
      </c>
      <c r="D111" s="3">
        <v>23</v>
      </c>
      <c r="E111" s="3">
        <v>1796</v>
      </c>
      <c r="F111" t="s">
        <v>359</v>
      </c>
      <c r="G111" t="s">
        <v>360</v>
      </c>
      <c r="H111" s="5" t="s">
        <v>361</v>
      </c>
      <c r="I111" t="s">
        <v>362</v>
      </c>
      <c r="J111">
        <v>21660</v>
      </c>
      <c r="K111">
        <v>34000</v>
      </c>
      <c r="L111">
        <f t="shared" si="3"/>
        <v>408000</v>
      </c>
      <c r="M111">
        <v>6.1949540946130401E-2</v>
      </c>
      <c r="N111">
        <v>-1</v>
      </c>
      <c r="O111">
        <v>0.82470181727418246</v>
      </c>
      <c r="P111">
        <v>4.994E-6</v>
      </c>
      <c r="Q111">
        <f t="shared" si="4"/>
        <v>1.9151568903135889</v>
      </c>
      <c r="R111">
        <f t="shared" si="5"/>
        <v>2.7398587075877714</v>
      </c>
    </row>
    <row r="112" spans="1:18">
      <c r="A112">
        <v>4.6852159038598504</v>
      </c>
      <c r="B112">
        <v>-74.063588665036306</v>
      </c>
      <c r="C112" s="3">
        <v>33</v>
      </c>
      <c r="D112" s="3">
        <v>33</v>
      </c>
      <c r="E112" s="3">
        <v>2426</v>
      </c>
      <c r="F112" t="s">
        <v>363</v>
      </c>
      <c r="G112" t="s">
        <v>364</v>
      </c>
      <c r="H112" s="5" t="s">
        <v>365</v>
      </c>
      <c r="I112" t="s">
        <v>366</v>
      </c>
      <c r="J112">
        <v>24382</v>
      </c>
      <c r="K112">
        <v>25000</v>
      </c>
      <c r="L112">
        <f t="shared" si="3"/>
        <v>300000</v>
      </c>
      <c r="M112">
        <v>6.1949540946130401E-2</v>
      </c>
      <c r="N112">
        <v>0</v>
      </c>
      <c r="O112">
        <v>2.3867358974961128</v>
      </c>
      <c r="P112">
        <v>4.994E-6</v>
      </c>
      <c r="Q112">
        <f t="shared" si="4"/>
        <v>1.4982</v>
      </c>
      <c r="R112">
        <f t="shared" si="5"/>
        <v>3.8849358974961126</v>
      </c>
    </row>
    <row r="113" spans="1:18">
      <c r="A113">
        <v>4.6699933419675697</v>
      </c>
      <c r="B113">
        <v>-74.063816152054898</v>
      </c>
      <c r="C113" s="3">
        <v>33</v>
      </c>
      <c r="D113" s="3">
        <v>32</v>
      </c>
      <c r="E113" s="3">
        <v>2413</v>
      </c>
      <c r="F113" t="s">
        <v>363</v>
      </c>
      <c r="G113" t="s">
        <v>367</v>
      </c>
      <c r="H113" s="5" t="s">
        <v>368</v>
      </c>
      <c r="I113" t="s">
        <v>369</v>
      </c>
      <c r="J113">
        <v>29018</v>
      </c>
      <c r="K113">
        <v>121000</v>
      </c>
      <c r="L113">
        <f t="shared" si="3"/>
        <v>1452000</v>
      </c>
      <c r="M113">
        <v>6.1949540946130401E-2</v>
      </c>
      <c r="N113">
        <v>-1</v>
      </c>
      <c r="O113">
        <v>2.2240849064348174</v>
      </c>
      <c r="P113">
        <v>4.994E-6</v>
      </c>
      <c r="Q113">
        <f t="shared" si="4"/>
        <v>6.8157054037630669</v>
      </c>
      <c r="R113">
        <f t="shared" si="5"/>
        <v>9.0397903101978834</v>
      </c>
    </row>
    <row r="114" spans="1:18">
      <c r="A114">
        <v>4.6621373353522904</v>
      </c>
      <c r="B114">
        <v>-74.066230427168506</v>
      </c>
      <c r="C114" s="3">
        <v>33</v>
      </c>
      <c r="D114" s="3">
        <v>31</v>
      </c>
      <c r="E114" s="3">
        <v>2400</v>
      </c>
      <c r="F114" t="s">
        <v>363</v>
      </c>
      <c r="G114" t="s">
        <v>370</v>
      </c>
      <c r="H114" s="5" t="s">
        <v>371</v>
      </c>
      <c r="I114" t="s">
        <v>372</v>
      </c>
      <c r="J114">
        <v>36981.440000000002</v>
      </c>
      <c r="K114">
        <v>53194</v>
      </c>
      <c r="L114">
        <f t="shared" si="3"/>
        <v>638328</v>
      </c>
      <c r="M114">
        <v>6.1949540946130401E-2</v>
      </c>
      <c r="N114">
        <v>-1</v>
      </c>
      <c r="O114">
        <v>1.4503854284167821</v>
      </c>
      <c r="P114">
        <v>4.994E-6</v>
      </c>
      <c r="Q114">
        <f t="shared" si="4"/>
        <v>2.9963192830394427</v>
      </c>
      <c r="R114">
        <f t="shared" si="5"/>
        <v>4.446704711456225</v>
      </c>
    </row>
    <row r="115" spans="1:18">
      <c r="A115">
        <v>4.7188852841632301</v>
      </c>
      <c r="B115">
        <v>-74.055253514102603</v>
      </c>
      <c r="C115" s="3">
        <v>34</v>
      </c>
      <c r="D115" s="3">
        <v>37</v>
      </c>
      <c r="E115" s="3">
        <v>2479</v>
      </c>
      <c r="F115" t="s">
        <v>373</v>
      </c>
      <c r="G115" t="s">
        <v>374</v>
      </c>
      <c r="H115" s="5" t="s">
        <v>375</v>
      </c>
      <c r="I115" t="s">
        <v>376</v>
      </c>
      <c r="J115">
        <v>29018</v>
      </c>
      <c r="K115">
        <v>46000</v>
      </c>
      <c r="L115">
        <f t="shared" si="3"/>
        <v>552000</v>
      </c>
      <c r="M115">
        <v>6.1949540946130401E-2</v>
      </c>
      <c r="N115">
        <v>1</v>
      </c>
      <c r="O115">
        <v>1.386172392956988</v>
      </c>
      <c r="P115">
        <v>4.994E-6</v>
      </c>
      <c r="Q115">
        <f t="shared" si="4"/>
        <v>2.9328642348754448</v>
      </c>
      <c r="R115">
        <f t="shared" si="5"/>
        <v>4.3190366278324328</v>
      </c>
    </row>
    <row r="116" spans="1:18">
      <c r="A116">
        <v>4.6383973536425396</v>
      </c>
      <c r="B116">
        <v>-74.069581892854998</v>
      </c>
      <c r="C116" s="3">
        <v>32</v>
      </c>
      <c r="D116" s="3">
        <v>28</v>
      </c>
      <c r="E116" s="3">
        <v>2360</v>
      </c>
      <c r="F116" t="s">
        <v>377</v>
      </c>
      <c r="G116" t="s">
        <v>378</v>
      </c>
      <c r="H116" s="5" t="s">
        <v>379</v>
      </c>
      <c r="I116" t="s">
        <v>380</v>
      </c>
      <c r="J116">
        <v>16046</v>
      </c>
      <c r="K116">
        <v>70391</v>
      </c>
      <c r="L116">
        <f t="shared" si="3"/>
        <v>844692</v>
      </c>
      <c r="M116">
        <v>6.1949540946130401E-2</v>
      </c>
      <c r="N116">
        <v>0</v>
      </c>
      <c r="O116">
        <v>1.3109847552985234</v>
      </c>
      <c r="P116">
        <v>4.994E-6</v>
      </c>
      <c r="Q116">
        <f t="shared" si="4"/>
        <v>4.2183918479999996</v>
      </c>
      <c r="R116">
        <f t="shared" si="5"/>
        <v>5.5293766032985232</v>
      </c>
    </row>
    <row r="117" spans="1:18">
      <c r="A117">
        <v>4.49298027386161</v>
      </c>
      <c r="B117">
        <v>-74.103020373899895</v>
      </c>
      <c r="C117" s="3">
        <v>29</v>
      </c>
      <c r="D117" s="3">
        <v>12</v>
      </c>
      <c r="E117" s="3">
        <v>2149</v>
      </c>
      <c r="F117" t="s">
        <v>381</v>
      </c>
      <c r="G117" t="s">
        <v>382</v>
      </c>
      <c r="H117" s="5" t="s">
        <v>383</v>
      </c>
      <c r="I117" t="s">
        <v>384</v>
      </c>
      <c r="J117">
        <v>6683</v>
      </c>
      <c r="K117">
        <v>30000</v>
      </c>
      <c r="L117">
        <f t="shared" si="3"/>
        <v>360000</v>
      </c>
      <c r="M117">
        <v>6.1949540946130401E-2</v>
      </c>
      <c r="N117">
        <v>1</v>
      </c>
      <c r="O117">
        <v>0.25056349978461551</v>
      </c>
      <c r="P117">
        <v>4.994E-6</v>
      </c>
      <c r="Q117">
        <f t="shared" si="4"/>
        <v>1.9127375444839856</v>
      </c>
      <c r="R117">
        <f t="shared" si="5"/>
        <v>2.1633010442686009</v>
      </c>
    </row>
    <row r="118" spans="1:18">
      <c r="A118">
        <v>4.6877611111111115</v>
      </c>
      <c r="B118">
        <v>-74.074947222222221</v>
      </c>
      <c r="C118" s="3">
        <v>32</v>
      </c>
      <c r="D118" s="3">
        <v>34</v>
      </c>
      <c r="E118" s="3">
        <v>2438</v>
      </c>
      <c r="F118" t="s">
        <v>385</v>
      </c>
      <c r="G118" t="s">
        <v>386</v>
      </c>
      <c r="H118" s="5" t="s">
        <v>387</v>
      </c>
      <c r="I118" t="s">
        <v>388</v>
      </c>
      <c r="J118">
        <v>39621.879999999997</v>
      </c>
      <c r="K118">
        <v>64000</v>
      </c>
      <c r="L118">
        <f t="shared" si="3"/>
        <v>768000</v>
      </c>
      <c r="M118">
        <v>6.1949540946130401E-2</v>
      </c>
      <c r="N118">
        <v>0</v>
      </c>
      <c r="O118">
        <v>1.9298569565184012</v>
      </c>
      <c r="P118">
        <v>4.994E-6</v>
      </c>
      <c r="Q118">
        <f t="shared" si="4"/>
        <v>3.8353920000000001</v>
      </c>
      <c r="R118">
        <f t="shared" si="5"/>
        <v>5.7652489565184011</v>
      </c>
    </row>
    <row r="119" spans="1:18">
      <c r="A119">
        <v>4.637194444444444</v>
      </c>
      <c r="B119">
        <v>-74.183511111111116</v>
      </c>
      <c r="C119" s="3">
        <v>20</v>
      </c>
      <c r="D119" s="3">
        <v>28</v>
      </c>
      <c r="E119" s="3">
        <v>1855</v>
      </c>
      <c r="F119" t="s">
        <v>67</v>
      </c>
      <c r="G119" t="s">
        <v>389</v>
      </c>
      <c r="H119" s="5" t="s">
        <v>390</v>
      </c>
      <c r="I119" t="s">
        <v>391</v>
      </c>
      <c r="J119">
        <v>10165</v>
      </c>
      <c r="K119">
        <v>60300</v>
      </c>
      <c r="L119">
        <f t="shared" si="3"/>
        <v>723600</v>
      </c>
      <c r="M119">
        <v>6.1949540946130401E-2</v>
      </c>
      <c r="N119">
        <v>0</v>
      </c>
      <c r="O119">
        <v>0.55030349633644704</v>
      </c>
      <c r="P119">
        <v>4.994E-6</v>
      </c>
      <c r="Q119">
        <f t="shared" si="4"/>
        <v>3.6136583999999998</v>
      </c>
      <c r="R119">
        <f t="shared" si="5"/>
        <v>4.1639618963364473</v>
      </c>
    </row>
    <row r="120" spans="1:18">
      <c r="A120">
        <v>4.5898527777777778</v>
      </c>
      <c r="B120">
        <v>-74.139036111111125</v>
      </c>
      <c r="C120" s="3">
        <v>25</v>
      </c>
      <c r="D120" s="3">
        <v>23</v>
      </c>
      <c r="E120" s="3">
        <v>1795</v>
      </c>
      <c r="F120" t="s">
        <v>139</v>
      </c>
      <c r="G120" t="s">
        <v>392</v>
      </c>
      <c r="H120" s="5" t="s">
        <v>393</v>
      </c>
      <c r="I120" t="s">
        <v>394</v>
      </c>
      <c r="J120">
        <v>25602</v>
      </c>
      <c r="K120">
        <v>73600</v>
      </c>
      <c r="L120">
        <f t="shared" si="3"/>
        <v>883200</v>
      </c>
      <c r="M120">
        <v>6.1949540946130401E-2</v>
      </c>
      <c r="N120">
        <v>1</v>
      </c>
      <c r="O120">
        <v>2.0973050044095567</v>
      </c>
      <c r="P120">
        <v>4.994E-6</v>
      </c>
      <c r="Q120">
        <f t="shared" si="4"/>
        <v>4.6925827758007115</v>
      </c>
      <c r="R120">
        <f t="shared" si="5"/>
        <v>6.7898877802102682</v>
      </c>
    </row>
    <row r="121" spans="1:18">
      <c r="A121">
        <v>4.6636907767759599</v>
      </c>
      <c r="B121">
        <v>-74.048532240377199</v>
      </c>
      <c r="C121" s="3">
        <v>35</v>
      </c>
      <c r="D121" s="3">
        <v>31</v>
      </c>
      <c r="E121" s="3">
        <v>2402</v>
      </c>
      <c r="F121" t="s">
        <v>395</v>
      </c>
      <c r="G121" t="s">
        <v>396</v>
      </c>
      <c r="H121" s="5" t="s">
        <v>397</v>
      </c>
      <c r="I121" t="s">
        <v>398</v>
      </c>
      <c r="J121">
        <v>20251.879999999997</v>
      </c>
      <c r="K121">
        <v>138265</v>
      </c>
      <c r="L121">
        <f t="shared" si="3"/>
        <v>1659180</v>
      </c>
      <c r="M121">
        <v>6.1949540946130401E-2</v>
      </c>
      <c r="N121">
        <v>-1</v>
      </c>
      <c r="O121">
        <v>2.3571292991044088</v>
      </c>
      <c r="P121">
        <v>4.994E-6</v>
      </c>
      <c r="Q121">
        <f t="shared" si="4"/>
        <v>7.7882108070355409</v>
      </c>
      <c r="R121">
        <f t="shared" si="5"/>
        <v>10.145340106139949</v>
      </c>
    </row>
    <row r="122" spans="1:18">
      <c r="A122">
        <v>4.5225209199492404</v>
      </c>
      <c r="B122">
        <v>-74.125214444362598</v>
      </c>
      <c r="C122" s="3">
        <v>26</v>
      </c>
      <c r="D122" s="3">
        <v>15</v>
      </c>
      <c r="E122" s="3">
        <v>1692</v>
      </c>
      <c r="F122" t="s">
        <v>399</v>
      </c>
      <c r="G122" t="s">
        <v>400</v>
      </c>
      <c r="H122" s="5" t="s">
        <v>401</v>
      </c>
      <c r="I122" t="s">
        <v>402</v>
      </c>
      <c r="J122">
        <v>22530</v>
      </c>
      <c r="K122">
        <v>49266.666666666672</v>
      </c>
      <c r="L122">
        <f t="shared" si="3"/>
        <v>591200</v>
      </c>
      <c r="M122">
        <v>6.1949540946130401E-2</v>
      </c>
      <c r="N122">
        <v>0</v>
      </c>
      <c r="O122">
        <v>0.69811018297948091</v>
      </c>
      <c r="P122">
        <v>4.994E-6</v>
      </c>
      <c r="Q122">
        <f t="shared" si="4"/>
        <v>2.9524528000000001</v>
      </c>
      <c r="R122">
        <f t="shared" si="5"/>
        <v>3.6505629829794808</v>
      </c>
    </row>
    <row r="123" spans="1:18">
      <c r="A123">
        <v>4.625602777777778</v>
      </c>
      <c r="B123">
        <v>-74.079724999999996</v>
      </c>
      <c r="C123" s="3">
        <v>31</v>
      </c>
      <c r="D123" s="3">
        <v>27</v>
      </c>
      <c r="E123" s="3">
        <v>2346</v>
      </c>
      <c r="F123" t="s">
        <v>117</v>
      </c>
      <c r="G123" t="s">
        <v>403</v>
      </c>
      <c r="H123" s="5" t="s">
        <v>404</v>
      </c>
      <c r="I123" t="s">
        <v>405</v>
      </c>
      <c r="J123">
        <v>38740</v>
      </c>
      <c r="K123">
        <v>59000</v>
      </c>
      <c r="L123">
        <f t="shared" si="3"/>
        <v>708000</v>
      </c>
      <c r="M123">
        <v>6.1949540946130401E-2</v>
      </c>
      <c r="N123">
        <v>1</v>
      </c>
      <c r="O123">
        <v>1.6097285789667519</v>
      </c>
      <c r="P123">
        <v>4.994E-6</v>
      </c>
      <c r="Q123">
        <f t="shared" si="4"/>
        <v>3.7617171708185051</v>
      </c>
      <c r="R123">
        <f t="shared" si="5"/>
        <v>5.3714457497852575</v>
      </c>
    </row>
    <row r="124" spans="1:18">
      <c r="A124">
        <v>4.7140135044823399</v>
      </c>
      <c r="B124">
        <v>-74.1398482819517</v>
      </c>
      <c r="C124" s="3">
        <v>25</v>
      </c>
      <c r="D124" s="3">
        <v>37</v>
      </c>
      <c r="E124" s="3">
        <v>1982</v>
      </c>
      <c r="F124" t="s">
        <v>178</v>
      </c>
      <c r="G124" t="s">
        <v>406</v>
      </c>
      <c r="H124" s="5" t="s">
        <v>407</v>
      </c>
      <c r="I124" t="s">
        <v>408</v>
      </c>
      <c r="J124">
        <v>9300</v>
      </c>
      <c r="K124">
        <v>75000</v>
      </c>
      <c r="L124">
        <f t="shared" si="3"/>
        <v>900000</v>
      </c>
      <c r="M124">
        <v>6.1949540946130401E-2</v>
      </c>
      <c r="N124">
        <v>1</v>
      </c>
      <c r="O124">
        <v>0.18240647631665499</v>
      </c>
      <c r="P124">
        <v>4.994E-6</v>
      </c>
      <c r="Q124">
        <f t="shared" si="4"/>
        <v>4.7818438612099641</v>
      </c>
      <c r="R124">
        <f t="shared" si="5"/>
        <v>4.9642503375266189</v>
      </c>
    </row>
    <row r="125" spans="1:18">
      <c r="A125">
        <v>4.6839407301601996</v>
      </c>
      <c r="B125">
        <v>-74.085375253668701</v>
      </c>
      <c r="C125" s="3">
        <v>31</v>
      </c>
      <c r="D125" s="3">
        <v>33</v>
      </c>
      <c r="E125" s="3">
        <v>2424</v>
      </c>
      <c r="F125" t="s">
        <v>178</v>
      </c>
      <c r="G125" t="s">
        <v>409</v>
      </c>
      <c r="H125" s="5" t="s">
        <v>410</v>
      </c>
      <c r="I125" t="s">
        <v>411</v>
      </c>
      <c r="J125">
        <v>19370</v>
      </c>
      <c r="K125">
        <v>70000</v>
      </c>
      <c r="L125">
        <f t="shared" si="3"/>
        <v>840000</v>
      </c>
      <c r="M125">
        <v>6.1949540946130401E-2</v>
      </c>
      <c r="N125">
        <v>0</v>
      </c>
      <c r="O125">
        <v>1.0511665171069997</v>
      </c>
      <c r="P125">
        <v>4.994E-6</v>
      </c>
      <c r="Q125">
        <f t="shared" si="4"/>
        <v>4.19496</v>
      </c>
      <c r="R125">
        <f t="shared" si="5"/>
        <v>5.2461265171069993</v>
      </c>
    </row>
    <row r="126" spans="1:18">
      <c r="A126">
        <v>4.6833957847813696</v>
      </c>
      <c r="B126">
        <v>-74.0972204171659</v>
      </c>
      <c r="C126" s="3">
        <v>29</v>
      </c>
      <c r="D126" s="3">
        <v>33</v>
      </c>
      <c r="E126" s="3">
        <v>2422</v>
      </c>
      <c r="F126" t="s">
        <v>178</v>
      </c>
      <c r="G126" t="s">
        <v>412</v>
      </c>
      <c r="H126" s="5" t="s">
        <v>413</v>
      </c>
      <c r="I126" t="s">
        <v>414</v>
      </c>
      <c r="J126">
        <v>23416.739999999998</v>
      </c>
      <c r="K126">
        <v>70000</v>
      </c>
      <c r="L126">
        <f t="shared" si="3"/>
        <v>840000</v>
      </c>
      <c r="M126">
        <v>6.1949540946130401E-2</v>
      </c>
      <c r="N126">
        <v>1</v>
      </c>
      <c r="O126">
        <v>1.4564518311659957</v>
      </c>
      <c r="P126">
        <v>4.994E-6</v>
      </c>
      <c r="Q126">
        <f t="shared" si="4"/>
        <v>4.4630542704626333</v>
      </c>
      <c r="R126">
        <f t="shared" si="5"/>
        <v>5.9195061016286292</v>
      </c>
    </row>
    <row r="127" spans="1:18">
      <c r="A127" s="6">
        <v>4.7084916666666672</v>
      </c>
      <c r="B127" s="6">
        <v>-74.140097222222224</v>
      </c>
      <c r="C127" s="3">
        <v>25</v>
      </c>
      <c r="D127" s="3">
        <v>36</v>
      </c>
      <c r="E127" s="3">
        <v>1968</v>
      </c>
      <c r="F127" s="6" t="s">
        <v>178</v>
      </c>
      <c r="G127" s="6" t="s">
        <v>415</v>
      </c>
      <c r="H127" s="7" t="s">
        <v>416</v>
      </c>
      <c r="I127" s="6" t="s">
        <v>417</v>
      </c>
      <c r="J127">
        <v>11529</v>
      </c>
      <c r="K127">
        <v>47000</v>
      </c>
      <c r="L127">
        <f t="shared" si="3"/>
        <v>564000</v>
      </c>
      <c r="M127">
        <v>6.1949540946130401E-2</v>
      </c>
      <c r="N127">
        <v>1</v>
      </c>
      <c r="O127">
        <v>3.9061175532360535E-3</v>
      </c>
      <c r="P127">
        <v>4.994E-6</v>
      </c>
      <c r="Q127">
        <f t="shared" si="4"/>
        <v>2.9966221530249104</v>
      </c>
      <c r="R127">
        <f t="shared" si="5"/>
        <v>3.0005282705781466</v>
      </c>
    </row>
    <row r="128" spans="1:18">
      <c r="A128">
        <v>4.6099305555555556</v>
      </c>
      <c r="B128">
        <v>-74.075361111111107</v>
      </c>
      <c r="C128" s="3">
        <v>32</v>
      </c>
      <c r="D128" s="3">
        <v>25</v>
      </c>
      <c r="E128" s="3">
        <v>2321</v>
      </c>
      <c r="F128" t="s">
        <v>178</v>
      </c>
      <c r="G128" t="s">
        <v>418</v>
      </c>
      <c r="H128" s="5" t="s">
        <v>419</v>
      </c>
      <c r="I128" t="s">
        <v>420</v>
      </c>
      <c r="J128">
        <v>29936.879999999997</v>
      </c>
      <c r="K128">
        <v>252000</v>
      </c>
      <c r="L128">
        <f t="shared" si="3"/>
        <v>3024000</v>
      </c>
      <c r="M128">
        <v>6.1949540946130401E-2</v>
      </c>
      <c r="N128">
        <v>2</v>
      </c>
      <c r="O128">
        <v>2.6553407430457101</v>
      </c>
      <c r="P128">
        <v>4.994E-6</v>
      </c>
      <c r="Q128">
        <f t="shared" si="4"/>
        <v>17.0938155109801</v>
      </c>
      <c r="R128">
        <f t="shared" si="5"/>
        <v>19.749156254025809</v>
      </c>
    </row>
    <row r="129" spans="1:18">
      <c r="A129">
        <v>4.6739002655063402</v>
      </c>
      <c r="B129">
        <v>-74.088071332620501</v>
      </c>
      <c r="C129" s="3">
        <v>30</v>
      </c>
      <c r="D129" s="3">
        <v>32</v>
      </c>
      <c r="E129" s="3">
        <v>2410</v>
      </c>
      <c r="F129" t="s">
        <v>178</v>
      </c>
      <c r="G129" t="s">
        <v>421</v>
      </c>
      <c r="H129" s="5" t="s">
        <v>422</v>
      </c>
      <c r="I129" t="s">
        <v>423</v>
      </c>
      <c r="J129">
        <v>29936.879999999997</v>
      </c>
      <c r="K129">
        <v>143500</v>
      </c>
      <c r="L129">
        <f t="shared" si="3"/>
        <v>1722000</v>
      </c>
      <c r="M129">
        <v>6.1949540946130401E-2</v>
      </c>
      <c r="N129">
        <v>-1</v>
      </c>
      <c r="O129">
        <v>1.7272404460384541</v>
      </c>
      <c r="P129">
        <v>4.994E-6</v>
      </c>
      <c r="Q129">
        <f t="shared" si="4"/>
        <v>8.0830886399999997</v>
      </c>
      <c r="R129">
        <f t="shared" si="5"/>
        <v>9.810329086038454</v>
      </c>
    </row>
    <row r="130" spans="1:18">
      <c r="A130">
        <v>4.687327777777778</v>
      </c>
      <c r="B130">
        <v>-74.110225</v>
      </c>
      <c r="C130" s="3">
        <v>28</v>
      </c>
      <c r="D130" s="3">
        <v>34</v>
      </c>
      <c r="E130" s="3">
        <v>1943</v>
      </c>
      <c r="F130" t="s">
        <v>165</v>
      </c>
      <c r="G130" t="s">
        <v>424</v>
      </c>
      <c r="H130" s="5" t="s">
        <v>425</v>
      </c>
      <c r="I130" t="s">
        <v>426</v>
      </c>
      <c r="J130">
        <v>20251.879999999997</v>
      </c>
      <c r="K130">
        <v>156000</v>
      </c>
      <c r="L130">
        <f t="shared" si="3"/>
        <v>1872000</v>
      </c>
      <c r="M130">
        <v>6.1949540946130401E-2</v>
      </c>
      <c r="N130">
        <v>1</v>
      </c>
      <c r="O130">
        <v>1.5893718493218723</v>
      </c>
      <c r="P130">
        <v>4.994E-6</v>
      </c>
      <c r="Q130">
        <f t="shared" si="4"/>
        <v>9.9462352313167255</v>
      </c>
      <c r="R130">
        <f t="shared" si="5"/>
        <v>11.535607080638599</v>
      </c>
    </row>
    <row r="131" spans="1:18">
      <c r="A131">
        <v>4.6416805555555554</v>
      </c>
      <c r="B131">
        <v>-74.072044444444444</v>
      </c>
      <c r="C131" s="3">
        <v>32</v>
      </c>
      <c r="D131" s="3">
        <v>29</v>
      </c>
      <c r="E131" s="3">
        <v>2373</v>
      </c>
      <c r="F131" t="s">
        <v>206</v>
      </c>
      <c r="G131" t="s">
        <v>427</v>
      </c>
      <c r="H131" s="5" t="s">
        <v>428</v>
      </c>
      <c r="I131" t="s">
        <v>429</v>
      </c>
      <c r="J131">
        <v>19454.16</v>
      </c>
      <c r="K131">
        <v>20000</v>
      </c>
      <c r="L131">
        <f t="shared" ref="L131:L194" si="6">K131*12</f>
        <v>240000</v>
      </c>
      <c r="M131">
        <v>6.1949540946130401E-2</v>
      </c>
      <c r="N131">
        <v>1</v>
      </c>
      <c r="O131">
        <v>0.4649936344579767</v>
      </c>
      <c r="P131">
        <v>4.994E-6</v>
      </c>
      <c r="Q131">
        <f t="shared" ref="Q131:Q194" si="7">(P131*L131)*EXP(M131*N131)</f>
        <v>1.2751583629893237</v>
      </c>
      <c r="R131">
        <f t="shared" ref="R131:R194" si="8">O131+Q131</f>
        <v>1.7401519974473003</v>
      </c>
    </row>
    <row r="132" spans="1:18">
      <c r="A132">
        <v>4.6998638888888893</v>
      </c>
      <c r="B132">
        <v>-74.109716666666657</v>
      </c>
      <c r="C132" s="3">
        <v>28</v>
      </c>
      <c r="D132" s="3">
        <v>35</v>
      </c>
      <c r="E132" s="3">
        <v>1957</v>
      </c>
      <c r="F132" t="s">
        <v>178</v>
      </c>
      <c r="G132" t="s">
        <v>430</v>
      </c>
      <c r="H132" s="5" t="s">
        <v>431</v>
      </c>
      <c r="I132" t="s">
        <v>432</v>
      </c>
      <c r="J132">
        <v>20251.879999999997</v>
      </c>
      <c r="K132">
        <v>105000</v>
      </c>
      <c r="L132">
        <f t="shared" si="6"/>
        <v>1260000</v>
      </c>
      <c r="M132">
        <v>6.1949540946130401E-2</v>
      </c>
      <c r="N132">
        <v>0</v>
      </c>
      <c r="O132">
        <v>1.7409703808257839</v>
      </c>
      <c r="P132">
        <v>4.994E-6</v>
      </c>
      <c r="Q132">
        <f t="shared" si="7"/>
        <v>6.29244</v>
      </c>
      <c r="R132">
        <f t="shared" si="8"/>
        <v>8.0334103808257833</v>
      </c>
    </row>
    <row r="133" spans="1:18">
      <c r="A133">
        <v>4.6523027777777779</v>
      </c>
      <c r="B133">
        <v>-74.112730555555544</v>
      </c>
      <c r="C133" s="3">
        <v>28</v>
      </c>
      <c r="D133" s="3">
        <v>30</v>
      </c>
      <c r="E133" s="3">
        <v>1889</v>
      </c>
      <c r="F133" t="s">
        <v>433</v>
      </c>
      <c r="G133" t="s">
        <v>434</v>
      </c>
      <c r="H133" s="5" t="s">
        <v>435</v>
      </c>
      <c r="I133" t="s">
        <v>436</v>
      </c>
      <c r="J133">
        <v>58876</v>
      </c>
      <c r="K133">
        <v>210000</v>
      </c>
      <c r="L133">
        <f t="shared" si="6"/>
        <v>2520000</v>
      </c>
      <c r="M133">
        <v>6.1949540946130401E-2</v>
      </c>
      <c r="N133">
        <v>0</v>
      </c>
      <c r="O133">
        <v>4.1890898405131178</v>
      </c>
      <c r="P133">
        <v>4.994E-6</v>
      </c>
      <c r="Q133">
        <f t="shared" si="7"/>
        <v>12.58488</v>
      </c>
      <c r="R133">
        <f t="shared" si="8"/>
        <v>16.773969840513118</v>
      </c>
    </row>
    <row r="134" spans="1:18">
      <c r="A134">
        <v>4.6564290000000002</v>
      </c>
      <c r="B134">
        <v>-74.140024999999994</v>
      </c>
      <c r="C134" s="3">
        <v>25</v>
      </c>
      <c r="D134" s="3">
        <v>30</v>
      </c>
      <c r="E134" s="3">
        <v>1886</v>
      </c>
      <c r="F134" s="4" t="s">
        <v>433</v>
      </c>
      <c r="G134" s="4" t="s">
        <v>437</v>
      </c>
      <c r="H134" s="5" t="s">
        <v>438</v>
      </c>
      <c r="I134" s="4" t="s">
        <v>439</v>
      </c>
      <c r="J134" s="4">
        <v>31698</v>
      </c>
      <c r="K134" s="4">
        <v>340000</v>
      </c>
      <c r="L134">
        <f t="shared" si="6"/>
        <v>4080000</v>
      </c>
      <c r="M134">
        <v>6.1949540946130401E-2</v>
      </c>
      <c r="N134">
        <v>7</v>
      </c>
      <c r="O134">
        <v>1.8215950014692954</v>
      </c>
      <c r="P134">
        <v>4.994E-6</v>
      </c>
      <c r="Q134">
        <f t="shared" si="7"/>
        <v>31.436856136306815</v>
      </c>
      <c r="R134">
        <f t="shared" si="8"/>
        <v>33.258451137776113</v>
      </c>
    </row>
    <row r="135" spans="1:18">
      <c r="A135">
        <v>4.6503329999999998</v>
      </c>
      <c r="B135">
        <v>-74.135534000000007</v>
      </c>
      <c r="C135" s="3">
        <v>25</v>
      </c>
      <c r="D135" s="3">
        <v>29</v>
      </c>
      <c r="E135" s="3">
        <v>1873</v>
      </c>
      <c r="F135" s="4" t="s">
        <v>233</v>
      </c>
      <c r="G135" s="4" t="s">
        <v>440</v>
      </c>
      <c r="H135" s="5" t="s">
        <v>441</v>
      </c>
      <c r="I135" s="4" t="s">
        <v>442</v>
      </c>
      <c r="J135" s="4">
        <v>19783</v>
      </c>
      <c r="K135" s="4">
        <v>210700</v>
      </c>
      <c r="L135">
        <f t="shared" si="6"/>
        <v>2528400</v>
      </c>
      <c r="M135">
        <v>6.1949540946130401E-2</v>
      </c>
      <c r="N135">
        <v>9</v>
      </c>
      <c r="O135">
        <v>5.3982420524148082E-2</v>
      </c>
      <c r="P135">
        <v>4.994E-6</v>
      </c>
      <c r="Q135">
        <f t="shared" si="7"/>
        <v>22.05126019562455</v>
      </c>
      <c r="R135">
        <f t="shared" si="8"/>
        <v>22.105242616148697</v>
      </c>
    </row>
    <row r="136" spans="1:18">
      <c r="A136">
        <v>4.5951472222222218</v>
      </c>
      <c r="B136">
        <v>-74.10082222222222</v>
      </c>
      <c r="C136" s="3">
        <v>29</v>
      </c>
      <c r="D136" s="3">
        <v>23</v>
      </c>
      <c r="E136" s="3">
        <v>2292</v>
      </c>
      <c r="F136" t="s">
        <v>285</v>
      </c>
      <c r="G136" t="s">
        <v>443</v>
      </c>
      <c r="H136" s="5" t="s">
        <v>444</v>
      </c>
      <c r="I136" t="s">
        <v>445</v>
      </c>
      <c r="J136">
        <v>34517</v>
      </c>
      <c r="K136">
        <v>240000</v>
      </c>
      <c r="L136">
        <f t="shared" si="6"/>
        <v>2880000</v>
      </c>
      <c r="M136">
        <v>6.1949540946130401E-2</v>
      </c>
      <c r="N136">
        <v>0</v>
      </c>
      <c r="O136">
        <v>2.8423895696190242</v>
      </c>
      <c r="P136">
        <v>4.994E-6</v>
      </c>
      <c r="Q136">
        <f t="shared" si="7"/>
        <v>14.382719999999999</v>
      </c>
      <c r="R136">
        <f t="shared" si="8"/>
        <v>17.225109569619022</v>
      </c>
    </row>
    <row r="137" spans="1:18">
      <c r="A137">
        <v>4.6571277777777782</v>
      </c>
      <c r="B137">
        <v>-74.137458333333342</v>
      </c>
      <c r="C137" s="3">
        <v>25</v>
      </c>
      <c r="D137" s="3">
        <v>30</v>
      </c>
      <c r="E137" s="3">
        <v>1886</v>
      </c>
      <c r="F137" t="s">
        <v>285</v>
      </c>
      <c r="G137" t="s">
        <v>446</v>
      </c>
      <c r="H137" s="5" t="s">
        <v>447</v>
      </c>
      <c r="I137" t="s">
        <v>448</v>
      </c>
      <c r="J137">
        <v>29936.879999999997</v>
      </c>
      <c r="K137">
        <v>56000</v>
      </c>
      <c r="L137">
        <f t="shared" si="6"/>
        <v>672000</v>
      </c>
      <c r="M137">
        <v>6.1949540946130401E-2</v>
      </c>
      <c r="N137">
        <v>0</v>
      </c>
      <c r="O137">
        <v>0.67791818823086603</v>
      </c>
      <c r="P137">
        <v>4.994E-6</v>
      </c>
      <c r="Q137">
        <f t="shared" si="7"/>
        <v>3.3559679999999998</v>
      </c>
      <c r="R137">
        <f t="shared" si="8"/>
        <v>4.0338861882308663</v>
      </c>
    </row>
    <row r="138" spans="1:18">
      <c r="A138">
        <v>4.6534138888888892</v>
      </c>
      <c r="B138">
        <v>-74.142066666666679</v>
      </c>
      <c r="C138" s="3">
        <v>24</v>
      </c>
      <c r="D138" s="3">
        <v>30</v>
      </c>
      <c r="E138" s="3">
        <v>1885</v>
      </c>
      <c r="F138" t="s">
        <v>285</v>
      </c>
      <c r="G138" t="s">
        <v>449</v>
      </c>
      <c r="H138" s="5" t="s">
        <v>450</v>
      </c>
      <c r="I138" t="s">
        <v>451</v>
      </c>
      <c r="J138">
        <v>24419</v>
      </c>
      <c r="K138">
        <v>160000</v>
      </c>
      <c r="L138">
        <f t="shared" si="6"/>
        <v>1920000</v>
      </c>
      <c r="M138">
        <v>6.1949540946130401E-2</v>
      </c>
      <c r="N138">
        <v>1</v>
      </c>
      <c r="O138">
        <v>1.8204552176755033</v>
      </c>
      <c r="P138">
        <v>4.994E-6</v>
      </c>
      <c r="Q138">
        <f t="shared" si="7"/>
        <v>10.20126690391459</v>
      </c>
      <c r="R138">
        <f t="shared" si="8"/>
        <v>12.021722121590093</v>
      </c>
    </row>
    <row r="139" spans="1:18">
      <c r="A139">
        <v>4.6281611111111118</v>
      </c>
      <c r="B139">
        <v>-74.169997222222221</v>
      </c>
      <c r="C139" s="3">
        <v>21</v>
      </c>
      <c r="D139" s="3">
        <v>27</v>
      </c>
      <c r="E139" s="3">
        <v>1843</v>
      </c>
      <c r="F139" t="s">
        <v>285</v>
      </c>
      <c r="G139" t="s">
        <v>452</v>
      </c>
      <c r="H139" s="5" t="s">
        <v>453</v>
      </c>
      <c r="I139" t="s">
        <v>454</v>
      </c>
      <c r="J139">
        <v>23058</v>
      </c>
      <c r="K139">
        <v>48000</v>
      </c>
      <c r="L139">
        <f t="shared" si="6"/>
        <v>576000</v>
      </c>
      <c r="M139">
        <v>6.1949540946130401E-2</v>
      </c>
      <c r="N139">
        <v>-1</v>
      </c>
      <c r="O139">
        <v>1.104666358764417</v>
      </c>
      <c r="P139">
        <v>4.994E-6</v>
      </c>
      <c r="Q139">
        <f t="shared" si="7"/>
        <v>2.7037509039721255</v>
      </c>
      <c r="R139">
        <f t="shared" si="8"/>
        <v>3.8084172627365422</v>
      </c>
    </row>
    <row r="140" spans="1:18">
      <c r="A140">
        <v>4.6304563075031098</v>
      </c>
      <c r="B140">
        <v>-74.123769969511301</v>
      </c>
      <c r="C140" s="3">
        <v>26</v>
      </c>
      <c r="D140" s="3">
        <v>27</v>
      </c>
      <c r="E140" s="3">
        <v>1848</v>
      </c>
      <c r="F140" t="s">
        <v>455</v>
      </c>
      <c r="G140" t="s">
        <v>456</v>
      </c>
      <c r="H140" s="5" t="s">
        <v>457</v>
      </c>
      <c r="I140" t="s">
        <v>458</v>
      </c>
      <c r="J140">
        <v>11924</v>
      </c>
      <c r="K140">
        <v>72500</v>
      </c>
      <c r="L140">
        <f t="shared" si="6"/>
        <v>870000</v>
      </c>
      <c r="M140">
        <v>6.1949540946130401E-2</v>
      </c>
      <c r="N140">
        <v>-1</v>
      </c>
      <c r="O140">
        <v>0.69511143172179324</v>
      </c>
      <c r="P140">
        <v>4.994E-6</v>
      </c>
      <c r="Q140">
        <f t="shared" si="7"/>
        <v>4.0837904278745647</v>
      </c>
      <c r="R140">
        <f t="shared" si="8"/>
        <v>4.7789018595963579</v>
      </c>
    </row>
    <row r="141" spans="1:18">
      <c r="A141" s="6">
        <v>4.6318388888888897</v>
      </c>
      <c r="B141" s="6">
        <v>-74.166752777777788</v>
      </c>
      <c r="C141" s="3">
        <v>22</v>
      </c>
      <c r="D141" s="3">
        <v>27</v>
      </c>
      <c r="E141" s="3">
        <v>1844</v>
      </c>
      <c r="F141" s="6" t="s">
        <v>459</v>
      </c>
      <c r="G141" s="6" t="s">
        <v>460</v>
      </c>
      <c r="H141" s="7" t="s">
        <v>461</v>
      </c>
      <c r="I141" s="6" t="s">
        <v>462</v>
      </c>
      <c r="J141">
        <v>10566</v>
      </c>
      <c r="K141">
        <v>90000</v>
      </c>
      <c r="L141">
        <f t="shared" si="6"/>
        <v>1080000</v>
      </c>
      <c r="M141">
        <v>6.1949540946130401E-2</v>
      </c>
      <c r="N141">
        <v>2</v>
      </c>
      <c r="O141">
        <v>4.6953094184855318E-3</v>
      </c>
      <c r="P141">
        <v>4.994E-6</v>
      </c>
      <c r="Q141">
        <f t="shared" si="7"/>
        <v>6.1049341110643214</v>
      </c>
      <c r="R141">
        <f t="shared" si="8"/>
        <v>6.1096294204828068</v>
      </c>
    </row>
    <row r="142" spans="1:18">
      <c r="A142">
        <v>4.6470805555555552</v>
      </c>
      <c r="B142">
        <v>-74.168494444444448</v>
      </c>
      <c r="C142" s="3">
        <v>21</v>
      </c>
      <c r="D142" s="3">
        <v>29</v>
      </c>
      <c r="E142" s="3">
        <v>1869</v>
      </c>
      <c r="F142" t="s">
        <v>285</v>
      </c>
      <c r="G142" t="s">
        <v>463</v>
      </c>
      <c r="H142" s="5" t="s">
        <v>464</v>
      </c>
      <c r="I142" t="s">
        <v>465</v>
      </c>
      <c r="J142">
        <v>42198</v>
      </c>
      <c r="K142">
        <v>73928.557603178037</v>
      </c>
      <c r="L142">
        <f t="shared" si="6"/>
        <v>887142.6912381365</v>
      </c>
      <c r="M142">
        <v>6.1949540946130401E-2</v>
      </c>
      <c r="N142">
        <v>7</v>
      </c>
      <c r="O142">
        <v>1.3859871680751168</v>
      </c>
      <c r="P142">
        <v>4.994E-6</v>
      </c>
      <c r="Q142">
        <f t="shared" si="7"/>
        <v>6.8355336168699399</v>
      </c>
      <c r="R142">
        <f t="shared" si="8"/>
        <v>8.2215207849450564</v>
      </c>
    </row>
    <row r="143" spans="1:18">
      <c r="A143">
        <v>4.6024417596379203</v>
      </c>
      <c r="B143">
        <v>-74.101133571883807</v>
      </c>
      <c r="C143" s="3">
        <v>29</v>
      </c>
      <c r="D143" s="3">
        <v>24</v>
      </c>
      <c r="E143" s="3">
        <v>2305</v>
      </c>
      <c r="F143" t="s">
        <v>466</v>
      </c>
      <c r="G143" t="s">
        <v>467</v>
      </c>
      <c r="H143" s="5" t="s">
        <v>468</v>
      </c>
      <c r="I143" t="s">
        <v>469</v>
      </c>
      <c r="J143">
        <v>32582</v>
      </c>
      <c r="K143">
        <v>78000</v>
      </c>
      <c r="L143">
        <f t="shared" si="6"/>
        <v>936000</v>
      </c>
      <c r="M143">
        <v>6.1949540946130401E-2</v>
      </c>
      <c r="N143">
        <v>1</v>
      </c>
      <c r="O143">
        <v>2.1541385160409519</v>
      </c>
      <c r="P143">
        <v>4.994E-6</v>
      </c>
      <c r="Q143">
        <f t="shared" si="7"/>
        <v>4.9731176156583627</v>
      </c>
      <c r="R143">
        <f t="shared" si="8"/>
        <v>7.1272561316993146</v>
      </c>
    </row>
    <row r="144" spans="1:18">
      <c r="A144">
        <v>4.6145111111111108</v>
      </c>
      <c r="B144">
        <v>-74.08316111111111</v>
      </c>
      <c r="C144" s="3">
        <v>31</v>
      </c>
      <c r="D144" s="3">
        <v>26</v>
      </c>
      <c r="E144" s="3">
        <v>2333</v>
      </c>
      <c r="F144" t="s">
        <v>466</v>
      </c>
      <c r="G144" t="s">
        <v>470</v>
      </c>
      <c r="H144" s="5" t="s">
        <v>471</v>
      </c>
      <c r="I144" t="s">
        <v>472</v>
      </c>
      <c r="J144">
        <v>19739</v>
      </c>
      <c r="K144">
        <v>38900</v>
      </c>
      <c r="L144">
        <f t="shared" si="6"/>
        <v>466800</v>
      </c>
      <c r="M144">
        <v>6.1949540946130401E-2</v>
      </c>
      <c r="N144">
        <v>0</v>
      </c>
      <c r="O144">
        <v>1.0974947414290477</v>
      </c>
      <c r="P144">
        <v>4.994E-6</v>
      </c>
      <c r="Q144">
        <f t="shared" si="7"/>
        <v>2.3311991999999999</v>
      </c>
      <c r="R144">
        <f t="shared" si="8"/>
        <v>3.4286939414290476</v>
      </c>
    </row>
    <row r="145" spans="1:18">
      <c r="A145">
        <v>4.6106495749434204</v>
      </c>
      <c r="B145">
        <v>-74.075519747448595</v>
      </c>
      <c r="C145" s="3">
        <v>32</v>
      </c>
      <c r="D145" s="3">
        <v>25</v>
      </c>
      <c r="E145" s="3">
        <v>2321</v>
      </c>
      <c r="F145" t="s">
        <v>466</v>
      </c>
      <c r="G145" t="s">
        <v>473</v>
      </c>
      <c r="H145" s="5" t="s">
        <v>474</v>
      </c>
      <c r="I145" t="s">
        <v>475</v>
      </c>
      <c r="J145">
        <v>20251.879999999997</v>
      </c>
      <c r="K145">
        <v>35000</v>
      </c>
      <c r="L145">
        <f t="shared" si="6"/>
        <v>420000</v>
      </c>
      <c r="M145">
        <v>6.1949540946130401E-2</v>
      </c>
      <c r="N145">
        <v>1</v>
      </c>
      <c r="O145">
        <v>1.0423922502913416</v>
      </c>
      <c r="P145">
        <v>4.994E-6</v>
      </c>
      <c r="Q145">
        <f t="shared" si="7"/>
        <v>2.2315271352313166</v>
      </c>
      <c r="R145">
        <f t="shared" si="8"/>
        <v>3.2739193855226585</v>
      </c>
    </row>
    <row r="146" spans="1:18">
      <c r="A146">
        <v>4.5915259826771697</v>
      </c>
      <c r="B146">
        <v>-74.088012176600401</v>
      </c>
      <c r="C146" s="3">
        <v>30</v>
      </c>
      <c r="D146" s="3">
        <v>23</v>
      </c>
      <c r="E146" s="3">
        <v>2293</v>
      </c>
      <c r="F146" t="s">
        <v>476</v>
      </c>
      <c r="G146" t="s">
        <v>477</v>
      </c>
      <c r="H146" s="5" t="s">
        <v>478</v>
      </c>
      <c r="I146" t="s">
        <v>479</v>
      </c>
      <c r="J146">
        <v>27295.160000000003</v>
      </c>
      <c r="K146">
        <v>45000</v>
      </c>
      <c r="L146">
        <f t="shared" si="6"/>
        <v>540000</v>
      </c>
      <c r="M146">
        <v>6.1949540946130401E-2</v>
      </c>
      <c r="N146">
        <v>-1</v>
      </c>
      <c r="O146">
        <v>1.1101031045832064</v>
      </c>
      <c r="P146">
        <v>4.994E-6</v>
      </c>
      <c r="Q146">
        <f t="shared" si="7"/>
        <v>2.5347664724738679</v>
      </c>
      <c r="R146">
        <f t="shared" si="8"/>
        <v>3.644869577057074</v>
      </c>
    </row>
    <row r="147" spans="1:18">
      <c r="A147">
        <v>4.5995531736307198</v>
      </c>
      <c r="B147">
        <v>-74.086407487145394</v>
      </c>
      <c r="C147" s="3">
        <v>31</v>
      </c>
      <c r="D147" s="3">
        <v>24</v>
      </c>
      <c r="E147" s="3">
        <v>2307</v>
      </c>
      <c r="F147" t="s">
        <v>466</v>
      </c>
      <c r="G147" t="s">
        <v>480</v>
      </c>
      <c r="H147" s="5" t="s">
        <v>481</v>
      </c>
      <c r="I147" t="s">
        <v>482</v>
      </c>
      <c r="J147">
        <v>36984.079999999994</v>
      </c>
      <c r="K147">
        <v>42000</v>
      </c>
      <c r="L147">
        <f t="shared" si="6"/>
        <v>504000</v>
      </c>
      <c r="M147">
        <v>6.1949540946130401E-2</v>
      </c>
      <c r="N147">
        <v>0</v>
      </c>
      <c r="O147">
        <v>1.0126705242852791</v>
      </c>
      <c r="P147">
        <v>4.994E-6</v>
      </c>
      <c r="Q147">
        <f t="shared" si="7"/>
        <v>2.5169760000000001</v>
      </c>
      <c r="R147">
        <f t="shared" si="8"/>
        <v>3.5296465242852793</v>
      </c>
    </row>
    <row r="148" spans="1:18">
      <c r="A148">
        <v>4.62052484013343</v>
      </c>
      <c r="B148">
        <v>-74.079511361258596</v>
      </c>
      <c r="C148" s="3">
        <v>31</v>
      </c>
      <c r="D148" s="3">
        <v>26</v>
      </c>
      <c r="E148" s="3">
        <v>2333</v>
      </c>
      <c r="F148" t="s">
        <v>466</v>
      </c>
      <c r="G148" t="s">
        <v>483</v>
      </c>
      <c r="H148" s="5" t="s">
        <v>484</v>
      </c>
      <c r="I148" t="s">
        <v>485</v>
      </c>
      <c r="J148">
        <v>29055</v>
      </c>
      <c r="K148">
        <v>55000</v>
      </c>
      <c r="L148">
        <f t="shared" si="6"/>
        <v>660000</v>
      </c>
      <c r="M148">
        <v>6.1949540946130401E-2</v>
      </c>
      <c r="N148">
        <v>-1</v>
      </c>
      <c r="O148">
        <v>1.0318590285957456</v>
      </c>
      <c r="P148">
        <v>4.994E-6</v>
      </c>
      <c r="Q148">
        <f t="shared" si="7"/>
        <v>3.0980479108013941</v>
      </c>
      <c r="R148">
        <f t="shared" si="8"/>
        <v>4.1299069393971397</v>
      </c>
    </row>
    <row r="149" spans="1:18">
      <c r="A149">
        <v>4.5931573785022399</v>
      </c>
      <c r="B149">
        <v>-74.090986159533003</v>
      </c>
      <c r="C149" s="3">
        <v>30</v>
      </c>
      <c r="D149" s="3">
        <v>23</v>
      </c>
      <c r="E149" s="3">
        <v>2293</v>
      </c>
      <c r="F149" t="s">
        <v>466</v>
      </c>
      <c r="G149" t="s">
        <v>486</v>
      </c>
      <c r="H149" s="5" t="s">
        <v>487</v>
      </c>
      <c r="I149" t="s">
        <v>488</v>
      </c>
      <c r="J149">
        <v>31700.639999999996</v>
      </c>
      <c r="K149">
        <v>80000</v>
      </c>
      <c r="L149">
        <f t="shared" si="6"/>
        <v>960000</v>
      </c>
      <c r="M149">
        <v>6.1949540946130401E-2</v>
      </c>
      <c r="N149">
        <v>1</v>
      </c>
      <c r="O149">
        <v>2.8696271922601366</v>
      </c>
      <c r="P149">
        <v>4.994E-6</v>
      </c>
      <c r="Q149">
        <f t="shared" si="7"/>
        <v>5.1006334519572949</v>
      </c>
      <c r="R149">
        <f t="shared" si="8"/>
        <v>7.9702606442174311</v>
      </c>
    </row>
    <row r="150" spans="1:18">
      <c r="A150">
        <v>4.59753562583185</v>
      </c>
      <c r="B150">
        <v>-74.087660925253402</v>
      </c>
      <c r="C150" s="3">
        <v>30</v>
      </c>
      <c r="D150" s="3">
        <v>24</v>
      </c>
      <c r="E150" s="3">
        <v>2306</v>
      </c>
      <c r="F150" t="s">
        <v>466</v>
      </c>
      <c r="G150" t="s">
        <v>489</v>
      </c>
      <c r="H150" s="5" t="s">
        <v>490</v>
      </c>
      <c r="I150" t="s">
        <v>491</v>
      </c>
      <c r="J150">
        <v>10342.58</v>
      </c>
      <c r="K150">
        <v>19000</v>
      </c>
      <c r="L150">
        <f t="shared" si="6"/>
        <v>228000</v>
      </c>
      <c r="M150">
        <v>6.1949540946130401E-2</v>
      </c>
      <c r="N150">
        <v>1</v>
      </c>
      <c r="O150">
        <v>0.35966245457531687</v>
      </c>
      <c r="P150">
        <v>4.994E-6</v>
      </c>
      <c r="Q150">
        <f t="shared" si="7"/>
        <v>1.2114004448398576</v>
      </c>
      <c r="R150">
        <f t="shared" si="8"/>
        <v>1.5710628994151745</v>
      </c>
    </row>
    <row r="151" spans="1:18">
      <c r="A151">
        <v>4.6019818838834903</v>
      </c>
      <c r="B151">
        <v>-74.093500872311395</v>
      </c>
      <c r="C151" s="3">
        <v>30</v>
      </c>
      <c r="D151" s="3">
        <v>24</v>
      </c>
      <c r="E151" s="3">
        <v>2306</v>
      </c>
      <c r="F151" t="s">
        <v>466</v>
      </c>
      <c r="G151" t="s">
        <v>492</v>
      </c>
      <c r="H151" s="5" t="s">
        <v>493</v>
      </c>
      <c r="I151" t="s">
        <v>494</v>
      </c>
      <c r="J151">
        <v>33035.58</v>
      </c>
      <c r="K151">
        <v>110000</v>
      </c>
      <c r="L151">
        <f t="shared" si="6"/>
        <v>1320000</v>
      </c>
      <c r="M151">
        <v>6.1949540946130401E-2</v>
      </c>
      <c r="N151">
        <v>-1</v>
      </c>
      <c r="O151">
        <v>2.6409241787179738</v>
      </c>
      <c r="P151">
        <v>4.994E-6</v>
      </c>
      <c r="Q151">
        <f t="shared" si="7"/>
        <v>6.1960958216027882</v>
      </c>
      <c r="R151">
        <f t="shared" si="8"/>
        <v>8.8370200003207628</v>
      </c>
    </row>
    <row r="152" spans="1:18">
      <c r="A152">
        <v>4.60434076037303</v>
      </c>
      <c r="B152">
        <v>-74.092508437055599</v>
      </c>
      <c r="C152" s="3">
        <v>30</v>
      </c>
      <c r="D152" s="3">
        <v>24</v>
      </c>
      <c r="E152" s="3">
        <v>2306</v>
      </c>
      <c r="F152" t="s">
        <v>466</v>
      </c>
      <c r="G152" t="s">
        <v>495</v>
      </c>
      <c r="H152" s="5" t="s">
        <v>496</v>
      </c>
      <c r="I152" t="s">
        <v>497</v>
      </c>
      <c r="J152">
        <v>36772.58</v>
      </c>
      <c r="K152">
        <v>45000</v>
      </c>
      <c r="L152">
        <f t="shared" si="6"/>
        <v>540000</v>
      </c>
      <c r="M152">
        <v>6.1949540946130401E-2</v>
      </c>
      <c r="N152">
        <v>0</v>
      </c>
      <c r="O152">
        <v>1.3666260193227615</v>
      </c>
      <c r="P152">
        <v>4.994E-6</v>
      </c>
      <c r="Q152">
        <f t="shared" si="7"/>
        <v>2.6967599999999998</v>
      </c>
      <c r="R152">
        <f t="shared" si="8"/>
        <v>4.0633860193227616</v>
      </c>
    </row>
    <row r="153" spans="1:18">
      <c r="A153">
        <v>4.6053116709680202</v>
      </c>
      <c r="B153">
        <v>-74.095699761045907</v>
      </c>
      <c r="C153" s="3">
        <v>29</v>
      </c>
      <c r="D153" s="3">
        <v>25</v>
      </c>
      <c r="E153" s="3">
        <v>2318</v>
      </c>
      <c r="F153" t="s">
        <v>498</v>
      </c>
      <c r="G153" t="s">
        <v>499</v>
      </c>
      <c r="H153" s="5" t="s">
        <v>500</v>
      </c>
      <c r="I153" t="s">
        <v>501</v>
      </c>
      <c r="J153">
        <v>23058</v>
      </c>
      <c r="K153">
        <v>75000</v>
      </c>
      <c r="L153">
        <f t="shared" si="6"/>
        <v>900000</v>
      </c>
      <c r="M153">
        <v>6.1949540946130401E-2</v>
      </c>
      <c r="N153">
        <v>1</v>
      </c>
      <c r="O153">
        <v>1.4014934568466408</v>
      </c>
      <c r="P153">
        <v>4.994E-6</v>
      </c>
      <c r="Q153">
        <f t="shared" si="7"/>
        <v>4.7818438612099641</v>
      </c>
      <c r="R153">
        <f t="shared" si="8"/>
        <v>6.1833373180566049</v>
      </c>
    </row>
    <row r="154" spans="1:18">
      <c r="A154">
        <v>4.6040372821841498</v>
      </c>
      <c r="B154">
        <v>-74.100718997974099</v>
      </c>
      <c r="C154" s="3">
        <v>29</v>
      </c>
      <c r="D154" s="3">
        <v>24</v>
      </c>
      <c r="E154" s="3">
        <v>2305</v>
      </c>
      <c r="F154" t="s">
        <v>502</v>
      </c>
      <c r="G154" t="s">
        <v>503</v>
      </c>
      <c r="H154" s="5" t="s">
        <v>504</v>
      </c>
      <c r="I154" t="s">
        <v>505</v>
      </c>
      <c r="J154">
        <v>47550.96</v>
      </c>
      <c r="K154">
        <v>129000</v>
      </c>
      <c r="L154">
        <f t="shared" si="6"/>
        <v>1548000</v>
      </c>
      <c r="M154">
        <v>6.1949540946130401E-2</v>
      </c>
      <c r="N154">
        <v>1</v>
      </c>
      <c r="O154">
        <v>1.5776184670972806</v>
      </c>
      <c r="P154">
        <v>4.994E-6</v>
      </c>
      <c r="Q154">
        <f t="shared" si="7"/>
        <v>8.2247714412811384</v>
      </c>
      <c r="R154">
        <f t="shared" si="8"/>
        <v>9.8023899083784194</v>
      </c>
    </row>
    <row r="155" spans="1:18">
      <c r="A155">
        <v>4.6251918172903697</v>
      </c>
      <c r="B155">
        <v>-74.0936998063044</v>
      </c>
      <c r="C155" s="3">
        <v>30</v>
      </c>
      <c r="D155" s="3">
        <v>27</v>
      </c>
      <c r="E155" s="3">
        <v>2345</v>
      </c>
      <c r="F155" t="s">
        <v>502</v>
      </c>
      <c r="G155" t="s">
        <v>506</v>
      </c>
      <c r="H155" s="5" t="s">
        <v>507</v>
      </c>
      <c r="I155" t="s">
        <v>508</v>
      </c>
      <c r="J155">
        <v>35220.32</v>
      </c>
      <c r="K155">
        <v>35000</v>
      </c>
      <c r="L155">
        <f t="shared" si="6"/>
        <v>420000</v>
      </c>
      <c r="M155">
        <v>6.1949540946130401E-2</v>
      </c>
      <c r="N155">
        <v>0</v>
      </c>
      <c r="O155">
        <v>0.69906315394417839</v>
      </c>
      <c r="P155">
        <v>4.994E-6</v>
      </c>
      <c r="Q155">
        <f t="shared" si="7"/>
        <v>2.09748</v>
      </c>
      <c r="R155">
        <f t="shared" si="8"/>
        <v>2.7965431539441785</v>
      </c>
    </row>
    <row r="156" spans="1:18">
      <c r="A156">
        <v>4.6113849789729402</v>
      </c>
      <c r="B156">
        <v>-74.102694349235193</v>
      </c>
      <c r="C156" s="3">
        <v>29</v>
      </c>
      <c r="D156" s="3">
        <v>25</v>
      </c>
      <c r="E156" s="3">
        <v>2318</v>
      </c>
      <c r="F156" t="s">
        <v>502</v>
      </c>
      <c r="G156" t="s">
        <v>509</v>
      </c>
      <c r="H156" s="5" t="s">
        <v>510</v>
      </c>
      <c r="I156" t="s">
        <v>511</v>
      </c>
      <c r="J156">
        <v>23416.739999999998</v>
      </c>
      <c r="K156">
        <v>48500</v>
      </c>
      <c r="L156">
        <f t="shared" si="6"/>
        <v>582000</v>
      </c>
      <c r="M156">
        <v>6.1949540946130401E-2</v>
      </c>
      <c r="N156">
        <v>0</v>
      </c>
      <c r="O156">
        <v>1.1496115776401836</v>
      </c>
      <c r="P156">
        <v>4.994E-6</v>
      </c>
      <c r="Q156">
        <f t="shared" si="7"/>
        <v>2.9065080000000001</v>
      </c>
      <c r="R156">
        <f t="shared" si="8"/>
        <v>4.0561195776401835</v>
      </c>
    </row>
    <row r="157" spans="1:18">
      <c r="A157">
        <v>4.6352148280878103</v>
      </c>
      <c r="B157">
        <v>-74.114680937420999</v>
      </c>
      <c r="C157" s="3">
        <v>27</v>
      </c>
      <c r="D157" s="3">
        <v>28</v>
      </c>
      <c r="E157" s="3">
        <v>1862</v>
      </c>
      <c r="F157" t="s">
        <v>502</v>
      </c>
      <c r="G157" t="s">
        <v>512</v>
      </c>
      <c r="H157" s="5" t="s">
        <v>513</v>
      </c>
      <c r="I157" t="s">
        <v>514</v>
      </c>
      <c r="J157">
        <v>33222</v>
      </c>
      <c r="K157">
        <v>122595</v>
      </c>
      <c r="L157">
        <f t="shared" si="6"/>
        <v>1471140</v>
      </c>
      <c r="M157">
        <v>6.1949540946130401E-2</v>
      </c>
      <c r="N157">
        <v>-1</v>
      </c>
      <c r="O157">
        <v>1.7676265692822895</v>
      </c>
      <c r="P157">
        <v>4.994E-6</v>
      </c>
      <c r="Q157">
        <f t="shared" si="7"/>
        <v>6.9055487931763073</v>
      </c>
      <c r="R157">
        <f t="shared" si="8"/>
        <v>8.673175362458597</v>
      </c>
    </row>
    <row r="158" spans="1:18">
      <c r="A158">
        <v>4.6270967164828702</v>
      </c>
      <c r="B158">
        <v>-74.094309945672293</v>
      </c>
      <c r="C158" s="3">
        <v>30</v>
      </c>
      <c r="D158" s="3">
        <v>27</v>
      </c>
      <c r="E158" s="3">
        <v>2345</v>
      </c>
      <c r="F158" t="s">
        <v>502</v>
      </c>
      <c r="G158" t="s">
        <v>515</v>
      </c>
      <c r="H158" s="5" t="s">
        <v>516</v>
      </c>
      <c r="I158" t="s">
        <v>517</v>
      </c>
      <c r="J158">
        <v>8483.4399999999987</v>
      </c>
      <c r="K158">
        <v>45000</v>
      </c>
      <c r="L158">
        <f t="shared" si="6"/>
        <v>540000</v>
      </c>
      <c r="M158">
        <v>6.1949540946130401E-2</v>
      </c>
      <c r="N158">
        <v>-1</v>
      </c>
      <c r="O158">
        <v>0.61408687640871473</v>
      </c>
      <c r="P158">
        <v>4.994E-6</v>
      </c>
      <c r="Q158">
        <f t="shared" si="7"/>
        <v>2.5347664724738679</v>
      </c>
      <c r="R158">
        <f t="shared" si="8"/>
        <v>3.1488533488825827</v>
      </c>
    </row>
    <row r="159" spans="1:18">
      <c r="A159" s="6">
        <v>4.6365465324448198</v>
      </c>
      <c r="B159" s="6">
        <v>-74.103762684560607</v>
      </c>
      <c r="C159" s="3">
        <v>29</v>
      </c>
      <c r="D159" s="3">
        <v>28</v>
      </c>
      <c r="E159" s="3">
        <v>2357</v>
      </c>
      <c r="F159" s="6" t="s">
        <v>502</v>
      </c>
      <c r="G159" s="6" t="s">
        <v>518</v>
      </c>
      <c r="H159" s="7" t="s">
        <v>519</v>
      </c>
      <c r="I159" s="6" t="s">
        <v>520</v>
      </c>
      <c r="J159">
        <v>210000</v>
      </c>
      <c r="K159">
        <v>58438716</v>
      </c>
      <c r="L159">
        <f t="shared" si="6"/>
        <v>701264592</v>
      </c>
      <c r="M159">
        <v>6.1949540946130401E-2</v>
      </c>
      <c r="N159">
        <v>-1</v>
      </c>
      <c r="O159">
        <v>338.00166021064058</v>
      </c>
      <c r="P159">
        <v>4.994E-6</v>
      </c>
      <c r="Q159">
        <f t="shared" si="7"/>
        <v>3291.7444002493817</v>
      </c>
      <c r="R159">
        <f t="shared" si="8"/>
        <v>3629.7460604600224</v>
      </c>
    </row>
    <row r="160" spans="1:18">
      <c r="A160" s="6">
        <v>4.6112361111111104</v>
      </c>
      <c r="B160" s="6">
        <v>-74.100561111111105</v>
      </c>
      <c r="C160" s="3">
        <v>29</v>
      </c>
      <c r="D160" s="3">
        <v>25</v>
      </c>
      <c r="E160" s="3">
        <v>2318</v>
      </c>
      <c r="F160" s="6" t="s">
        <v>521</v>
      </c>
      <c r="G160" s="6" t="s">
        <v>522</v>
      </c>
      <c r="H160" s="7" t="s">
        <v>523</v>
      </c>
      <c r="I160" s="6" t="s">
        <v>524</v>
      </c>
      <c r="J160">
        <v>5283.44</v>
      </c>
      <c r="K160">
        <v>20000</v>
      </c>
      <c r="L160">
        <f t="shared" si="6"/>
        <v>240000</v>
      </c>
      <c r="M160">
        <v>6.1949540946130401E-2</v>
      </c>
      <c r="N160">
        <v>1</v>
      </c>
      <c r="O160">
        <v>1.7611842454261157E-3</v>
      </c>
      <c r="P160">
        <v>4.994E-6</v>
      </c>
      <c r="Q160">
        <f t="shared" si="7"/>
        <v>1.2751583629893237</v>
      </c>
      <c r="R160">
        <f t="shared" si="8"/>
        <v>1.2769195472347499</v>
      </c>
    </row>
    <row r="161" spans="1:18">
      <c r="A161">
        <v>4.6285227797372004</v>
      </c>
      <c r="B161">
        <v>-74.111687766679495</v>
      </c>
      <c r="C161" s="3">
        <v>28</v>
      </c>
      <c r="D161" s="3">
        <v>27</v>
      </c>
      <c r="E161" s="3">
        <v>1850</v>
      </c>
      <c r="F161" t="s">
        <v>521</v>
      </c>
      <c r="G161" t="s">
        <v>525</v>
      </c>
      <c r="H161" s="5" t="s">
        <v>526</v>
      </c>
      <c r="I161" t="s">
        <v>527</v>
      </c>
      <c r="J161">
        <v>34338.44</v>
      </c>
      <c r="K161">
        <v>104500</v>
      </c>
      <c r="L161">
        <f t="shared" si="6"/>
        <v>1254000</v>
      </c>
      <c r="M161">
        <v>6.1949540946130401E-2</v>
      </c>
      <c r="N161">
        <v>0</v>
      </c>
      <c r="O161">
        <v>2.0701811565571582</v>
      </c>
      <c r="P161">
        <v>4.994E-6</v>
      </c>
      <c r="Q161">
        <f t="shared" si="7"/>
        <v>6.2624760000000004</v>
      </c>
      <c r="R161">
        <f t="shared" si="8"/>
        <v>8.3326571565571577</v>
      </c>
    </row>
    <row r="162" spans="1:18">
      <c r="A162">
        <v>4.6383575788315996</v>
      </c>
      <c r="B162">
        <v>-74.107734026072507</v>
      </c>
      <c r="C162" s="3">
        <v>28</v>
      </c>
      <c r="D162" s="3">
        <v>28</v>
      </c>
      <c r="E162" s="3">
        <v>1863</v>
      </c>
      <c r="F162" t="s">
        <v>521</v>
      </c>
      <c r="G162" t="s">
        <v>528</v>
      </c>
      <c r="H162" s="5" t="s">
        <v>529</v>
      </c>
      <c r="I162" t="s">
        <v>530</v>
      </c>
      <c r="J162">
        <v>14968.439999999999</v>
      </c>
      <c r="K162">
        <v>55000</v>
      </c>
      <c r="L162">
        <f t="shared" si="6"/>
        <v>660000</v>
      </c>
      <c r="M162">
        <v>6.1949540946130401E-2</v>
      </c>
      <c r="N162">
        <v>-1</v>
      </c>
      <c r="O162">
        <v>4.2602069244907365E-3</v>
      </c>
      <c r="P162">
        <v>4.994E-6</v>
      </c>
      <c r="Q162">
        <f t="shared" si="7"/>
        <v>3.0980479108013941</v>
      </c>
      <c r="R162">
        <f t="shared" si="8"/>
        <v>3.1023081177258849</v>
      </c>
    </row>
    <row r="163" spans="1:18">
      <c r="A163">
        <v>4.6271306112203199</v>
      </c>
      <c r="B163">
        <v>-74.112248425424895</v>
      </c>
      <c r="C163" s="3">
        <v>28</v>
      </c>
      <c r="D163" s="3">
        <v>27</v>
      </c>
      <c r="E163" s="3">
        <v>1850</v>
      </c>
      <c r="F163" t="s">
        <v>521</v>
      </c>
      <c r="G163" t="s">
        <v>531</v>
      </c>
      <c r="H163" s="5" t="s">
        <v>532</v>
      </c>
      <c r="I163" t="s">
        <v>533</v>
      </c>
      <c r="J163">
        <v>24289</v>
      </c>
      <c r="K163">
        <v>130000</v>
      </c>
      <c r="L163">
        <f t="shared" si="6"/>
        <v>1560000</v>
      </c>
      <c r="M163">
        <v>6.1949540946130401E-2</v>
      </c>
      <c r="N163">
        <v>0</v>
      </c>
      <c r="O163">
        <v>2.1109102534153368</v>
      </c>
      <c r="P163">
        <v>4.994E-6</v>
      </c>
      <c r="Q163">
        <f t="shared" si="7"/>
        <v>7.7906399999999998</v>
      </c>
      <c r="R163">
        <f t="shared" si="8"/>
        <v>9.901550253415337</v>
      </c>
    </row>
    <row r="164" spans="1:18">
      <c r="A164">
        <v>4.6203027777777779</v>
      </c>
      <c r="B164">
        <v>-74.099177777777768</v>
      </c>
      <c r="C164" s="3">
        <v>29</v>
      </c>
      <c r="D164" s="3">
        <v>26</v>
      </c>
      <c r="E164" s="3">
        <v>2331</v>
      </c>
      <c r="F164" t="s">
        <v>521</v>
      </c>
      <c r="G164" t="s">
        <v>534</v>
      </c>
      <c r="H164" s="5" t="s">
        <v>535</v>
      </c>
      <c r="I164" t="s">
        <v>536</v>
      </c>
      <c r="J164">
        <v>22095.879999999997</v>
      </c>
      <c r="K164">
        <v>68500</v>
      </c>
      <c r="L164">
        <f t="shared" si="6"/>
        <v>822000</v>
      </c>
      <c r="M164">
        <v>6.1949540946130401E-2</v>
      </c>
      <c r="N164">
        <v>1</v>
      </c>
      <c r="O164">
        <v>1.3297952226187923</v>
      </c>
      <c r="P164">
        <v>4.994E-6</v>
      </c>
      <c r="Q164">
        <f t="shared" si="7"/>
        <v>4.3674173932384344</v>
      </c>
      <c r="R164">
        <f t="shared" si="8"/>
        <v>5.6972126158572269</v>
      </c>
    </row>
    <row r="165" spans="1:18">
      <c r="A165">
        <v>4.6251122157803097</v>
      </c>
      <c r="B165">
        <v>-74.101688249671994</v>
      </c>
      <c r="C165" s="3">
        <v>29</v>
      </c>
      <c r="D165" s="3">
        <v>27</v>
      </c>
      <c r="E165" s="3">
        <v>2344</v>
      </c>
      <c r="F165" t="s">
        <v>521</v>
      </c>
      <c r="G165" t="s">
        <v>537</v>
      </c>
      <c r="H165" s="5" t="s">
        <v>538</v>
      </c>
      <c r="I165" t="s">
        <v>539</v>
      </c>
      <c r="J165">
        <v>40503.760000000002</v>
      </c>
      <c r="K165">
        <v>45000</v>
      </c>
      <c r="L165">
        <f t="shared" si="6"/>
        <v>540000</v>
      </c>
      <c r="M165">
        <v>6.1949540946130401E-2</v>
      </c>
      <c r="N165">
        <v>0</v>
      </c>
      <c r="O165">
        <v>1.0240080329602201</v>
      </c>
      <c r="P165">
        <v>4.994E-6</v>
      </c>
      <c r="Q165">
        <f t="shared" si="7"/>
        <v>2.6967599999999998</v>
      </c>
      <c r="R165">
        <f t="shared" si="8"/>
        <v>3.72076803296022</v>
      </c>
    </row>
    <row r="166" spans="1:18">
      <c r="A166">
        <v>4.6321102972359798</v>
      </c>
      <c r="B166">
        <v>-74.103774844983306</v>
      </c>
      <c r="C166" s="3">
        <v>29</v>
      </c>
      <c r="D166" s="3">
        <v>27</v>
      </c>
      <c r="E166" s="3">
        <v>2344</v>
      </c>
      <c r="F166" t="s">
        <v>521</v>
      </c>
      <c r="G166" t="s">
        <v>540</v>
      </c>
      <c r="H166" s="5" t="s">
        <v>541</v>
      </c>
      <c r="I166" t="s">
        <v>542</v>
      </c>
      <c r="J166">
        <v>34945.74</v>
      </c>
      <c r="K166">
        <v>300000</v>
      </c>
      <c r="L166">
        <f t="shared" si="6"/>
        <v>3600000</v>
      </c>
      <c r="M166">
        <v>6.1949540946130401E-2</v>
      </c>
      <c r="N166">
        <v>-1</v>
      </c>
      <c r="O166">
        <v>2.7528787042550724</v>
      </c>
      <c r="P166">
        <v>4.994E-6</v>
      </c>
      <c r="Q166">
        <f t="shared" si="7"/>
        <v>16.898443149825788</v>
      </c>
      <c r="R166">
        <f t="shared" si="8"/>
        <v>19.651321854080859</v>
      </c>
    </row>
    <row r="167" spans="1:18">
      <c r="A167">
        <v>4.6176827992262197</v>
      </c>
      <c r="B167">
        <v>-74.090271961655404</v>
      </c>
      <c r="C167" s="3">
        <v>30</v>
      </c>
      <c r="D167" s="3">
        <v>26</v>
      </c>
      <c r="E167" s="3">
        <v>2332</v>
      </c>
      <c r="F167" t="s">
        <v>521</v>
      </c>
      <c r="G167" t="s">
        <v>543</v>
      </c>
      <c r="H167" s="5" t="s">
        <v>544</v>
      </c>
      <c r="I167" t="s">
        <v>545</v>
      </c>
      <c r="J167">
        <v>11663.439999999999</v>
      </c>
      <c r="K167">
        <v>70000</v>
      </c>
      <c r="L167">
        <f t="shared" si="6"/>
        <v>840000</v>
      </c>
      <c r="M167">
        <v>6.1949540946130401E-2</v>
      </c>
      <c r="N167">
        <v>-1</v>
      </c>
      <c r="O167">
        <v>1.2926238071837373</v>
      </c>
      <c r="P167">
        <v>4.994E-6</v>
      </c>
      <c r="Q167">
        <f t="shared" si="7"/>
        <v>3.9429700682926834</v>
      </c>
      <c r="R167">
        <f t="shared" si="8"/>
        <v>5.2355938754764209</v>
      </c>
    </row>
    <row r="168" spans="1:18">
      <c r="A168">
        <v>4.6060888888888885</v>
      </c>
      <c r="B168">
        <v>-74.126277777777773</v>
      </c>
      <c r="C168" s="3">
        <v>26</v>
      </c>
      <c r="D168" s="3">
        <v>25</v>
      </c>
      <c r="E168" s="3">
        <v>1822</v>
      </c>
      <c r="F168" t="s">
        <v>521</v>
      </c>
      <c r="G168" t="s">
        <v>546</v>
      </c>
      <c r="H168" s="5" t="s">
        <v>547</v>
      </c>
      <c r="I168" t="s">
        <v>548</v>
      </c>
      <c r="J168">
        <v>29936.879999999997</v>
      </c>
      <c r="K168">
        <v>43000</v>
      </c>
      <c r="L168">
        <f t="shared" si="6"/>
        <v>516000</v>
      </c>
      <c r="M168">
        <v>6.1949540946130401E-2</v>
      </c>
      <c r="N168">
        <v>1</v>
      </c>
      <c r="O168">
        <v>1.4414243602364516</v>
      </c>
      <c r="P168">
        <v>4.994E-6</v>
      </c>
      <c r="Q168">
        <f t="shared" si="7"/>
        <v>2.7415904804270461</v>
      </c>
      <c r="R168">
        <f t="shared" si="8"/>
        <v>4.1830148406634979</v>
      </c>
    </row>
    <row r="169" spans="1:18">
      <c r="A169">
        <v>4.6313055555555565</v>
      </c>
      <c r="B169">
        <v>-74.110677777777767</v>
      </c>
      <c r="C169" s="3">
        <v>28</v>
      </c>
      <c r="D169" s="3">
        <v>27</v>
      </c>
      <c r="E169" s="3">
        <v>1850</v>
      </c>
      <c r="F169" t="s">
        <v>521</v>
      </c>
      <c r="G169" t="s">
        <v>549</v>
      </c>
      <c r="H169" s="5" t="s">
        <v>550</v>
      </c>
      <c r="I169" t="s">
        <v>551</v>
      </c>
      <c r="J169">
        <v>33394</v>
      </c>
      <c r="K169">
        <v>55000</v>
      </c>
      <c r="L169">
        <f t="shared" si="6"/>
        <v>660000</v>
      </c>
      <c r="M169">
        <v>6.1949540946130401E-2</v>
      </c>
      <c r="N169">
        <v>-1</v>
      </c>
      <c r="O169">
        <v>1.0325395834504827</v>
      </c>
      <c r="P169">
        <v>4.994E-6</v>
      </c>
      <c r="Q169">
        <f t="shared" si="7"/>
        <v>3.0980479108013941</v>
      </c>
      <c r="R169">
        <f t="shared" si="8"/>
        <v>4.130587494251877</v>
      </c>
    </row>
    <row r="170" spans="1:18">
      <c r="A170">
        <v>4.6302812414117502</v>
      </c>
      <c r="B170">
        <v>-74.109749347086094</v>
      </c>
      <c r="C170" s="3">
        <v>28</v>
      </c>
      <c r="D170" s="3">
        <v>27</v>
      </c>
      <c r="E170" s="3">
        <v>1850</v>
      </c>
      <c r="F170" t="s">
        <v>521</v>
      </c>
      <c r="G170" t="s">
        <v>552</v>
      </c>
      <c r="H170" s="5" t="s">
        <v>553</v>
      </c>
      <c r="I170" t="s">
        <v>554</v>
      </c>
      <c r="J170">
        <v>19370</v>
      </c>
      <c r="K170">
        <v>27000</v>
      </c>
      <c r="L170">
        <f t="shared" si="6"/>
        <v>324000</v>
      </c>
      <c r="M170">
        <v>6.1949540946130401E-2</v>
      </c>
      <c r="N170">
        <v>0</v>
      </c>
      <c r="O170">
        <v>0.74158898183042365</v>
      </c>
      <c r="P170">
        <v>4.994E-6</v>
      </c>
      <c r="Q170">
        <f t="shared" si="7"/>
        <v>1.6180559999999999</v>
      </c>
      <c r="R170">
        <f t="shared" si="8"/>
        <v>2.3596449818304235</v>
      </c>
    </row>
    <row r="171" spans="1:18">
      <c r="A171">
        <v>4.633916666666666</v>
      </c>
      <c r="B171">
        <v>-74.100461111111102</v>
      </c>
      <c r="C171" s="3">
        <v>29</v>
      </c>
      <c r="D171" s="3">
        <v>28</v>
      </c>
      <c r="E171" s="3">
        <v>2357</v>
      </c>
      <c r="F171" t="s">
        <v>555</v>
      </c>
      <c r="G171" t="s">
        <v>556</v>
      </c>
      <c r="H171" s="5" t="s">
        <v>557</v>
      </c>
      <c r="I171" t="s">
        <v>558</v>
      </c>
      <c r="J171">
        <v>7656599</v>
      </c>
      <c r="K171">
        <v>34000000</v>
      </c>
      <c r="L171">
        <f t="shared" si="6"/>
        <v>408000000</v>
      </c>
      <c r="M171">
        <v>6.1949540946130401E-2</v>
      </c>
      <c r="N171">
        <v>-1</v>
      </c>
      <c r="O171">
        <v>310.34613870745943</v>
      </c>
      <c r="P171">
        <v>4.994E-6</v>
      </c>
      <c r="Q171">
        <f t="shared" si="7"/>
        <v>1915.156890313589</v>
      </c>
      <c r="R171">
        <f t="shared" si="8"/>
        <v>2225.5030290210484</v>
      </c>
    </row>
    <row r="172" spans="1:18">
      <c r="A172" s="12">
        <v>4.6382022328783803</v>
      </c>
      <c r="B172" s="12">
        <v>-74.105706240521897</v>
      </c>
      <c r="C172" s="3">
        <v>28</v>
      </c>
      <c r="D172" s="3">
        <v>28</v>
      </c>
      <c r="E172" s="3">
        <v>1863</v>
      </c>
      <c r="F172" t="s">
        <v>555</v>
      </c>
      <c r="G172" t="s">
        <v>559</v>
      </c>
      <c r="H172" s="5" t="s">
        <v>560</v>
      </c>
      <c r="I172" t="s">
        <v>561</v>
      </c>
      <c r="J172">
        <v>3339462.0000000005</v>
      </c>
      <c r="K172">
        <v>756000</v>
      </c>
      <c r="L172">
        <f t="shared" si="6"/>
        <v>9072000</v>
      </c>
      <c r="M172">
        <v>6.1949540946130401E-2</v>
      </c>
      <c r="N172">
        <v>0</v>
      </c>
      <c r="O172">
        <v>44.508075211367633</v>
      </c>
      <c r="P172">
        <v>4.994E-6</v>
      </c>
      <c r="Q172">
        <f t="shared" si="7"/>
        <v>45.305568000000001</v>
      </c>
      <c r="R172">
        <f t="shared" si="8"/>
        <v>89.813643211367634</v>
      </c>
    </row>
    <row r="173" spans="1:18">
      <c r="A173">
        <v>4.6020286590932802</v>
      </c>
      <c r="B173">
        <v>-74.133296945054795</v>
      </c>
      <c r="C173" s="3">
        <v>25</v>
      </c>
      <c r="D173" s="3">
        <v>24</v>
      </c>
      <c r="E173" s="3">
        <v>1808</v>
      </c>
      <c r="F173" t="s">
        <v>555</v>
      </c>
      <c r="G173" t="s">
        <v>562</v>
      </c>
      <c r="H173" s="5" t="s">
        <v>563</v>
      </c>
      <c r="I173" t="s">
        <v>564</v>
      </c>
      <c r="J173">
        <v>19739</v>
      </c>
      <c r="K173">
        <v>93000</v>
      </c>
      <c r="L173">
        <f t="shared" si="6"/>
        <v>1116000</v>
      </c>
      <c r="M173">
        <v>6.1949540946130401E-2</v>
      </c>
      <c r="N173">
        <v>0</v>
      </c>
      <c r="O173">
        <v>1.5261353001174347</v>
      </c>
      <c r="P173">
        <v>4.994E-6</v>
      </c>
      <c r="Q173">
        <f t="shared" si="7"/>
        <v>5.5733040000000003</v>
      </c>
      <c r="R173">
        <f t="shared" si="8"/>
        <v>7.0994393001174352</v>
      </c>
    </row>
    <row r="174" spans="1:18">
      <c r="A174">
        <v>4.6161978900426597</v>
      </c>
      <c r="B174">
        <v>-74.093246481542593</v>
      </c>
      <c r="C174" s="3">
        <v>30</v>
      </c>
      <c r="D174" s="3">
        <v>26</v>
      </c>
      <c r="E174" s="3">
        <v>2332</v>
      </c>
      <c r="F174" t="s">
        <v>555</v>
      </c>
      <c r="G174" t="s">
        <v>565</v>
      </c>
      <c r="H174" s="5" t="s">
        <v>566</v>
      </c>
      <c r="I174" t="s">
        <v>567</v>
      </c>
      <c r="J174">
        <v>34338.44</v>
      </c>
      <c r="K174">
        <v>103027.85714285714</v>
      </c>
      <c r="L174">
        <f t="shared" si="6"/>
        <v>1236334.2857142857</v>
      </c>
      <c r="M174">
        <v>6.1949540946130401E-2</v>
      </c>
      <c r="N174">
        <v>0</v>
      </c>
      <c r="O174">
        <v>2.5532893418746343</v>
      </c>
      <c r="P174">
        <v>4.994E-6</v>
      </c>
      <c r="Q174">
        <f t="shared" si="7"/>
        <v>6.1742534228571424</v>
      </c>
      <c r="R174">
        <f t="shared" si="8"/>
        <v>8.7275427647317763</v>
      </c>
    </row>
    <row r="175" spans="1:18">
      <c r="A175">
        <v>4.5865722222222223</v>
      </c>
      <c r="B175">
        <v>-74.122513888888889</v>
      </c>
      <c r="C175" s="3">
        <v>27</v>
      </c>
      <c r="D175" s="3">
        <v>22</v>
      </c>
      <c r="E175" s="3">
        <v>1784</v>
      </c>
      <c r="F175" t="s">
        <v>359</v>
      </c>
      <c r="G175" t="s">
        <v>568</v>
      </c>
      <c r="H175" s="5" t="s">
        <v>569</v>
      </c>
      <c r="I175" t="s">
        <v>570</v>
      </c>
      <c r="J175">
        <v>19370</v>
      </c>
      <c r="K175">
        <v>66729.637000000002</v>
      </c>
      <c r="L175">
        <f t="shared" si="6"/>
        <v>800755.64400000009</v>
      </c>
      <c r="M175">
        <v>6.1949540946130401E-2</v>
      </c>
      <c r="N175">
        <v>2</v>
      </c>
      <c r="O175">
        <v>1.1247010213826367</v>
      </c>
      <c r="P175">
        <v>4.994E-6</v>
      </c>
      <c r="Q175">
        <f t="shared" si="7"/>
        <v>4.526444857113777</v>
      </c>
      <c r="R175">
        <f t="shared" si="8"/>
        <v>5.6511458784964139</v>
      </c>
    </row>
    <row r="176" spans="1:18">
      <c r="A176">
        <v>4.5884960000000001</v>
      </c>
      <c r="B176">
        <v>-74.110153999999994</v>
      </c>
      <c r="C176" s="3">
        <v>28</v>
      </c>
      <c r="D176" s="3">
        <v>23</v>
      </c>
      <c r="E176" s="3">
        <v>1798</v>
      </c>
      <c r="F176" t="s">
        <v>359</v>
      </c>
      <c r="G176" t="s">
        <v>571</v>
      </c>
      <c r="H176" s="5" t="s">
        <v>572</v>
      </c>
      <c r="I176" t="s">
        <v>573</v>
      </c>
      <c r="J176">
        <v>34342</v>
      </c>
      <c r="K176">
        <v>25000</v>
      </c>
      <c r="L176">
        <f t="shared" si="6"/>
        <v>300000</v>
      </c>
      <c r="M176">
        <v>6.1949540946130401E-2</v>
      </c>
      <c r="N176">
        <v>1</v>
      </c>
      <c r="O176">
        <v>3.3222337425615396</v>
      </c>
      <c r="P176">
        <v>4.994E-6</v>
      </c>
      <c r="Q176">
        <f t="shared" si="7"/>
        <v>1.5939479537366548</v>
      </c>
      <c r="R176">
        <f t="shared" si="8"/>
        <v>4.9161816962981941</v>
      </c>
    </row>
    <row r="177" spans="1:18">
      <c r="A177">
        <v>4.5679499999999997</v>
      </c>
      <c r="B177">
        <v>-74.125738999999996</v>
      </c>
      <c r="C177" s="3">
        <v>26</v>
      </c>
      <c r="D177" s="3">
        <v>20</v>
      </c>
      <c r="E177" s="3">
        <v>1757</v>
      </c>
      <c r="F177" t="s">
        <v>359</v>
      </c>
      <c r="G177" t="s">
        <v>574</v>
      </c>
      <c r="H177" s="5" t="s">
        <v>575</v>
      </c>
      <c r="I177" t="s">
        <v>576</v>
      </c>
      <c r="J177">
        <v>33968</v>
      </c>
      <c r="K177">
        <v>89000</v>
      </c>
      <c r="L177">
        <f t="shared" si="6"/>
        <v>1068000</v>
      </c>
      <c r="M177">
        <v>6.1949540946130401E-2</v>
      </c>
      <c r="N177">
        <v>-1</v>
      </c>
      <c r="O177">
        <v>1.7664768071711887</v>
      </c>
      <c r="P177">
        <v>4.994E-6</v>
      </c>
      <c r="Q177">
        <f t="shared" si="7"/>
        <v>5.0132048011149832</v>
      </c>
      <c r="R177">
        <f t="shared" si="8"/>
        <v>6.7796816082861717</v>
      </c>
    </row>
    <row r="178" spans="1:18">
      <c r="A178" s="6">
        <v>4.554532</v>
      </c>
      <c r="B178" s="6">
        <v>-74.108530999999999</v>
      </c>
      <c r="C178" s="3">
        <v>28</v>
      </c>
      <c r="D178" s="3">
        <v>19</v>
      </c>
      <c r="E178" s="3">
        <v>1746</v>
      </c>
      <c r="F178" s="6" t="s">
        <v>359</v>
      </c>
      <c r="G178" s="6" t="s">
        <v>577</v>
      </c>
      <c r="H178" s="7" t="s">
        <v>578</v>
      </c>
      <c r="I178" s="6" t="s">
        <v>579</v>
      </c>
      <c r="J178">
        <v>3192</v>
      </c>
      <c r="K178">
        <v>15000</v>
      </c>
      <c r="L178">
        <f t="shared" si="6"/>
        <v>180000</v>
      </c>
      <c r="M178">
        <v>6.1949540946130401E-2</v>
      </c>
      <c r="N178">
        <v>1</v>
      </c>
      <c r="O178">
        <v>1.1981490504585231E-3</v>
      </c>
      <c r="P178">
        <v>4.994E-6</v>
      </c>
      <c r="Q178">
        <f t="shared" si="7"/>
        <v>0.95636877224199279</v>
      </c>
      <c r="R178">
        <f t="shared" si="8"/>
        <v>0.95756692129245136</v>
      </c>
    </row>
    <row r="179" spans="1:18">
      <c r="A179" s="13">
        <v>4.5494801773828897</v>
      </c>
      <c r="B179" s="13">
        <v>-74.1133092567989</v>
      </c>
      <c r="C179" s="3">
        <v>28</v>
      </c>
      <c r="D179" s="3">
        <v>18</v>
      </c>
      <c r="E179" s="3">
        <v>1733</v>
      </c>
      <c r="F179" s="14" t="s">
        <v>359</v>
      </c>
      <c r="G179" s="14" t="s">
        <v>580</v>
      </c>
      <c r="H179" s="15" t="s">
        <v>581</v>
      </c>
      <c r="I179" s="14" t="s">
        <v>582</v>
      </c>
      <c r="J179" s="4">
        <v>1320.8</v>
      </c>
      <c r="K179" s="4">
        <v>49745.9274</v>
      </c>
      <c r="L179">
        <f t="shared" si="6"/>
        <v>596951.12880000006</v>
      </c>
      <c r="M179">
        <v>6.1949540946130401E-2</v>
      </c>
      <c r="N179">
        <v>4</v>
      </c>
      <c r="O179">
        <v>2.4050402655819061E-3</v>
      </c>
      <c r="P179">
        <v>4.994E-6</v>
      </c>
      <c r="Q179">
        <f t="shared" si="7"/>
        <v>3.8194839634654527</v>
      </c>
      <c r="R179">
        <f t="shared" si="8"/>
        <v>3.8218890037310347</v>
      </c>
    </row>
    <row r="180" spans="1:18">
      <c r="A180">
        <v>4.5720670165581003</v>
      </c>
      <c r="B180">
        <v>-74.097967931933695</v>
      </c>
      <c r="C180" s="3">
        <v>29</v>
      </c>
      <c r="D180" s="3">
        <v>21</v>
      </c>
      <c r="E180" s="3">
        <v>2266</v>
      </c>
      <c r="F180" t="s">
        <v>359</v>
      </c>
      <c r="G180" t="s">
        <v>583</v>
      </c>
      <c r="H180" s="5" t="s">
        <v>584</v>
      </c>
      <c r="I180" s="4" t="s">
        <v>585</v>
      </c>
      <c r="J180" s="4">
        <v>96850</v>
      </c>
      <c r="K180" s="4">
        <v>97000</v>
      </c>
      <c r="L180">
        <f t="shared" si="6"/>
        <v>1164000</v>
      </c>
      <c r="M180">
        <v>6.1949540946130401E-2</v>
      </c>
      <c r="N180">
        <v>1</v>
      </c>
      <c r="O180">
        <v>2.4080226580745179</v>
      </c>
      <c r="P180">
        <v>4.994E-6</v>
      </c>
      <c r="Q180">
        <f t="shared" si="7"/>
        <v>6.1845180604982204</v>
      </c>
      <c r="R180">
        <f t="shared" si="8"/>
        <v>8.5925407185727387</v>
      </c>
    </row>
    <row r="181" spans="1:18">
      <c r="A181">
        <v>4.5792729999999997</v>
      </c>
      <c r="B181">
        <v>-74.107274000000004</v>
      </c>
      <c r="C181" s="3">
        <v>28</v>
      </c>
      <c r="D181" s="3">
        <v>22</v>
      </c>
      <c r="E181" s="3">
        <v>1785</v>
      </c>
      <c r="F181" t="s">
        <v>359</v>
      </c>
      <c r="G181" t="s">
        <v>586</v>
      </c>
      <c r="H181" s="5" t="s">
        <v>587</v>
      </c>
      <c r="I181" t="s">
        <v>588</v>
      </c>
      <c r="J181">
        <v>47547</v>
      </c>
      <c r="K181">
        <v>28000</v>
      </c>
      <c r="L181">
        <f t="shared" si="6"/>
        <v>336000</v>
      </c>
      <c r="M181">
        <v>6.1949540946130401E-2</v>
      </c>
      <c r="N181">
        <v>0</v>
      </c>
      <c r="O181">
        <v>2.2798906793643279</v>
      </c>
      <c r="P181">
        <v>4.994E-6</v>
      </c>
      <c r="Q181">
        <f t="shared" si="7"/>
        <v>1.6779839999999999</v>
      </c>
      <c r="R181">
        <f t="shared" si="8"/>
        <v>3.9578746793643278</v>
      </c>
    </row>
    <row r="182" spans="1:18">
      <c r="A182">
        <v>4.5824285657308197</v>
      </c>
      <c r="B182">
        <v>-74.127163199200496</v>
      </c>
      <c r="C182" s="3">
        <v>26</v>
      </c>
      <c r="D182" s="3">
        <v>22</v>
      </c>
      <c r="E182" s="3">
        <v>1783</v>
      </c>
      <c r="F182" t="s">
        <v>589</v>
      </c>
      <c r="G182" t="s">
        <v>590</v>
      </c>
      <c r="H182" s="5" t="s">
        <v>591</v>
      </c>
      <c r="I182" t="s">
        <v>592</v>
      </c>
      <c r="J182">
        <v>15401</v>
      </c>
      <c r="K182">
        <v>44000</v>
      </c>
      <c r="L182">
        <f t="shared" si="6"/>
        <v>528000</v>
      </c>
      <c r="M182">
        <v>6.1949540946130401E-2</v>
      </c>
      <c r="N182">
        <v>0</v>
      </c>
      <c r="O182">
        <v>0.74218992165801378</v>
      </c>
      <c r="P182">
        <v>4.994E-6</v>
      </c>
      <c r="Q182">
        <f t="shared" si="7"/>
        <v>2.6368320000000001</v>
      </c>
      <c r="R182">
        <f t="shared" si="8"/>
        <v>3.3790219216580137</v>
      </c>
    </row>
    <row r="183" spans="1:18">
      <c r="A183">
        <v>4.5881669476968998</v>
      </c>
      <c r="B183">
        <v>-74.114609565755202</v>
      </c>
      <c r="C183" s="3">
        <v>27</v>
      </c>
      <c r="D183" s="3">
        <v>23</v>
      </c>
      <c r="E183" s="3">
        <v>1797</v>
      </c>
      <c r="F183" t="s">
        <v>593</v>
      </c>
      <c r="G183" t="s">
        <v>594</v>
      </c>
      <c r="H183" s="5" t="s">
        <v>595</v>
      </c>
      <c r="I183" t="s">
        <v>596</v>
      </c>
      <c r="J183">
        <v>19372</v>
      </c>
      <c r="K183">
        <v>52500</v>
      </c>
      <c r="L183">
        <f t="shared" si="6"/>
        <v>630000</v>
      </c>
      <c r="M183">
        <v>6.1949540946130401E-2</v>
      </c>
      <c r="N183">
        <v>0</v>
      </c>
      <c r="O183">
        <v>1.7685069342229409</v>
      </c>
      <c r="P183">
        <v>4.994E-6</v>
      </c>
      <c r="Q183">
        <f t="shared" si="7"/>
        <v>3.14622</v>
      </c>
      <c r="R183">
        <f t="shared" si="8"/>
        <v>4.9147269342229407</v>
      </c>
    </row>
    <row r="184" spans="1:18">
      <c r="A184">
        <v>4.5793943036679599</v>
      </c>
      <c r="B184">
        <v>-74.125476904640905</v>
      </c>
      <c r="C184" s="3">
        <v>26</v>
      </c>
      <c r="D184" s="3">
        <v>22</v>
      </c>
      <c r="E184" s="3">
        <v>1783</v>
      </c>
      <c r="F184" t="s">
        <v>593</v>
      </c>
      <c r="G184" t="s">
        <v>597</v>
      </c>
      <c r="H184" s="5" t="s">
        <v>598</v>
      </c>
      <c r="I184" t="s">
        <v>599</v>
      </c>
      <c r="J184">
        <v>26417.200000000001</v>
      </c>
      <c r="K184">
        <v>120000</v>
      </c>
      <c r="L184">
        <f t="shared" si="6"/>
        <v>1440000</v>
      </c>
      <c r="M184">
        <v>6.1949540946130401E-2</v>
      </c>
      <c r="N184">
        <v>0</v>
      </c>
      <c r="O184">
        <v>1.5729564792086008</v>
      </c>
      <c r="P184">
        <v>4.994E-6</v>
      </c>
      <c r="Q184">
        <f t="shared" si="7"/>
        <v>7.1913599999999995</v>
      </c>
      <c r="R184">
        <f t="shared" si="8"/>
        <v>8.7643164792086008</v>
      </c>
    </row>
    <row r="185" spans="1:18">
      <c r="A185">
        <v>4.5730624204855497</v>
      </c>
      <c r="B185">
        <v>-74.124418458009501</v>
      </c>
      <c r="C185" s="3">
        <v>26</v>
      </c>
      <c r="D185" s="3">
        <v>21</v>
      </c>
      <c r="E185" s="3">
        <v>1770</v>
      </c>
      <c r="F185" t="s">
        <v>359</v>
      </c>
      <c r="G185" t="s">
        <v>600</v>
      </c>
      <c r="H185" s="5" t="s">
        <v>601</v>
      </c>
      <c r="I185" t="s">
        <v>602</v>
      </c>
      <c r="J185">
        <v>39625.800000000003</v>
      </c>
      <c r="K185">
        <v>60000</v>
      </c>
      <c r="L185">
        <f t="shared" si="6"/>
        <v>720000</v>
      </c>
      <c r="M185">
        <v>6.1949540946130401E-2</v>
      </c>
      <c r="N185">
        <v>2</v>
      </c>
      <c r="O185">
        <v>1.6034596109036352</v>
      </c>
      <c r="P185">
        <v>4.994E-6</v>
      </c>
      <c r="Q185">
        <f t="shared" si="7"/>
        <v>4.0699560740428806</v>
      </c>
      <c r="R185">
        <f t="shared" si="8"/>
        <v>5.6734156849465158</v>
      </c>
    </row>
    <row r="186" spans="1:18">
      <c r="A186">
        <v>4.5793591878170297</v>
      </c>
      <c r="B186">
        <v>-74.086060495729896</v>
      </c>
      <c r="C186" s="3">
        <v>31</v>
      </c>
      <c r="D186" s="3">
        <v>22</v>
      </c>
      <c r="E186" s="3">
        <v>2281</v>
      </c>
      <c r="F186" t="s">
        <v>603</v>
      </c>
      <c r="G186" t="s">
        <v>604</v>
      </c>
      <c r="H186" s="5" t="s">
        <v>605</v>
      </c>
      <c r="I186" t="s">
        <v>606</v>
      </c>
      <c r="J186">
        <v>13889.88</v>
      </c>
      <c r="K186">
        <v>17000</v>
      </c>
      <c r="L186">
        <f t="shared" si="6"/>
        <v>204000</v>
      </c>
      <c r="M186">
        <v>6.1949540946130401E-2</v>
      </c>
      <c r="N186">
        <v>4</v>
      </c>
      <c r="O186">
        <v>0.64820410031245257</v>
      </c>
      <c r="P186">
        <v>4.994E-6</v>
      </c>
      <c r="Q186">
        <f t="shared" si="7"/>
        <v>1.3052571491292106</v>
      </c>
      <c r="R186">
        <f t="shared" si="8"/>
        <v>1.9534612494416632</v>
      </c>
    </row>
    <row r="187" spans="1:18">
      <c r="A187">
        <v>4.5788562511823399</v>
      </c>
      <c r="B187">
        <v>-74.087031730975696</v>
      </c>
      <c r="C187" s="3">
        <v>30</v>
      </c>
      <c r="D187" s="3">
        <v>22</v>
      </c>
      <c r="E187" s="3">
        <v>2280</v>
      </c>
      <c r="F187" t="s">
        <v>603</v>
      </c>
      <c r="G187" t="s">
        <v>607</v>
      </c>
      <c r="H187" s="5" t="s">
        <v>608</v>
      </c>
      <c r="I187" t="s">
        <v>609</v>
      </c>
      <c r="J187">
        <v>48425</v>
      </c>
      <c r="K187">
        <v>54000</v>
      </c>
      <c r="L187">
        <f t="shared" si="6"/>
        <v>648000</v>
      </c>
      <c r="M187">
        <v>6.1949540946130401E-2</v>
      </c>
      <c r="N187">
        <v>-1</v>
      </c>
      <c r="O187">
        <v>1.2057389693209575</v>
      </c>
      <c r="P187">
        <v>4.994E-6</v>
      </c>
      <c r="Q187">
        <f t="shared" si="7"/>
        <v>3.0417197669686411</v>
      </c>
      <c r="R187">
        <f t="shared" si="8"/>
        <v>4.2474587362895981</v>
      </c>
    </row>
    <row r="188" spans="1:18">
      <c r="A188">
        <v>4.6124611111111111</v>
      </c>
      <c r="B188">
        <v>-74.133636111111116</v>
      </c>
      <c r="C188" s="3">
        <v>25</v>
      </c>
      <c r="D188" s="3">
        <v>25</v>
      </c>
      <c r="E188" s="3">
        <v>1821</v>
      </c>
      <c r="F188" t="s">
        <v>603</v>
      </c>
      <c r="G188" t="s">
        <v>610</v>
      </c>
      <c r="H188" s="5" t="s">
        <v>611</v>
      </c>
      <c r="I188" t="s">
        <v>612</v>
      </c>
      <c r="J188">
        <v>19370</v>
      </c>
      <c r="K188">
        <v>70000</v>
      </c>
      <c r="L188">
        <f t="shared" si="6"/>
        <v>840000</v>
      </c>
      <c r="M188">
        <v>6.1949540946130401E-2</v>
      </c>
      <c r="N188">
        <v>0</v>
      </c>
      <c r="O188">
        <v>0.84531970404767709</v>
      </c>
      <c r="P188">
        <v>4.994E-6</v>
      </c>
      <c r="Q188">
        <f t="shared" si="7"/>
        <v>4.19496</v>
      </c>
      <c r="R188">
        <f t="shared" si="8"/>
        <v>5.040279704047677</v>
      </c>
    </row>
    <row r="189" spans="1:18">
      <c r="A189">
        <v>4.5943560785564701</v>
      </c>
      <c r="B189">
        <v>-74.0842641524344</v>
      </c>
      <c r="C189" s="3">
        <v>31</v>
      </c>
      <c r="D189" s="3">
        <v>23</v>
      </c>
      <c r="E189" s="3">
        <v>2294</v>
      </c>
      <c r="F189" t="s">
        <v>613</v>
      </c>
      <c r="G189" t="s">
        <v>614</v>
      </c>
      <c r="H189" s="5" t="s">
        <v>615</v>
      </c>
      <c r="I189" t="s">
        <v>616</v>
      </c>
      <c r="J189">
        <v>10098</v>
      </c>
      <c r="K189">
        <v>20000</v>
      </c>
      <c r="L189">
        <f t="shared" si="6"/>
        <v>240000</v>
      </c>
      <c r="M189">
        <v>6.1949540946130401E-2</v>
      </c>
      <c r="N189">
        <v>0</v>
      </c>
      <c r="O189">
        <v>0.3507512825460446</v>
      </c>
      <c r="P189">
        <v>4.994E-6</v>
      </c>
      <c r="Q189">
        <f t="shared" si="7"/>
        <v>1.1985600000000001</v>
      </c>
      <c r="R189">
        <f t="shared" si="8"/>
        <v>1.5493112825460447</v>
      </c>
    </row>
    <row r="190" spans="1:18">
      <c r="A190">
        <v>4.6039966710759197</v>
      </c>
      <c r="B190">
        <v>-74.067244768735705</v>
      </c>
      <c r="C190" s="3">
        <v>33</v>
      </c>
      <c r="D190" s="3">
        <v>24</v>
      </c>
      <c r="E190" s="3">
        <v>2309</v>
      </c>
      <c r="F190" t="s">
        <v>613</v>
      </c>
      <c r="G190" t="s">
        <v>617</v>
      </c>
      <c r="H190" s="5" t="s">
        <v>618</v>
      </c>
      <c r="I190" t="s">
        <v>619</v>
      </c>
      <c r="J190">
        <v>48425</v>
      </c>
      <c r="K190">
        <v>231000</v>
      </c>
      <c r="L190">
        <f t="shared" si="6"/>
        <v>2772000</v>
      </c>
      <c r="M190">
        <v>6.1949540946130401E-2</v>
      </c>
      <c r="N190">
        <v>3</v>
      </c>
      <c r="O190">
        <v>3.9436294367492097</v>
      </c>
      <c r="P190">
        <v>4.994E-6</v>
      </c>
      <c r="Q190">
        <f t="shared" si="7"/>
        <v>16.670736817962936</v>
      </c>
      <c r="R190">
        <f t="shared" si="8"/>
        <v>20.614366254712145</v>
      </c>
    </row>
    <row r="191" spans="1:18">
      <c r="A191">
        <v>4.7419744603798</v>
      </c>
      <c r="B191">
        <v>-74.099104938428695</v>
      </c>
      <c r="C191" s="3">
        <v>29</v>
      </c>
      <c r="D191" s="3">
        <v>40</v>
      </c>
      <c r="E191" s="3">
        <v>59</v>
      </c>
      <c r="F191" t="s">
        <v>373</v>
      </c>
      <c r="G191" t="s">
        <v>620</v>
      </c>
      <c r="H191" s="5" t="s">
        <v>621</v>
      </c>
      <c r="I191" t="s">
        <v>622</v>
      </c>
      <c r="J191">
        <v>42264</v>
      </c>
      <c r="K191">
        <v>100000</v>
      </c>
      <c r="L191">
        <f t="shared" si="6"/>
        <v>1200000</v>
      </c>
      <c r="M191">
        <v>6.1949540946130401E-2</v>
      </c>
      <c r="N191">
        <v>0</v>
      </c>
      <c r="O191">
        <v>2.3609777308390272</v>
      </c>
      <c r="P191">
        <v>4.994E-6</v>
      </c>
      <c r="Q191">
        <f t="shared" si="7"/>
        <v>5.9927999999999999</v>
      </c>
      <c r="R191">
        <f t="shared" si="8"/>
        <v>8.3537777308390275</v>
      </c>
    </row>
    <row r="192" spans="1:18">
      <c r="A192">
        <v>4.6971349791759396</v>
      </c>
      <c r="B192">
        <v>-74.084380114419901</v>
      </c>
      <c r="C192" s="3">
        <v>31</v>
      </c>
      <c r="D192" s="3">
        <v>35</v>
      </c>
      <c r="E192" s="3">
        <v>2450</v>
      </c>
      <c r="F192" t="s">
        <v>373</v>
      </c>
      <c r="G192" t="s">
        <v>623</v>
      </c>
      <c r="H192" s="5" t="s">
        <v>624</v>
      </c>
      <c r="I192" t="s">
        <v>625</v>
      </c>
      <c r="J192">
        <v>52385.8</v>
      </c>
      <c r="K192">
        <v>172000</v>
      </c>
      <c r="L192">
        <f t="shared" si="6"/>
        <v>2064000</v>
      </c>
      <c r="M192">
        <v>6.1949540946130401E-2</v>
      </c>
      <c r="N192">
        <v>-1</v>
      </c>
      <c r="O192">
        <v>2.8037546526113268</v>
      </c>
      <c r="P192">
        <v>4.994E-6</v>
      </c>
      <c r="Q192">
        <f t="shared" si="7"/>
        <v>9.6884407392334495</v>
      </c>
      <c r="R192">
        <f t="shared" si="8"/>
        <v>12.492195391844776</v>
      </c>
    </row>
    <row r="193" spans="1:18">
      <c r="A193" s="6">
        <v>4.5491250000000001</v>
      </c>
      <c r="B193" s="6">
        <v>-74.089791666666656</v>
      </c>
      <c r="C193" s="3">
        <v>30</v>
      </c>
      <c r="D193" s="3">
        <v>18</v>
      </c>
      <c r="E193" s="3">
        <v>2228</v>
      </c>
      <c r="F193" s="11" t="s">
        <v>373</v>
      </c>
      <c r="G193" s="11" t="s">
        <v>626</v>
      </c>
      <c r="H193" s="7" t="s">
        <v>627</v>
      </c>
      <c r="I193" s="11" t="s">
        <v>628</v>
      </c>
      <c r="J193" s="4">
        <v>3962.58</v>
      </c>
      <c r="K193" s="4">
        <v>46203.076923076922</v>
      </c>
      <c r="L193">
        <f t="shared" si="6"/>
        <v>554436.92307692301</v>
      </c>
      <c r="M193">
        <v>6.1949540946130401E-2</v>
      </c>
      <c r="N193">
        <v>4</v>
      </c>
      <c r="O193">
        <v>1.3256420174362351E-3</v>
      </c>
      <c r="P193">
        <v>4.994E-6</v>
      </c>
      <c r="Q193">
        <f t="shared" si="7"/>
        <v>3.5474644979772356</v>
      </c>
      <c r="R193">
        <f t="shared" si="8"/>
        <v>3.5487901399946717</v>
      </c>
    </row>
    <row r="194" spans="1:18">
      <c r="A194" s="8">
        <v>4.7414832030272001</v>
      </c>
      <c r="B194" s="8">
        <v>-74.130816586514598</v>
      </c>
      <c r="C194" s="3">
        <v>26</v>
      </c>
      <c r="D194" s="3">
        <v>40</v>
      </c>
      <c r="E194" s="3">
        <v>56</v>
      </c>
      <c r="F194" s="16" t="s">
        <v>373</v>
      </c>
      <c r="G194" s="16" t="s">
        <v>629</v>
      </c>
      <c r="H194" s="9" t="s">
        <v>630</v>
      </c>
      <c r="I194" s="16" t="s">
        <v>631</v>
      </c>
      <c r="J194" s="4">
        <v>792.51</v>
      </c>
      <c r="K194" s="4">
        <v>46203.076923076922</v>
      </c>
      <c r="L194">
        <f t="shared" si="6"/>
        <v>554436.92307692301</v>
      </c>
      <c r="M194">
        <v>6.1949540946130401E-2</v>
      </c>
      <c r="N194">
        <v>1</v>
      </c>
      <c r="O194">
        <v>4.2352567933100921E-4</v>
      </c>
      <c r="P194">
        <v>4.994E-6</v>
      </c>
      <c r="Q194">
        <f t="shared" si="7"/>
        <v>2.9458119967150282</v>
      </c>
      <c r="R194">
        <f t="shared" si="8"/>
        <v>2.946235522394359</v>
      </c>
    </row>
    <row r="195" spans="1:18">
      <c r="A195">
        <v>4.7392611111111114</v>
      </c>
      <c r="B195">
        <v>-74.129477777777765</v>
      </c>
      <c r="C195" s="3">
        <v>26</v>
      </c>
      <c r="D195" s="3">
        <v>39</v>
      </c>
      <c r="E195" s="3">
        <v>26</v>
      </c>
      <c r="F195" s="4" t="s">
        <v>373</v>
      </c>
      <c r="G195" s="4" t="s">
        <v>632</v>
      </c>
      <c r="H195" s="5" t="s">
        <v>633</v>
      </c>
      <c r="I195" s="4" t="s">
        <v>634</v>
      </c>
      <c r="J195" s="4">
        <v>28007</v>
      </c>
      <c r="K195" s="4">
        <v>24499.985859968674</v>
      </c>
      <c r="L195">
        <f t="shared" ref="L195:L258" si="9">K195*12</f>
        <v>293999.8303196241</v>
      </c>
      <c r="M195">
        <v>6.1949540946130401E-2</v>
      </c>
      <c r="N195">
        <v>1</v>
      </c>
      <c r="O195">
        <v>0.84003688717086411</v>
      </c>
      <c r="P195">
        <v>4.994E-6</v>
      </c>
      <c r="Q195">
        <f t="shared" ref="Q195:Q258" si="10">(P195*L195)*EXP(M195*N195)</f>
        <v>1.5620680931229618</v>
      </c>
      <c r="R195">
        <f t="shared" ref="R195:R258" si="11">O195+Q195</f>
        <v>2.4021049802938261</v>
      </c>
    </row>
    <row r="196" spans="1:18">
      <c r="A196">
        <v>4.6964770728067702</v>
      </c>
      <c r="B196">
        <v>-74.084355013393903</v>
      </c>
      <c r="C196" s="3">
        <v>31</v>
      </c>
      <c r="D196" s="3">
        <v>35</v>
      </c>
      <c r="E196" s="3">
        <v>2450</v>
      </c>
      <c r="F196" s="4" t="s">
        <v>373</v>
      </c>
      <c r="G196" s="4" t="s">
        <v>635</v>
      </c>
      <c r="H196" s="5" t="s">
        <v>636</v>
      </c>
      <c r="I196" s="4" t="s">
        <v>637</v>
      </c>
      <c r="J196" s="4">
        <v>24419</v>
      </c>
      <c r="K196" s="4">
        <v>67500</v>
      </c>
      <c r="L196">
        <f t="shared" si="9"/>
        <v>810000</v>
      </c>
      <c r="M196">
        <v>6.1949540946130401E-2</v>
      </c>
      <c r="N196">
        <v>3</v>
      </c>
      <c r="O196">
        <v>1.4134026856508504</v>
      </c>
      <c r="P196">
        <v>4.994E-6</v>
      </c>
      <c r="Q196">
        <f t="shared" si="10"/>
        <v>4.8713192000541046</v>
      </c>
      <c r="R196">
        <f t="shared" si="11"/>
        <v>6.2847218857049549</v>
      </c>
    </row>
    <row r="197" spans="1:18">
      <c r="A197" s="6">
        <v>4.7156000000000002</v>
      </c>
      <c r="B197" s="6">
        <v>-74.094722222222217</v>
      </c>
      <c r="C197" s="3">
        <v>30</v>
      </c>
      <c r="D197" s="3">
        <v>37</v>
      </c>
      <c r="E197" s="3">
        <v>2475</v>
      </c>
      <c r="F197" s="11" t="s">
        <v>373</v>
      </c>
      <c r="G197" s="11" t="s">
        <v>638</v>
      </c>
      <c r="H197" s="7" t="s">
        <v>639</v>
      </c>
      <c r="I197" s="11" t="s">
        <v>640</v>
      </c>
      <c r="J197" s="4">
        <v>5283.44</v>
      </c>
      <c r="K197" s="4">
        <v>46203.076923076922</v>
      </c>
      <c r="L197">
        <f t="shared" si="9"/>
        <v>554436.92307692301</v>
      </c>
      <c r="M197">
        <v>6.1949540946130401E-2</v>
      </c>
      <c r="N197">
        <v>4</v>
      </c>
      <c r="O197">
        <v>1.4234994417096302E-3</v>
      </c>
      <c r="P197">
        <v>4.994E-6</v>
      </c>
      <c r="Q197">
        <f t="shared" si="10"/>
        <v>3.5474644979772356</v>
      </c>
      <c r="R197">
        <f t="shared" si="11"/>
        <v>3.5488879974189453</v>
      </c>
    </row>
    <row r="198" spans="1:18">
      <c r="A198" s="6">
        <v>4.7525892775486502</v>
      </c>
      <c r="B198" s="6">
        <v>-74.124013770533494</v>
      </c>
      <c r="C198" s="3">
        <v>26</v>
      </c>
      <c r="D198" s="3">
        <v>41</v>
      </c>
      <c r="E198" s="3">
        <v>86</v>
      </c>
      <c r="F198" s="11" t="s">
        <v>373</v>
      </c>
      <c r="G198" s="11" t="s">
        <v>641</v>
      </c>
      <c r="H198" s="7" t="s">
        <v>642</v>
      </c>
      <c r="I198" s="11" t="s">
        <v>643</v>
      </c>
      <c r="J198" s="4">
        <v>359.27</v>
      </c>
      <c r="K198" s="4">
        <v>3300</v>
      </c>
      <c r="L198">
        <f t="shared" si="9"/>
        <v>39600</v>
      </c>
      <c r="M198">
        <v>6.1949540946130401E-2</v>
      </c>
      <c r="N198">
        <v>2</v>
      </c>
      <c r="O198">
        <v>3.1856971117589041E-4</v>
      </c>
      <c r="P198">
        <v>4.994E-6</v>
      </c>
      <c r="Q198">
        <f t="shared" si="10"/>
        <v>0.22384758407235847</v>
      </c>
      <c r="R198">
        <f t="shared" si="11"/>
        <v>0.22416615378353436</v>
      </c>
    </row>
    <row r="199" spans="1:18">
      <c r="A199">
        <v>4.6948420422517998</v>
      </c>
      <c r="B199">
        <v>-74.068379634202202</v>
      </c>
      <c r="C199" s="3">
        <v>33</v>
      </c>
      <c r="D199" s="3">
        <v>34</v>
      </c>
      <c r="E199" s="3">
        <v>2439</v>
      </c>
      <c r="F199" t="s">
        <v>373</v>
      </c>
      <c r="G199" t="s">
        <v>644</v>
      </c>
      <c r="H199" s="5" t="s">
        <v>645</v>
      </c>
      <c r="I199" t="s">
        <v>646</v>
      </c>
      <c r="J199">
        <v>29468</v>
      </c>
      <c r="K199">
        <v>139200</v>
      </c>
      <c r="L199">
        <f t="shared" si="9"/>
        <v>1670400</v>
      </c>
      <c r="M199">
        <v>6.1949540946130401E-2</v>
      </c>
      <c r="N199">
        <v>-1</v>
      </c>
      <c r="O199">
        <v>2.5123872333237145</v>
      </c>
      <c r="P199">
        <v>4.994E-6</v>
      </c>
      <c r="Q199">
        <f t="shared" si="10"/>
        <v>7.840877621519164</v>
      </c>
      <c r="R199">
        <f t="shared" si="11"/>
        <v>10.353264854842879</v>
      </c>
    </row>
    <row r="200" spans="1:18">
      <c r="A200">
        <v>4.7586813134336099</v>
      </c>
      <c r="B200">
        <v>-74.064982098998996</v>
      </c>
      <c r="C200" s="3">
        <v>33</v>
      </c>
      <c r="D200" s="3">
        <v>41</v>
      </c>
      <c r="E200" s="3">
        <v>616</v>
      </c>
      <c r="F200" t="s">
        <v>373</v>
      </c>
      <c r="G200" t="s">
        <v>647</v>
      </c>
      <c r="H200" s="5" t="s">
        <v>648</v>
      </c>
      <c r="I200" t="s">
        <v>649</v>
      </c>
      <c r="J200">
        <v>11450</v>
      </c>
      <c r="K200">
        <v>101560</v>
      </c>
      <c r="L200">
        <f t="shared" si="9"/>
        <v>1218720</v>
      </c>
      <c r="M200">
        <v>6.1949540946130401E-2</v>
      </c>
      <c r="N200">
        <v>0</v>
      </c>
      <c r="O200">
        <v>1.5340326110367253</v>
      </c>
      <c r="P200">
        <v>4.994E-6</v>
      </c>
      <c r="Q200">
        <f t="shared" si="10"/>
        <v>6.0862876799999999</v>
      </c>
      <c r="R200">
        <f t="shared" si="11"/>
        <v>7.6203202910367249</v>
      </c>
    </row>
    <row r="201" spans="1:18">
      <c r="A201">
        <v>4.7198571831504301</v>
      </c>
      <c r="B201">
        <v>-74.058743293139102</v>
      </c>
      <c r="C201" s="3">
        <v>34</v>
      </c>
      <c r="D201" s="3">
        <v>37</v>
      </c>
      <c r="E201" s="3">
        <v>2479</v>
      </c>
      <c r="F201" t="s">
        <v>373</v>
      </c>
      <c r="G201" t="s">
        <v>650</v>
      </c>
      <c r="H201" s="5" t="s">
        <v>651</v>
      </c>
      <c r="I201" t="s">
        <v>652</v>
      </c>
      <c r="J201">
        <v>19783</v>
      </c>
      <c r="K201">
        <v>24000</v>
      </c>
      <c r="L201">
        <f t="shared" si="9"/>
        <v>288000</v>
      </c>
      <c r="M201">
        <v>6.1949540946130401E-2</v>
      </c>
      <c r="N201">
        <v>-1</v>
      </c>
      <c r="O201">
        <v>0.5986079818869563</v>
      </c>
      <c r="P201">
        <v>4.994E-6</v>
      </c>
      <c r="Q201">
        <f t="shared" si="10"/>
        <v>1.3518754519860627</v>
      </c>
      <c r="R201">
        <f t="shared" si="11"/>
        <v>1.950483433873019</v>
      </c>
    </row>
    <row r="202" spans="1:18">
      <c r="A202">
        <v>4.6992960471035001</v>
      </c>
      <c r="B202">
        <v>-74.071763690306298</v>
      </c>
      <c r="C202" s="3">
        <v>32</v>
      </c>
      <c r="D202" s="3">
        <v>35</v>
      </c>
      <c r="E202" s="3">
        <v>2451</v>
      </c>
      <c r="F202" t="s">
        <v>653</v>
      </c>
      <c r="G202" t="s">
        <v>654</v>
      </c>
      <c r="H202" s="5" t="s">
        <v>655</v>
      </c>
      <c r="I202" t="s">
        <v>656</v>
      </c>
      <c r="J202">
        <v>22876</v>
      </c>
      <c r="K202">
        <v>21933</v>
      </c>
      <c r="L202">
        <f t="shared" si="9"/>
        <v>263196</v>
      </c>
      <c r="M202">
        <v>6.1949540946130401E-2</v>
      </c>
      <c r="N202">
        <v>-1</v>
      </c>
      <c r="O202">
        <v>0.63705143259738672</v>
      </c>
      <c r="P202">
        <v>4.994E-6</v>
      </c>
      <c r="Q202">
        <f t="shared" si="10"/>
        <v>1.2354451786837632</v>
      </c>
      <c r="R202">
        <f t="shared" si="11"/>
        <v>1.8724966112811501</v>
      </c>
    </row>
    <row r="203" spans="1:18">
      <c r="A203">
        <v>4.8263086801144199</v>
      </c>
      <c r="B203">
        <v>-74.041056641674004</v>
      </c>
      <c r="C203" s="3">
        <v>36</v>
      </c>
      <c r="D203" s="3">
        <v>49</v>
      </c>
      <c r="E203" s="3">
        <v>824</v>
      </c>
      <c r="F203" t="s">
        <v>653</v>
      </c>
      <c r="G203" t="s">
        <v>657</v>
      </c>
      <c r="H203" s="5" t="s">
        <v>658</v>
      </c>
      <c r="I203" t="s">
        <v>659</v>
      </c>
      <c r="J203">
        <v>2118.54</v>
      </c>
      <c r="K203">
        <v>1600</v>
      </c>
      <c r="L203">
        <f t="shared" si="9"/>
        <v>19200</v>
      </c>
      <c r="M203">
        <v>6.1949540946130401E-2</v>
      </c>
      <c r="N203">
        <v>0</v>
      </c>
      <c r="O203">
        <v>2.0329532781449413E-2</v>
      </c>
      <c r="P203">
        <v>4.994E-6</v>
      </c>
      <c r="Q203">
        <f t="shared" si="10"/>
        <v>9.5884799999999992E-2</v>
      </c>
      <c r="R203">
        <f t="shared" si="11"/>
        <v>0.11621433278144941</v>
      </c>
    </row>
    <row r="204" spans="1:18">
      <c r="A204">
        <v>4.7342519790786</v>
      </c>
      <c r="B204">
        <v>-74.067144670275098</v>
      </c>
      <c r="C204" s="3">
        <v>33</v>
      </c>
      <c r="D204" s="3">
        <v>39</v>
      </c>
      <c r="E204" s="3">
        <v>566</v>
      </c>
      <c r="F204" t="s">
        <v>653</v>
      </c>
      <c r="G204" t="s">
        <v>660</v>
      </c>
      <c r="H204" s="5" t="s">
        <v>661</v>
      </c>
      <c r="I204" t="s">
        <v>662</v>
      </c>
      <c r="J204">
        <v>10098</v>
      </c>
      <c r="K204">
        <v>53000</v>
      </c>
      <c r="L204">
        <f t="shared" si="9"/>
        <v>636000</v>
      </c>
      <c r="M204">
        <v>6.1949540946130401E-2</v>
      </c>
      <c r="N204">
        <v>-1</v>
      </c>
      <c r="O204">
        <v>0.76317845489094616</v>
      </c>
      <c r="P204">
        <v>4.994E-6</v>
      </c>
      <c r="Q204">
        <f t="shared" si="10"/>
        <v>2.985391623135889</v>
      </c>
      <c r="R204">
        <f t="shared" si="11"/>
        <v>3.7485700780268352</v>
      </c>
    </row>
    <row r="205" spans="1:18">
      <c r="A205">
        <v>4.7210237835501898</v>
      </c>
      <c r="B205">
        <v>-74.061212265619304</v>
      </c>
      <c r="C205" s="3">
        <v>33</v>
      </c>
      <c r="D205" s="3">
        <v>37</v>
      </c>
      <c r="E205" s="3">
        <v>2478</v>
      </c>
      <c r="F205" t="s">
        <v>653</v>
      </c>
      <c r="G205" t="s">
        <v>663</v>
      </c>
      <c r="H205" s="5" t="s">
        <v>664</v>
      </c>
      <c r="I205" t="s">
        <v>665</v>
      </c>
      <c r="J205">
        <v>19783</v>
      </c>
      <c r="K205">
        <v>115150</v>
      </c>
      <c r="L205">
        <f t="shared" si="9"/>
        <v>1381800</v>
      </c>
      <c r="M205">
        <v>6.1949540946130401E-2</v>
      </c>
      <c r="N205">
        <v>0</v>
      </c>
      <c r="O205">
        <v>1.6952213355409873</v>
      </c>
      <c r="P205">
        <v>4.994E-6</v>
      </c>
      <c r="Q205">
        <f t="shared" si="10"/>
        <v>6.9007091999999997</v>
      </c>
      <c r="R205">
        <f t="shared" si="11"/>
        <v>8.5959305355409867</v>
      </c>
    </row>
    <row r="206" spans="1:18">
      <c r="A206">
        <v>4.7481509315441803</v>
      </c>
      <c r="B206">
        <v>-74.099033912717701</v>
      </c>
      <c r="C206" s="3">
        <v>29</v>
      </c>
      <c r="D206" s="3">
        <v>40</v>
      </c>
      <c r="E206" s="3">
        <v>59</v>
      </c>
      <c r="F206" t="s">
        <v>653</v>
      </c>
      <c r="G206" t="s">
        <v>666</v>
      </c>
      <c r="H206" s="5" t="s">
        <v>667</v>
      </c>
      <c r="I206" t="s">
        <v>668</v>
      </c>
      <c r="J206">
        <v>10098</v>
      </c>
      <c r="K206">
        <v>22000</v>
      </c>
      <c r="L206">
        <f t="shared" si="9"/>
        <v>264000</v>
      </c>
      <c r="M206">
        <v>6.1949540946130401E-2</v>
      </c>
      <c r="N206">
        <v>-1</v>
      </c>
      <c r="O206">
        <v>0.50064638483497459</v>
      </c>
      <c r="P206">
        <v>4.994E-6</v>
      </c>
      <c r="Q206">
        <f t="shared" si="10"/>
        <v>1.2392191643205577</v>
      </c>
      <c r="R206">
        <f t="shared" si="11"/>
        <v>1.7398655491555322</v>
      </c>
    </row>
    <row r="207" spans="1:18">
      <c r="A207">
        <v>4.7410651640696599</v>
      </c>
      <c r="B207">
        <v>-74.0897515728456</v>
      </c>
      <c r="C207" s="3">
        <v>30</v>
      </c>
      <c r="D207" s="3">
        <v>40</v>
      </c>
      <c r="E207" s="3">
        <v>60</v>
      </c>
      <c r="F207" t="s">
        <v>653</v>
      </c>
      <c r="G207" t="s">
        <v>669</v>
      </c>
      <c r="H207" s="5" t="s">
        <v>670</v>
      </c>
      <c r="I207" t="s">
        <v>671</v>
      </c>
      <c r="J207">
        <v>29468</v>
      </c>
      <c r="K207">
        <v>95400</v>
      </c>
      <c r="L207">
        <f t="shared" si="9"/>
        <v>1144800</v>
      </c>
      <c r="M207">
        <v>6.1949540946130401E-2</v>
      </c>
      <c r="N207">
        <v>1</v>
      </c>
      <c r="O207">
        <v>1.8749455561650894</v>
      </c>
      <c r="P207">
        <v>4.994E-6</v>
      </c>
      <c r="Q207">
        <f t="shared" si="10"/>
        <v>6.0825053914590743</v>
      </c>
      <c r="R207">
        <f t="shared" si="11"/>
        <v>7.9574509476241637</v>
      </c>
    </row>
    <row r="208" spans="1:18">
      <c r="A208">
        <v>4.7459159281408096</v>
      </c>
      <c r="B208">
        <v>-74.094347916913094</v>
      </c>
      <c r="C208" s="3">
        <v>30</v>
      </c>
      <c r="D208" s="3">
        <v>40</v>
      </c>
      <c r="E208" s="3">
        <v>60</v>
      </c>
      <c r="F208" t="s">
        <v>653</v>
      </c>
      <c r="G208" t="s">
        <v>672</v>
      </c>
      <c r="H208" s="5" t="s">
        <v>673</v>
      </c>
      <c r="I208" t="s">
        <v>674</v>
      </c>
      <c r="J208">
        <v>29055</v>
      </c>
      <c r="K208">
        <v>170000</v>
      </c>
      <c r="L208">
        <f t="shared" si="9"/>
        <v>2040000</v>
      </c>
      <c r="M208">
        <v>6.1949540946130401E-2</v>
      </c>
      <c r="N208">
        <v>0</v>
      </c>
      <c r="O208">
        <v>1.0113287868991338E-2</v>
      </c>
      <c r="P208">
        <v>4.994E-6</v>
      </c>
      <c r="Q208">
        <f t="shared" si="10"/>
        <v>10.187759999999999</v>
      </c>
      <c r="R208">
        <f t="shared" si="11"/>
        <v>10.19787328786899</v>
      </c>
    </row>
    <row r="209" spans="1:18">
      <c r="A209">
        <v>4.6894204552409198</v>
      </c>
      <c r="B209">
        <v>-74.063579003562495</v>
      </c>
      <c r="C209" s="3">
        <v>33</v>
      </c>
      <c r="D209" s="3">
        <v>34</v>
      </c>
      <c r="E209" s="3">
        <v>2439</v>
      </c>
      <c r="F209" t="s">
        <v>675</v>
      </c>
      <c r="G209" t="s">
        <v>676</v>
      </c>
      <c r="H209" s="5" t="s">
        <v>677</v>
      </c>
      <c r="I209" t="s">
        <v>678</v>
      </c>
      <c r="J209">
        <v>5588.77</v>
      </c>
      <c r="K209">
        <v>2000</v>
      </c>
      <c r="L209">
        <f t="shared" si="9"/>
        <v>24000</v>
      </c>
      <c r="M209">
        <v>6.1949540946130401E-2</v>
      </c>
      <c r="N209">
        <v>-1</v>
      </c>
      <c r="O209">
        <v>2.0200907068952689E-4</v>
      </c>
      <c r="P209">
        <v>4.994E-6</v>
      </c>
      <c r="Q209">
        <f t="shared" si="10"/>
        <v>0.11265628766550524</v>
      </c>
      <c r="R209">
        <f t="shared" si="11"/>
        <v>0.11285829673619477</v>
      </c>
    </row>
    <row r="210" spans="1:18">
      <c r="A210" s="4">
        <v>4.6948420422517998</v>
      </c>
      <c r="B210" s="4">
        <v>-74.068379634202202</v>
      </c>
      <c r="C210" s="3">
        <v>33</v>
      </c>
      <c r="D210" s="3">
        <v>34</v>
      </c>
      <c r="E210" s="3">
        <v>2439</v>
      </c>
      <c r="F210" s="4" t="s">
        <v>675</v>
      </c>
      <c r="G210" s="4" t="s">
        <v>679</v>
      </c>
      <c r="H210" s="5" t="s">
        <v>680</v>
      </c>
      <c r="I210" s="4" t="s">
        <v>681</v>
      </c>
      <c r="J210">
        <v>29468</v>
      </c>
      <c r="K210">
        <v>46203.076923076922</v>
      </c>
      <c r="L210">
        <f t="shared" si="9"/>
        <v>554436.92307692301</v>
      </c>
      <c r="M210">
        <v>6.1949540946130401E-2</v>
      </c>
      <c r="N210">
        <v>2</v>
      </c>
      <c r="O210">
        <v>1.4444103400852875</v>
      </c>
      <c r="P210">
        <v>4.994E-6</v>
      </c>
      <c r="Q210">
        <f t="shared" si="10"/>
        <v>3.1340748927091231</v>
      </c>
      <c r="R210">
        <f t="shared" si="11"/>
        <v>4.5784852327944101</v>
      </c>
    </row>
    <row r="211" spans="1:18">
      <c r="A211">
        <v>4.8004470000000001</v>
      </c>
      <c r="B211">
        <v>-74.039027000000004</v>
      </c>
      <c r="C211" s="3">
        <v>36</v>
      </c>
      <c r="D211" s="3">
        <v>46</v>
      </c>
      <c r="E211" s="3">
        <v>747</v>
      </c>
      <c r="F211" t="s">
        <v>682</v>
      </c>
      <c r="G211" t="s">
        <v>683</v>
      </c>
      <c r="H211" s="5" t="s">
        <v>684</v>
      </c>
      <c r="I211" t="s">
        <v>685</v>
      </c>
      <c r="J211">
        <v>29435</v>
      </c>
      <c r="K211">
        <v>62200</v>
      </c>
      <c r="L211">
        <f t="shared" si="9"/>
        <v>746400</v>
      </c>
      <c r="M211">
        <v>6.1949540946130401E-2</v>
      </c>
      <c r="N211">
        <v>-1</v>
      </c>
      <c r="O211">
        <v>1.5317153961132859</v>
      </c>
      <c r="P211">
        <v>4.994E-6</v>
      </c>
      <c r="Q211">
        <f t="shared" si="10"/>
        <v>3.5036105463972125</v>
      </c>
      <c r="R211">
        <f t="shared" si="11"/>
        <v>5.0353259425104984</v>
      </c>
    </row>
    <row r="212" spans="1:18">
      <c r="A212">
        <v>4.7473083532536799</v>
      </c>
      <c r="B212">
        <v>-74.064386654174697</v>
      </c>
      <c r="C212" s="3">
        <v>33</v>
      </c>
      <c r="D212" s="3">
        <v>40</v>
      </c>
      <c r="E212" s="3">
        <v>591</v>
      </c>
      <c r="F212" t="s">
        <v>686</v>
      </c>
      <c r="G212" t="s">
        <v>687</v>
      </c>
      <c r="H212" s="5" t="s">
        <v>688</v>
      </c>
      <c r="I212" t="s">
        <v>689</v>
      </c>
      <c r="J212">
        <v>24289</v>
      </c>
      <c r="K212">
        <v>69500</v>
      </c>
      <c r="L212">
        <f t="shared" si="9"/>
        <v>834000</v>
      </c>
      <c r="M212">
        <v>6.1949540946130401E-2</v>
      </c>
      <c r="N212">
        <v>1</v>
      </c>
      <c r="O212">
        <v>1.465456261462859</v>
      </c>
      <c r="P212">
        <v>4.994E-6</v>
      </c>
      <c r="Q212">
        <f t="shared" si="10"/>
        <v>4.4311753113879</v>
      </c>
      <c r="R212">
        <f t="shared" si="11"/>
        <v>5.896631572850759</v>
      </c>
    </row>
    <row r="213" spans="1:18">
      <c r="A213">
        <v>4.7528103180071701</v>
      </c>
      <c r="B213">
        <v>-74.055823205981</v>
      </c>
      <c r="C213" s="3">
        <v>34</v>
      </c>
      <c r="D213" s="3">
        <v>41</v>
      </c>
      <c r="E213" s="3">
        <v>617</v>
      </c>
      <c r="F213" t="s">
        <v>690</v>
      </c>
      <c r="G213" t="s">
        <v>691</v>
      </c>
      <c r="H213" s="5" t="s">
        <v>692</v>
      </c>
      <c r="I213" t="s">
        <v>693</v>
      </c>
      <c r="J213">
        <v>63396</v>
      </c>
      <c r="K213">
        <v>82000</v>
      </c>
      <c r="L213">
        <f t="shared" si="9"/>
        <v>984000</v>
      </c>
      <c r="M213">
        <v>6.1949540946130401E-2</v>
      </c>
      <c r="N213">
        <v>1</v>
      </c>
      <c r="O213">
        <v>1.8714805761010347</v>
      </c>
      <c r="P213">
        <v>4.994E-6</v>
      </c>
      <c r="Q213">
        <f t="shared" si="10"/>
        <v>5.228149288256227</v>
      </c>
      <c r="R213">
        <f t="shared" si="11"/>
        <v>7.0996298643572615</v>
      </c>
    </row>
    <row r="214" spans="1:18">
      <c r="A214">
        <v>4.72525829777266</v>
      </c>
      <c r="B214">
        <v>-74.075041144834998</v>
      </c>
      <c r="C214" s="3">
        <v>32</v>
      </c>
      <c r="D214" s="3">
        <v>38</v>
      </c>
      <c r="E214" s="3">
        <v>2490</v>
      </c>
      <c r="F214" t="s">
        <v>686</v>
      </c>
      <c r="G214" t="s">
        <v>694</v>
      </c>
      <c r="H214" s="5" t="s">
        <v>695</v>
      </c>
      <c r="I214" t="s">
        <v>696</v>
      </c>
      <c r="J214">
        <v>22729</v>
      </c>
      <c r="K214">
        <v>46203.076923076922</v>
      </c>
      <c r="L214">
        <f t="shared" si="9"/>
        <v>554436.92307692301</v>
      </c>
      <c r="M214">
        <v>6.1949540946130401E-2</v>
      </c>
      <c r="N214">
        <v>4</v>
      </c>
      <c r="O214">
        <v>1.6363762683295815</v>
      </c>
      <c r="P214">
        <v>4.994E-6</v>
      </c>
      <c r="Q214">
        <f t="shared" si="10"/>
        <v>3.5474644979772356</v>
      </c>
      <c r="R214">
        <f t="shared" si="11"/>
        <v>5.1838407663068171</v>
      </c>
    </row>
    <row r="215" spans="1:18">
      <c r="A215">
        <v>4.7167936539128199</v>
      </c>
      <c r="B215">
        <v>-74.052933941862193</v>
      </c>
      <c r="C215" s="3">
        <v>34</v>
      </c>
      <c r="D215" s="3">
        <v>37</v>
      </c>
      <c r="E215" s="3">
        <v>2479</v>
      </c>
      <c r="F215" t="s">
        <v>686</v>
      </c>
      <c r="G215" t="s">
        <v>697</v>
      </c>
      <c r="H215" s="5" t="s">
        <v>698</v>
      </c>
      <c r="I215" t="s">
        <v>699</v>
      </c>
      <c r="J215">
        <v>18057</v>
      </c>
      <c r="K215">
        <v>69147</v>
      </c>
      <c r="L215">
        <f t="shared" si="9"/>
        <v>829764</v>
      </c>
      <c r="M215">
        <v>6.1949540946130401E-2</v>
      </c>
      <c r="N215">
        <v>1</v>
      </c>
      <c r="O215">
        <v>1.671491265269641</v>
      </c>
      <c r="P215">
        <v>4.994E-6</v>
      </c>
      <c r="Q215">
        <f t="shared" si="10"/>
        <v>4.4086687662811386</v>
      </c>
      <c r="R215">
        <f t="shared" si="11"/>
        <v>6.0801600315507791</v>
      </c>
    </row>
    <row r="216" spans="1:18">
      <c r="A216">
        <v>4.7370444541633798</v>
      </c>
      <c r="B216">
        <v>-74.103568476170295</v>
      </c>
      <c r="C216" s="3">
        <v>29</v>
      </c>
      <c r="D216" s="3">
        <v>39</v>
      </c>
      <c r="E216" s="3">
        <v>29</v>
      </c>
      <c r="F216" t="s">
        <v>690</v>
      </c>
      <c r="G216" t="s">
        <v>700</v>
      </c>
      <c r="H216" s="5" t="s">
        <v>701</v>
      </c>
      <c r="I216" t="s">
        <v>702</v>
      </c>
      <c r="J216">
        <v>34104</v>
      </c>
      <c r="K216">
        <v>160000</v>
      </c>
      <c r="L216">
        <f t="shared" si="9"/>
        <v>1920000</v>
      </c>
      <c r="M216">
        <v>6.1949540946130401E-2</v>
      </c>
      <c r="N216">
        <v>0</v>
      </c>
      <c r="O216">
        <v>1.5966737259270489</v>
      </c>
      <c r="P216">
        <v>4.994E-6</v>
      </c>
      <c r="Q216">
        <f t="shared" si="10"/>
        <v>9.5884800000000006</v>
      </c>
      <c r="R216">
        <f t="shared" si="11"/>
        <v>11.18515372592705</v>
      </c>
    </row>
    <row r="217" spans="1:18">
      <c r="A217">
        <v>4.6992960471035001</v>
      </c>
      <c r="B217">
        <v>-74.071763690306298</v>
      </c>
      <c r="C217" s="3">
        <v>32</v>
      </c>
      <c r="D217" s="3">
        <v>35</v>
      </c>
      <c r="E217" s="3">
        <v>2451</v>
      </c>
      <c r="F217" t="s">
        <v>690</v>
      </c>
      <c r="G217" t="s">
        <v>703</v>
      </c>
      <c r="H217" s="5" t="s">
        <v>704</v>
      </c>
      <c r="I217" t="s">
        <v>705</v>
      </c>
      <c r="J217">
        <v>22876</v>
      </c>
      <c r="K217">
        <v>21933</v>
      </c>
      <c r="L217">
        <f t="shared" si="9"/>
        <v>263196</v>
      </c>
      <c r="M217">
        <v>6.1949540946130401E-2</v>
      </c>
      <c r="N217">
        <v>0</v>
      </c>
      <c r="O217">
        <v>0.67776453571860162</v>
      </c>
      <c r="P217">
        <v>4.994E-6</v>
      </c>
      <c r="Q217">
        <f t="shared" si="10"/>
        <v>1.314400824</v>
      </c>
      <c r="R217">
        <f t="shared" si="11"/>
        <v>1.9921653597186015</v>
      </c>
    </row>
    <row r="218" spans="1:18">
      <c r="A218">
        <v>4.7472327671626298</v>
      </c>
      <c r="B218">
        <v>-74.064804885934606</v>
      </c>
      <c r="C218" s="3">
        <v>33</v>
      </c>
      <c r="D218" s="3">
        <v>40</v>
      </c>
      <c r="E218" s="3">
        <v>591</v>
      </c>
      <c r="F218" t="s">
        <v>686</v>
      </c>
      <c r="G218" t="s">
        <v>706</v>
      </c>
      <c r="H218" s="5" t="s">
        <v>707</v>
      </c>
      <c r="I218" t="s">
        <v>708</v>
      </c>
      <c r="J218">
        <v>21760</v>
      </c>
      <c r="K218">
        <v>82534</v>
      </c>
      <c r="L218">
        <f t="shared" si="9"/>
        <v>990408</v>
      </c>
      <c r="M218">
        <v>6.1949540946130401E-2</v>
      </c>
      <c r="N218">
        <v>1</v>
      </c>
      <c r="O218">
        <v>1.9020512968680601</v>
      </c>
      <c r="P218">
        <v>4.994E-6</v>
      </c>
      <c r="Q218">
        <f t="shared" si="10"/>
        <v>5.2621960165480424</v>
      </c>
      <c r="R218">
        <f t="shared" si="11"/>
        <v>7.1642473134161024</v>
      </c>
    </row>
    <row r="219" spans="1:18">
      <c r="A219">
        <v>4.760416666666667</v>
      </c>
      <c r="B219">
        <v>-74.092836111111112</v>
      </c>
      <c r="C219" s="3">
        <v>30</v>
      </c>
      <c r="D219" s="3">
        <v>42</v>
      </c>
      <c r="E219" s="3">
        <v>120</v>
      </c>
      <c r="F219" t="s">
        <v>690</v>
      </c>
      <c r="G219" t="s">
        <v>709</v>
      </c>
      <c r="H219" s="5" t="s">
        <v>710</v>
      </c>
      <c r="I219" t="s">
        <v>711</v>
      </c>
      <c r="J219">
        <v>38740</v>
      </c>
      <c r="K219">
        <v>120000</v>
      </c>
      <c r="L219">
        <f t="shared" si="9"/>
        <v>1440000</v>
      </c>
      <c r="M219">
        <v>6.1949540946130401E-2</v>
      </c>
      <c r="N219">
        <v>2</v>
      </c>
      <c r="O219">
        <v>0.77337989766102466</v>
      </c>
      <c r="P219">
        <v>4.994E-6</v>
      </c>
      <c r="Q219">
        <f t="shared" si="10"/>
        <v>8.1399121480857612</v>
      </c>
      <c r="R219">
        <f t="shared" si="11"/>
        <v>8.9132920457467861</v>
      </c>
    </row>
    <row r="220" spans="1:18">
      <c r="A220">
        <v>4.7192903875022596</v>
      </c>
      <c r="B220">
        <v>-74.0543865408832</v>
      </c>
      <c r="C220" s="3">
        <v>34</v>
      </c>
      <c r="D220" s="3">
        <v>37</v>
      </c>
      <c r="E220" s="3">
        <v>2479</v>
      </c>
      <c r="F220" t="s">
        <v>686</v>
      </c>
      <c r="G220" t="s">
        <v>712</v>
      </c>
      <c r="H220" s="5" t="s">
        <v>713</v>
      </c>
      <c r="I220" t="s">
        <v>714</v>
      </c>
      <c r="J220">
        <v>24832</v>
      </c>
      <c r="K220">
        <v>51800</v>
      </c>
      <c r="L220">
        <f t="shared" si="9"/>
        <v>621600</v>
      </c>
      <c r="M220">
        <v>6.1949540946130401E-2</v>
      </c>
      <c r="N220">
        <v>-1</v>
      </c>
      <c r="O220">
        <v>1.1166011281914543</v>
      </c>
      <c r="P220">
        <v>4.994E-6</v>
      </c>
      <c r="Q220">
        <f t="shared" si="10"/>
        <v>2.9177978505365854</v>
      </c>
      <c r="R220">
        <f t="shared" si="11"/>
        <v>4.0343989787280394</v>
      </c>
    </row>
    <row r="221" spans="1:18">
      <c r="A221">
        <v>4.6921200000000001</v>
      </c>
      <c r="B221">
        <v>-74.066827000000004</v>
      </c>
      <c r="C221" s="3">
        <v>33</v>
      </c>
      <c r="D221" s="3">
        <v>34</v>
      </c>
      <c r="E221" s="3">
        <v>2439</v>
      </c>
      <c r="F221" t="s">
        <v>373</v>
      </c>
      <c r="G221" t="s">
        <v>715</v>
      </c>
      <c r="H221" s="5" t="s">
        <v>716</v>
      </c>
      <c r="I221" t="s">
        <v>717</v>
      </c>
      <c r="J221">
        <v>7925.16</v>
      </c>
      <c r="K221">
        <v>305000</v>
      </c>
      <c r="L221">
        <f t="shared" si="9"/>
        <v>3660000</v>
      </c>
      <c r="M221">
        <v>6.1949540946130401E-2</v>
      </c>
      <c r="N221">
        <v>1</v>
      </c>
      <c r="O221">
        <v>2.5674526964887816</v>
      </c>
      <c r="P221">
        <v>4.994E-6</v>
      </c>
      <c r="Q221">
        <f t="shared" si="10"/>
        <v>19.446165035587189</v>
      </c>
      <c r="R221">
        <f t="shared" si="11"/>
        <v>22.013617732075971</v>
      </c>
    </row>
    <row r="222" spans="1:18">
      <c r="A222">
        <v>4.7342899069088302</v>
      </c>
      <c r="B222">
        <v>-74.079853203813897</v>
      </c>
      <c r="C222" s="3">
        <v>31</v>
      </c>
      <c r="D222" s="3">
        <v>39</v>
      </c>
      <c r="E222" s="3">
        <v>564</v>
      </c>
      <c r="F222" t="s">
        <v>686</v>
      </c>
      <c r="G222" t="s">
        <v>718</v>
      </c>
      <c r="H222" s="5" t="s">
        <v>719</v>
      </c>
      <c r="I222" t="s">
        <v>720</v>
      </c>
      <c r="J222">
        <v>31698.879999999997</v>
      </c>
      <c r="K222">
        <v>24240</v>
      </c>
      <c r="L222">
        <f t="shared" si="9"/>
        <v>290880</v>
      </c>
      <c r="M222">
        <v>6.1949540946130401E-2</v>
      </c>
      <c r="N222">
        <v>1</v>
      </c>
      <c r="O222">
        <v>0.58052578697942603</v>
      </c>
      <c r="P222">
        <v>4.994E-6</v>
      </c>
      <c r="Q222">
        <f t="shared" si="10"/>
        <v>1.5454919359430603</v>
      </c>
      <c r="R222">
        <f t="shared" si="11"/>
        <v>2.1260177229224864</v>
      </c>
    </row>
    <row r="223" spans="1:18">
      <c r="A223">
        <v>4.7862439999999999</v>
      </c>
      <c r="B223">
        <v>-74.091243000000006</v>
      </c>
      <c r="C223" s="3">
        <v>30</v>
      </c>
      <c r="D223" s="3">
        <v>45</v>
      </c>
      <c r="E223" s="3">
        <v>715</v>
      </c>
      <c r="F223" t="s">
        <v>686</v>
      </c>
      <c r="G223" t="s">
        <v>721</v>
      </c>
      <c r="H223" s="5" t="s">
        <v>722</v>
      </c>
      <c r="I223" t="s">
        <v>723</v>
      </c>
      <c r="J223">
        <v>13208.6</v>
      </c>
      <c r="K223">
        <v>12600</v>
      </c>
      <c r="L223">
        <f t="shared" si="9"/>
        <v>151200</v>
      </c>
      <c r="M223">
        <v>6.1949540946130401E-2</v>
      </c>
      <c r="N223">
        <v>3</v>
      </c>
      <c r="O223">
        <v>8.3697454697902393E-2</v>
      </c>
      <c r="P223">
        <v>4.994E-6</v>
      </c>
      <c r="Q223">
        <f t="shared" si="10"/>
        <v>0.90931291734343278</v>
      </c>
      <c r="R223">
        <f t="shared" si="11"/>
        <v>0.99301037204133513</v>
      </c>
    </row>
    <row r="224" spans="1:18">
      <c r="A224">
        <v>4.6328806612055198</v>
      </c>
      <c r="B224">
        <v>-74.069662593566903</v>
      </c>
      <c r="C224" s="3">
        <v>32</v>
      </c>
      <c r="D224" s="3">
        <v>28</v>
      </c>
      <c r="E224" s="3">
        <v>2360</v>
      </c>
      <c r="F224" t="s">
        <v>724</v>
      </c>
      <c r="G224" t="s">
        <v>725</v>
      </c>
      <c r="H224" s="5" t="s">
        <v>726</v>
      </c>
      <c r="I224" t="s">
        <v>727</v>
      </c>
      <c r="J224">
        <v>14968.439999999999</v>
      </c>
      <c r="K224">
        <v>70391</v>
      </c>
      <c r="L224">
        <f t="shared" si="9"/>
        <v>844692</v>
      </c>
      <c r="M224">
        <v>6.1949540946130401E-2</v>
      </c>
      <c r="N224">
        <v>3</v>
      </c>
      <c r="O224">
        <v>1.2529836724517722</v>
      </c>
      <c r="P224">
        <v>4.994E-6</v>
      </c>
      <c r="Q224">
        <f t="shared" si="10"/>
        <v>5.0799559972001251</v>
      </c>
      <c r="R224">
        <f t="shared" si="11"/>
        <v>6.3329396696518971</v>
      </c>
    </row>
    <row r="225" spans="1:18">
      <c r="A225">
        <v>4.64441339263663</v>
      </c>
      <c r="B225">
        <v>-74.101824932335205</v>
      </c>
      <c r="C225" s="3">
        <v>29</v>
      </c>
      <c r="D225" s="3">
        <v>29</v>
      </c>
      <c r="E225" s="3">
        <v>2370</v>
      </c>
      <c r="F225" t="s">
        <v>724</v>
      </c>
      <c r="G225" t="s">
        <v>728</v>
      </c>
      <c r="H225" s="5" t="s">
        <v>729</v>
      </c>
      <c r="I225" t="s">
        <v>730</v>
      </c>
      <c r="J225">
        <v>25535.319999999996</v>
      </c>
      <c r="K225">
        <v>116782</v>
      </c>
      <c r="L225">
        <f t="shared" si="9"/>
        <v>1401384</v>
      </c>
      <c r="M225">
        <v>6.1949540946130401E-2</v>
      </c>
      <c r="N225">
        <v>-1</v>
      </c>
      <c r="O225">
        <v>1.994543545504756</v>
      </c>
      <c r="P225">
        <v>4.994E-6</v>
      </c>
      <c r="Q225">
        <f t="shared" si="10"/>
        <v>6.578113293076516</v>
      </c>
      <c r="R225">
        <f t="shared" si="11"/>
        <v>8.5726568385812723</v>
      </c>
    </row>
    <row r="226" spans="1:18">
      <c r="A226">
        <v>4.8095999999999997</v>
      </c>
      <c r="B226">
        <v>-74.037368999999998</v>
      </c>
      <c r="C226" s="3">
        <v>36</v>
      </c>
      <c r="D226" s="3">
        <v>47</v>
      </c>
      <c r="E226" s="3">
        <v>772</v>
      </c>
      <c r="F226" t="s">
        <v>731</v>
      </c>
      <c r="G226" t="s">
        <v>732</v>
      </c>
      <c r="H226" s="5" t="s">
        <v>733</v>
      </c>
      <c r="I226" t="s">
        <v>734</v>
      </c>
      <c r="J226">
        <v>23416.739999999998</v>
      </c>
      <c r="K226">
        <v>24000</v>
      </c>
      <c r="L226">
        <f t="shared" si="9"/>
        <v>288000</v>
      </c>
      <c r="M226">
        <v>6.1949540946130401E-2</v>
      </c>
      <c r="N226">
        <v>0</v>
      </c>
      <c r="O226">
        <v>0.45581481731312706</v>
      </c>
      <c r="P226">
        <v>4.994E-6</v>
      </c>
      <c r="Q226">
        <f t="shared" si="10"/>
        <v>1.438272</v>
      </c>
      <c r="R226">
        <f t="shared" si="11"/>
        <v>1.8940868173131271</v>
      </c>
    </row>
    <row r="227" spans="1:18">
      <c r="A227">
        <v>4.6396649999999999</v>
      </c>
      <c r="B227">
        <v>-74.098551999999998</v>
      </c>
      <c r="C227" s="3">
        <v>29</v>
      </c>
      <c r="D227" s="3">
        <v>28</v>
      </c>
      <c r="E227" s="3">
        <v>2357</v>
      </c>
      <c r="F227" t="s">
        <v>377</v>
      </c>
      <c r="G227" t="s">
        <v>735</v>
      </c>
      <c r="H227" s="5" t="s">
        <v>736</v>
      </c>
      <c r="I227" t="s">
        <v>737</v>
      </c>
      <c r="J227">
        <v>42267.519999999997</v>
      </c>
      <c r="K227">
        <v>844692</v>
      </c>
      <c r="L227">
        <f t="shared" si="9"/>
        <v>10136304</v>
      </c>
      <c r="M227">
        <v>6.1949540946130401E-2</v>
      </c>
      <c r="N227">
        <v>6</v>
      </c>
      <c r="O227">
        <v>3.1129218984965394</v>
      </c>
      <c r="P227">
        <v>4.994E-6</v>
      </c>
      <c r="Q227">
        <f t="shared" si="10"/>
        <v>73.409831604120413</v>
      </c>
      <c r="R227">
        <f t="shared" si="11"/>
        <v>76.522753502616951</v>
      </c>
    </row>
    <row r="228" spans="1:18">
      <c r="A228">
        <v>4.6338544127624299</v>
      </c>
      <c r="B228">
        <v>-74.100167748232494</v>
      </c>
      <c r="C228" s="3">
        <v>29</v>
      </c>
      <c r="D228" s="3">
        <v>28</v>
      </c>
      <c r="E228" s="3">
        <v>2357</v>
      </c>
      <c r="F228" t="s">
        <v>724</v>
      </c>
      <c r="G228" t="s">
        <v>738</v>
      </c>
      <c r="H228" s="5" t="s">
        <v>739</v>
      </c>
      <c r="I228" t="s">
        <v>740</v>
      </c>
      <c r="J228">
        <v>22095.879999999997</v>
      </c>
      <c r="K228">
        <v>70391</v>
      </c>
      <c r="L228">
        <f t="shared" si="9"/>
        <v>844692</v>
      </c>
      <c r="M228">
        <v>6.1949540946130401E-2</v>
      </c>
      <c r="N228">
        <v>10</v>
      </c>
      <c r="O228">
        <v>2.769215867161761</v>
      </c>
      <c r="P228">
        <v>4.994E-6</v>
      </c>
      <c r="Q228">
        <f t="shared" si="10"/>
        <v>7.8377310548515746</v>
      </c>
      <c r="R228">
        <f t="shared" si="11"/>
        <v>10.606946922013336</v>
      </c>
    </row>
    <row r="229" spans="1:18">
      <c r="A229">
        <v>4.5948840000000004</v>
      </c>
      <c r="B229">
        <v>-74.149591999999998</v>
      </c>
      <c r="C229" s="3">
        <v>24</v>
      </c>
      <c r="D229" s="3">
        <v>23</v>
      </c>
      <c r="E229" s="3">
        <v>1794</v>
      </c>
      <c r="F229" t="s">
        <v>741</v>
      </c>
      <c r="G229" t="s">
        <v>742</v>
      </c>
      <c r="H229" s="5" t="s">
        <v>743</v>
      </c>
      <c r="I229" t="s">
        <v>744</v>
      </c>
      <c r="J229">
        <v>29018</v>
      </c>
      <c r="K229">
        <v>105000</v>
      </c>
      <c r="L229">
        <f t="shared" si="9"/>
        <v>1260000</v>
      </c>
      <c r="M229">
        <v>6.1949540946130401E-2</v>
      </c>
      <c r="N229">
        <v>-1</v>
      </c>
      <c r="O229">
        <v>1.397416342199991</v>
      </c>
      <c r="P229">
        <v>4.994E-6</v>
      </c>
      <c r="Q229">
        <f t="shared" si="10"/>
        <v>5.9144551024390246</v>
      </c>
      <c r="R229">
        <f t="shared" si="11"/>
        <v>7.3118714446390154</v>
      </c>
    </row>
    <row r="230" spans="1:18">
      <c r="A230">
        <v>4.5691323769378602</v>
      </c>
      <c r="B230">
        <v>-74.125831191640501</v>
      </c>
      <c r="C230" s="3">
        <v>26</v>
      </c>
      <c r="D230" s="3">
        <v>21</v>
      </c>
      <c r="E230" s="3">
        <v>1770</v>
      </c>
      <c r="F230" t="s">
        <v>741</v>
      </c>
      <c r="G230" t="s">
        <v>745</v>
      </c>
      <c r="H230" s="5" t="s">
        <v>746</v>
      </c>
      <c r="I230" t="s">
        <v>747</v>
      </c>
      <c r="J230">
        <v>26661</v>
      </c>
      <c r="K230">
        <v>26372</v>
      </c>
      <c r="L230">
        <f t="shared" si="9"/>
        <v>316464</v>
      </c>
      <c r="M230">
        <v>6.1949540946130401E-2</v>
      </c>
      <c r="N230">
        <v>2</v>
      </c>
      <c r="O230">
        <v>2.157441421772476</v>
      </c>
      <c r="P230">
        <v>4.994E-6</v>
      </c>
      <c r="Q230">
        <f t="shared" si="10"/>
        <v>1.7888813597443143</v>
      </c>
      <c r="R230">
        <f t="shared" si="11"/>
        <v>3.9463227815167903</v>
      </c>
    </row>
    <row r="231" spans="1:18">
      <c r="A231">
        <v>4.5712070000000002</v>
      </c>
      <c r="B231">
        <v>-74.140235000000004</v>
      </c>
      <c r="C231" s="3">
        <v>25</v>
      </c>
      <c r="D231" s="3">
        <v>21</v>
      </c>
      <c r="E231" s="3">
        <v>1769</v>
      </c>
      <c r="F231" t="s">
        <v>741</v>
      </c>
      <c r="G231" t="s">
        <v>748</v>
      </c>
      <c r="H231" s="5" t="s">
        <v>749</v>
      </c>
      <c r="I231" t="s">
        <v>750</v>
      </c>
      <c r="J231">
        <v>19370</v>
      </c>
      <c r="K231">
        <v>233750</v>
      </c>
      <c r="L231">
        <f t="shared" si="9"/>
        <v>2805000</v>
      </c>
      <c r="M231">
        <v>6.1949540946130401E-2</v>
      </c>
      <c r="N231">
        <v>4</v>
      </c>
      <c r="O231">
        <v>8.4524321239048475E-3</v>
      </c>
      <c r="P231">
        <v>4.994E-6</v>
      </c>
      <c r="Q231">
        <f t="shared" si="10"/>
        <v>17.947285800526647</v>
      </c>
      <c r="R231">
        <f t="shared" si="11"/>
        <v>17.955738232650553</v>
      </c>
    </row>
    <row r="232" spans="1:18">
      <c r="A232">
        <v>4.5583767264037602</v>
      </c>
      <c r="B232">
        <v>-74.123191573683201</v>
      </c>
      <c r="C232" s="3">
        <v>26</v>
      </c>
      <c r="D232" s="3">
        <v>19</v>
      </c>
      <c r="E232" s="3">
        <v>1744</v>
      </c>
      <c r="F232" t="s">
        <v>751</v>
      </c>
      <c r="G232" t="s">
        <v>752</v>
      </c>
      <c r="H232" s="5" t="s">
        <v>753</v>
      </c>
      <c r="I232" t="s">
        <v>754</v>
      </c>
      <c r="J232">
        <v>19783</v>
      </c>
      <c r="K232">
        <v>84000</v>
      </c>
      <c r="L232">
        <f t="shared" si="9"/>
        <v>1008000</v>
      </c>
      <c r="M232">
        <v>6.1949540946130401E-2</v>
      </c>
      <c r="N232">
        <v>0</v>
      </c>
      <c r="O232">
        <v>0.63880960678440879</v>
      </c>
      <c r="P232">
        <v>4.994E-6</v>
      </c>
      <c r="Q232">
        <f t="shared" si="10"/>
        <v>5.0339520000000002</v>
      </c>
      <c r="R232">
        <f t="shared" si="11"/>
        <v>5.6727616067844089</v>
      </c>
    </row>
    <row r="233" spans="1:18">
      <c r="A233">
        <v>4.5820771603901402</v>
      </c>
      <c r="B233">
        <v>-74.142290281123493</v>
      </c>
      <c r="C233" s="3">
        <v>24</v>
      </c>
      <c r="D233" s="3">
        <v>22</v>
      </c>
      <c r="E233" s="3">
        <v>1781</v>
      </c>
      <c r="F233" t="s">
        <v>755</v>
      </c>
      <c r="G233" t="s">
        <v>756</v>
      </c>
      <c r="H233" s="5" t="s">
        <v>757</v>
      </c>
      <c r="I233" t="s">
        <v>758</v>
      </c>
      <c r="J233">
        <v>62717.409999999996</v>
      </c>
      <c r="K233">
        <v>273749.96000000008</v>
      </c>
      <c r="L233">
        <f t="shared" si="9"/>
        <v>3284999.5200000009</v>
      </c>
      <c r="M233">
        <v>6.1949540946130401E-2</v>
      </c>
      <c r="N233">
        <v>1</v>
      </c>
      <c r="O233">
        <v>0.65081540661823734</v>
      </c>
      <c r="P233">
        <v>4.994E-6</v>
      </c>
      <c r="Q233">
        <f t="shared" si="10"/>
        <v>17.453727543099649</v>
      </c>
      <c r="R233">
        <f t="shared" si="11"/>
        <v>18.104542949717885</v>
      </c>
    </row>
    <row r="234" spans="1:18">
      <c r="A234">
        <v>4.5955729999999999</v>
      </c>
      <c r="B234">
        <v>-74.138244999999998</v>
      </c>
      <c r="C234" s="3">
        <v>25</v>
      </c>
      <c r="D234" s="3">
        <v>23</v>
      </c>
      <c r="E234" s="3">
        <v>1795</v>
      </c>
      <c r="F234" t="s">
        <v>759</v>
      </c>
      <c r="G234" t="s">
        <v>760</v>
      </c>
      <c r="H234" s="5" t="s">
        <v>761</v>
      </c>
      <c r="I234" t="s">
        <v>762</v>
      </c>
      <c r="J234">
        <v>19370</v>
      </c>
      <c r="K234">
        <v>233750</v>
      </c>
      <c r="L234">
        <f t="shared" si="9"/>
        <v>2805000</v>
      </c>
      <c r="M234">
        <v>6.1949540946130401E-2</v>
      </c>
      <c r="N234">
        <v>4</v>
      </c>
      <c r="O234">
        <v>1.8772514193025251</v>
      </c>
      <c r="P234">
        <v>4.994E-6</v>
      </c>
      <c r="Q234">
        <f t="shared" si="10"/>
        <v>17.947285800526647</v>
      </c>
      <c r="R234">
        <f t="shared" si="11"/>
        <v>19.824537219829171</v>
      </c>
    </row>
    <row r="235" spans="1:18">
      <c r="A235">
        <v>4.7415027777777778</v>
      </c>
      <c r="B235">
        <v>-74.112955555555544</v>
      </c>
      <c r="C235" s="3">
        <v>28</v>
      </c>
      <c r="D235" s="3">
        <v>40</v>
      </c>
      <c r="E235" s="3">
        <v>58</v>
      </c>
      <c r="F235" t="s">
        <v>731</v>
      </c>
      <c r="G235" t="s">
        <v>763</v>
      </c>
      <c r="H235" s="5" t="s">
        <v>764</v>
      </c>
      <c r="I235" t="s">
        <v>765</v>
      </c>
      <c r="J235">
        <v>24419</v>
      </c>
      <c r="K235">
        <v>74650</v>
      </c>
      <c r="L235">
        <f t="shared" si="9"/>
        <v>895800</v>
      </c>
      <c r="M235">
        <v>6.1949540946130401E-2</v>
      </c>
      <c r="N235">
        <v>0</v>
      </c>
      <c r="O235">
        <v>1.5726418107265288</v>
      </c>
      <c r="P235">
        <v>4.994E-6</v>
      </c>
      <c r="Q235">
        <f t="shared" si="10"/>
        <v>4.4736251999999999</v>
      </c>
      <c r="R235">
        <f t="shared" si="11"/>
        <v>6.0462670107265284</v>
      </c>
    </row>
    <row r="236" spans="1:18">
      <c r="A236">
        <v>4.7125974562732296</v>
      </c>
      <c r="B236">
        <v>-74.062684378573096</v>
      </c>
      <c r="C236" s="3">
        <v>33</v>
      </c>
      <c r="D236" s="3">
        <v>36</v>
      </c>
      <c r="E236" s="3">
        <v>2465</v>
      </c>
      <c r="F236" t="s">
        <v>731</v>
      </c>
      <c r="G236" t="s">
        <v>766</v>
      </c>
      <c r="H236" s="5" t="s">
        <v>767</v>
      </c>
      <c r="I236" t="s">
        <v>768</v>
      </c>
      <c r="J236">
        <v>19783</v>
      </c>
      <c r="K236">
        <v>21200</v>
      </c>
      <c r="L236">
        <f t="shared" si="9"/>
        <v>254400</v>
      </c>
      <c r="M236">
        <v>6.1949540946130401E-2</v>
      </c>
      <c r="N236">
        <v>0</v>
      </c>
      <c r="O236">
        <v>0.41905824283052889</v>
      </c>
      <c r="P236">
        <v>4.994E-6</v>
      </c>
      <c r="Q236">
        <f t="shared" si="10"/>
        <v>1.2704736000000001</v>
      </c>
      <c r="R236">
        <f t="shared" si="11"/>
        <v>1.689531842830529</v>
      </c>
    </row>
    <row r="237" spans="1:18">
      <c r="A237">
        <v>4.7196722919409702</v>
      </c>
      <c r="B237">
        <v>-74.046517346878701</v>
      </c>
      <c r="C237" s="3">
        <v>35</v>
      </c>
      <c r="D237" s="3">
        <v>37</v>
      </c>
      <c r="E237" s="3">
        <v>2480</v>
      </c>
      <c r="F237" t="s">
        <v>769</v>
      </c>
      <c r="G237" t="s">
        <v>770</v>
      </c>
      <c r="H237" s="5" t="s">
        <v>771</v>
      </c>
      <c r="I237" t="s">
        <v>772</v>
      </c>
      <c r="J237">
        <v>21627</v>
      </c>
      <c r="K237">
        <v>24000</v>
      </c>
      <c r="L237">
        <f t="shared" si="9"/>
        <v>288000</v>
      </c>
      <c r="M237">
        <v>6.1949540946130401E-2</v>
      </c>
      <c r="N237">
        <v>0</v>
      </c>
      <c r="O237">
        <v>1.7096571898230486</v>
      </c>
      <c r="P237">
        <v>4.994E-6</v>
      </c>
      <c r="Q237">
        <f t="shared" si="10"/>
        <v>1.438272</v>
      </c>
      <c r="R237">
        <f t="shared" si="11"/>
        <v>3.1479291898230484</v>
      </c>
    </row>
    <row r="238" spans="1:18">
      <c r="A238">
        <v>4.7045888888888889</v>
      </c>
      <c r="B238">
        <v>-74.057088888888885</v>
      </c>
      <c r="C238" s="3">
        <v>34</v>
      </c>
      <c r="D238" s="3">
        <v>35</v>
      </c>
      <c r="E238" s="3">
        <v>2453</v>
      </c>
      <c r="F238" t="s">
        <v>773</v>
      </c>
      <c r="G238" t="s">
        <v>774</v>
      </c>
      <c r="H238" s="5" t="s">
        <v>775</v>
      </c>
      <c r="I238" t="s">
        <v>776</v>
      </c>
      <c r="J238">
        <v>29468</v>
      </c>
      <c r="K238">
        <v>100000</v>
      </c>
      <c r="L238">
        <f t="shared" si="9"/>
        <v>1200000</v>
      </c>
      <c r="M238">
        <v>6.1949540946130401E-2</v>
      </c>
      <c r="N238">
        <v>1</v>
      </c>
      <c r="O238">
        <v>1.8982312877045675</v>
      </c>
      <c r="P238">
        <v>4.994E-6</v>
      </c>
      <c r="Q238">
        <f t="shared" si="10"/>
        <v>6.3757918149466191</v>
      </c>
      <c r="R238">
        <f t="shared" si="11"/>
        <v>8.2740231026511868</v>
      </c>
    </row>
    <row r="239" spans="1:18">
      <c r="A239">
        <v>4.8196249999999994</v>
      </c>
      <c r="B239">
        <v>-74.034633333333332</v>
      </c>
      <c r="C239" s="3">
        <v>36</v>
      </c>
      <c r="D239" s="3">
        <v>48</v>
      </c>
      <c r="E239" s="3">
        <v>798</v>
      </c>
      <c r="F239" t="s">
        <v>777</v>
      </c>
      <c r="G239" t="s">
        <v>778</v>
      </c>
      <c r="H239" s="5" t="s">
        <v>779</v>
      </c>
      <c r="I239" t="s">
        <v>780</v>
      </c>
      <c r="J239">
        <v>19750</v>
      </c>
      <c r="K239">
        <v>74649.990000000005</v>
      </c>
      <c r="L239">
        <f t="shared" si="9"/>
        <v>895799.88000000012</v>
      </c>
      <c r="M239">
        <v>6.1949540946130401E-2</v>
      </c>
      <c r="N239">
        <v>0</v>
      </c>
      <c r="O239">
        <v>0.12028452068578002</v>
      </c>
      <c r="P239">
        <v>4.994E-6</v>
      </c>
      <c r="Q239">
        <f t="shared" si="10"/>
        <v>4.4736246007200009</v>
      </c>
      <c r="R239">
        <f t="shared" si="11"/>
        <v>4.5939091214057806</v>
      </c>
    </row>
    <row r="240" spans="1:18">
      <c r="A240">
        <v>4.7000706994061403</v>
      </c>
      <c r="B240">
        <v>-74.032650538823006</v>
      </c>
      <c r="C240" s="3">
        <v>36</v>
      </c>
      <c r="D240" s="3">
        <v>35</v>
      </c>
      <c r="E240" s="3">
        <v>2455</v>
      </c>
      <c r="F240" t="s">
        <v>781</v>
      </c>
      <c r="G240" t="s">
        <v>782</v>
      </c>
      <c r="H240" s="5" t="s">
        <v>783</v>
      </c>
      <c r="I240" t="s">
        <v>784</v>
      </c>
      <c r="J240">
        <v>19783</v>
      </c>
      <c r="K240">
        <v>74000</v>
      </c>
      <c r="L240">
        <f t="shared" si="9"/>
        <v>888000</v>
      </c>
      <c r="M240">
        <v>6.1949540946130401E-2</v>
      </c>
      <c r="N240">
        <v>0</v>
      </c>
      <c r="O240">
        <v>1.2864691558045627</v>
      </c>
      <c r="P240">
        <v>4.994E-6</v>
      </c>
      <c r="Q240">
        <f t="shared" si="10"/>
        <v>4.4346719999999999</v>
      </c>
      <c r="R240">
        <f t="shared" si="11"/>
        <v>5.7211411558045624</v>
      </c>
    </row>
    <row r="241" spans="1:18">
      <c r="A241">
        <v>4.7607166101368099</v>
      </c>
      <c r="B241">
        <v>-74.037044450213401</v>
      </c>
      <c r="C241" s="3">
        <v>36</v>
      </c>
      <c r="D241" s="3">
        <v>42</v>
      </c>
      <c r="E241" s="3">
        <v>644</v>
      </c>
      <c r="F241" t="s">
        <v>785</v>
      </c>
      <c r="G241" t="s">
        <v>786</v>
      </c>
      <c r="H241" s="5" t="s">
        <v>787</v>
      </c>
      <c r="I241" t="s">
        <v>788</v>
      </c>
      <c r="J241">
        <v>30899</v>
      </c>
      <c r="K241">
        <v>100000</v>
      </c>
      <c r="L241">
        <f t="shared" si="9"/>
        <v>1200000</v>
      </c>
      <c r="M241">
        <v>6.1949540946130401E-2</v>
      </c>
      <c r="N241">
        <v>0</v>
      </c>
      <c r="O241">
        <v>1.2191062426169128</v>
      </c>
      <c r="P241">
        <v>4.994E-6</v>
      </c>
      <c r="Q241">
        <f t="shared" si="10"/>
        <v>5.9927999999999999</v>
      </c>
      <c r="R241">
        <f t="shared" si="11"/>
        <v>7.2119062426169123</v>
      </c>
    </row>
    <row r="242" spans="1:18">
      <c r="A242">
        <v>4.6874042247013898</v>
      </c>
      <c r="B242">
        <v>-74.044529686455206</v>
      </c>
      <c r="C242" s="3">
        <v>35</v>
      </c>
      <c r="D242" s="3">
        <v>34</v>
      </c>
      <c r="E242" s="3">
        <v>2441</v>
      </c>
      <c r="F242" t="s">
        <v>731</v>
      </c>
      <c r="G242" t="s">
        <v>789</v>
      </c>
      <c r="H242" s="5" t="s">
        <v>790</v>
      </c>
      <c r="I242" t="s">
        <v>791</v>
      </c>
      <c r="J242">
        <v>19783</v>
      </c>
      <c r="K242">
        <v>100000</v>
      </c>
      <c r="L242">
        <f t="shared" si="9"/>
        <v>1200000</v>
      </c>
      <c r="M242">
        <v>6.1949540946130401E-2</v>
      </c>
      <c r="N242">
        <v>1</v>
      </c>
      <c r="O242">
        <v>2.3348602251823527</v>
      </c>
      <c r="P242">
        <v>4.994E-6</v>
      </c>
      <c r="Q242">
        <f t="shared" si="10"/>
        <v>6.3757918149466191</v>
      </c>
      <c r="R242">
        <f t="shared" si="11"/>
        <v>8.7106520401289718</v>
      </c>
    </row>
    <row r="243" spans="1:18">
      <c r="A243">
        <v>4.6887387869035102</v>
      </c>
      <c r="B243">
        <v>-74.047269307487497</v>
      </c>
      <c r="C243" s="3">
        <v>35</v>
      </c>
      <c r="D243" s="3">
        <v>34</v>
      </c>
      <c r="E243" s="3">
        <v>2441</v>
      </c>
      <c r="F243" t="s">
        <v>731</v>
      </c>
      <c r="G243" t="s">
        <v>792</v>
      </c>
      <c r="H243" s="5" t="s">
        <v>793</v>
      </c>
      <c r="I243" t="s">
        <v>794</v>
      </c>
      <c r="J243">
        <v>34104</v>
      </c>
      <c r="K243">
        <v>90000</v>
      </c>
      <c r="L243">
        <f t="shared" si="9"/>
        <v>1080000</v>
      </c>
      <c r="M243">
        <v>6.1949540946130401E-2</v>
      </c>
      <c r="N243">
        <v>1</v>
      </c>
      <c r="O243">
        <v>2.8073855876487031</v>
      </c>
      <c r="P243">
        <v>4.994E-6</v>
      </c>
      <c r="Q243">
        <f t="shared" si="10"/>
        <v>5.7382126334519565</v>
      </c>
      <c r="R243">
        <f t="shared" si="11"/>
        <v>8.5455982211006596</v>
      </c>
    </row>
    <row r="244" spans="1:18">
      <c r="A244">
        <v>4.7021353576372604</v>
      </c>
      <c r="B244">
        <v>-74.049674330202194</v>
      </c>
      <c r="C244" s="3">
        <v>35</v>
      </c>
      <c r="D244" s="3">
        <v>35</v>
      </c>
      <c r="E244" s="3">
        <v>2454</v>
      </c>
      <c r="F244" t="s">
        <v>731</v>
      </c>
      <c r="G244" t="s">
        <v>795</v>
      </c>
      <c r="H244" s="5" t="s">
        <v>796</v>
      </c>
      <c r="I244" t="s">
        <v>797</v>
      </c>
      <c r="J244">
        <v>43789</v>
      </c>
      <c r="K244">
        <v>101000</v>
      </c>
      <c r="L244">
        <f t="shared" si="9"/>
        <v>1212000</v>
      </c>
      <c r="M244">
        <v>6.1949540946130401E-2</v>
      </c>
      <c r="N244">
        <v>1</v>
      </c>
      <c r="O244">
        <v>3.2554496649277551</v>
      </c>
      <c r="P244">
        <v>4.994E-6</v>
      </c>
      <c r="Q244">
        <f t="shared" si="10"/>
        <v>6.4395497330960847</v>
      </c>
      <c r="R244">
        <f t="shared" si="11"/>
        <v>9.6949993980238389</v>
      </c>
    </row>
    <row r="245" spans="1:18">
      <c r="A245">
        <v>4.76899034272411</v>
      </c>
      <c r="B245">
        <v>-74.023583055848505</v>
      </c>
      <c r="C245" s="3">
        <v>37</v>
      </c>
      <c r="D245" s="3">
        <v>43</v>
      </c>
      <c r="E245" s="3">
        <v>670</v>
      </c>
      <c r="F245" t="s">
        <v>731</v>
      </c>
      <c r="G245" t="s">
        <v>798</v>
      </c>
      <c r="H245" s="5" t="s">
        <v>799</v>
      </c>
      <c r="I245" t="s">
        <v>800</v>
      </c>
      <c r="J245">
        <v>12760</v>
      </c>
      <c r="K245">
        <v>66000</v>
      </c>
      <c r="L245">
        <f t="shared" si="9"/>
        <v>792000</v>
      </c>
      <c r="M245">
        <v>6.1949540946130401E-2</v>
      </c>
      <c r="N245">
        <v>1</v>
      </c>
      <c r="O245">
        <v>1.571291818850344</v>
      </c>
      <c r="P245">
        <v>4.994E-6</v>
      </c>
      <c r="Q245">
        <f t="shared" si="10"/>
        <v>4.2080225978647681</v>
      </c>
      <c r="R245">
        <f t="shared" si="11"/>
        <v>5.7793144167151116</v>
      </c>
    </row>
    <row r="246" spans="1:18">
      <c r="A246" s="6">
        <v>4.7671333333333337</v>
      </c>
      <c r="B246" s="6">
        <v>-74.027677777777782</v>
      </c>
      <c r="C246" s="3">
        <v>37</v>
      </c>
      <c r="D246" s="3">
        <v>42</v>
      </c>
      <c r="E246" s="3">
        <v>645</v>
      </c>
      <c r="F246" s="6" t="s">
        <v>731</v>
      </c>
      <c r="G246" s="6" t="s">
        <v>801</v>
      </c>
      <c r="H246" s="7" t="s">
        <v>802</v>
      </c>
      <c r="I246" s="6" t="s">
        <v>803</v>
      </c>
      <c r="J246">
        <v>3962.58</v>
      </c>
      <c r="K246">
        <v>4850</v>
      </c>
      <c r="L246">
        <f t="shared" si="9"/>
        <v>58200</v>
      </c>
      <c r="M246">
        <v>6.1949540946130401E-2</v>
      </c>
      <c r="N246">
        <v>4</v>
      </c>
      <c r="O246">
        <v>6.2238193490622186E-4</v>
      </c>
      <c r="P246">
        <v>4.994E-6</v>
      </c>
      <c r="Q246">
        <f t="shared" si="10"/>
        <v>0.37238218666333361</v>
      </c>
      <c r="R246">
        <f t="shared" si="11"/>
        <v>0.37300456859823983</v>
      </c>
    </row>
    <row r="247" spans="1:18">
      <c r="A247">
        <v>4.74645576883964</v>
      </c>
      <c r="B247">
        <v>-74.022899725998002</v>
      </c>
      <c r="C247" s="3">
        <v>38</v>
      </c>
      <c r="D247" s="3">
        <v>40</v>
      </c>
      <c r="E247" s="3">
        <v>596</v>
      </c>
      <c r="F247" t="s">
        <v>731</v>
      </c>
      <c r="G247" t="s">
        <v>804</v>
      </c>
      <c r="H247" s="5" t="s">
        <v>805</v>
      </c>
      <c r="I247" t="s">
        <v>806</v>
      </c>
      <c r="J247">
        <v>19750</v>
      </c>
      <c r="K247">
        <v>55000</v>
      </c>
      <c r="L247">
        <f t="shared" si="9"/>
        <v>660000</v>
      </c>
      <c r="M247">
        <v>6.1949540946130401E-2</v>
      </c>
      <c r="N247">
        <v>0</v>
      </c>
      <c r="O247">
        <v>0.88916551416314504</v>
      </c>
      <c r="P247">
        <v>4.994E-6</v>
      </c>
      <c r="Q247">
        <f t="shared" si="10"/>
        <v>3.2960400000000001</v>
      </c>
      <c r="R247">
        <f t="shared" si="11"/>
        <v>4.1852055141631448</v>
      </c>
    </row>
    <row r="248" spans="1:18">
      <c r="A248">
        <v>4.7588277777777774</v>
      </c>
      <c r="B248">
        <v>-74.038288888888886</v>
      </c>
      <c r="C248" s="3">
        <v>36</v>
      </c>
      <c r="D248" s="3">
        <v>41</v>
      </c>
      <c r="E248" s="3">
        <v>619</v>
      </c>
      <c r="F248" t="s">
        <v>731</v>
      </c>
      <c r="G248" t="s">
        <v>807</v>
      </c>
      <c r="H248" s="5" t="s">
        <v>808</v>
      </c>
      <c r="I248" t="s">
        <v>809</v>
      </c>
      <c r="J248">
        <v>26381</v>
      </c>
      <c r="K248">
        <v>228000</v>
      </c>
      <c r="L248">
        <f t="shared" si="9"/>
        <v>2736000</v>
      </c>
      <c r="M248">
        <v>6.1949540946130401E-2</v>
      </c>
      <c r="N248">
        <v>1</v>
      </c>
      <c r="O248">
        <v>2.1219160526318883</v>
      </c>
      <c r="P248">
        <v>4.994E-6</v>
      </c>
      <c r="Q248">
        <f t="shared" si="10"/>
        <v>14.536805338078292</v>
      </c>
      <c r="R248">
        <f t="shared" si="11"/>
        <v>16.658721390710181</v>
      </c>
    </row>
    <row r="249" spans="1:18">
      <c r="A249">
        <v>4.7620199999999997</v>
      </c>
      <c r="B249">
        <v>-74.044038999999998</v>
      </c>
      <c r="C249" s="3">
        <v>35</v>
      </c>
      <c r="D249" s="3">
        <v>42</v>
      </c>
      <c r="E249" s="3">
        <v>643</v>
      </c>
      <c r="F249" t="s">
        <v>810</v>
      </c>
      <c r="G249" t="s">
        <v>811</v>
      </c>
      <c r="H249" s="5" t="s">
        <v>812</v>
      </c>
      <c r="I249" t="s">
        <v>813</v>
      </c>
      <c r="J249">
        <v>19370</v>
      </c>
      <c r="K249">
        <v>80000</v>
      </c>
      <c r="L249">
        <f t="shared" si="9"/>
        <v>960000</v>
      </c>
      <c r="M249">
        <v>6.1949540946130401E-2</v>
      </c>
      <c r="N249">
        <v>0</v>
      </c>
      <c r="O249">
        <v>2.126134739465332</v>
      </c>
      <c r="P249">
        <v>4.994E-6</v>
      </c>
      <c r="Q249">
        <f t="shared" si="10"/>
        <v>4.7942400000000003</v>
      </c>
      <c r="R249">
        <f t="shared" si="11"/>
        <v>6.9203747394653323</v>
      </c>
    </row>
    <row r="250" spans="1:18">
      <c r="A250">
        <v>4.46768644900318</v>
      </c>
      <c r="B250">
        <v>-74.127923834175704</v>
      </c>
      <c r="C250" s="3">
        <v>26</v>
      </c>
      <c r="D250" s="3">
        <v>9</v>
      </c>
      <c r="E250" s="3">
        <v>1614</v>
      </c>
      <c r="F250" t="s">
        <v>381</v>
      </c>
      <c r="G250" t="s">
        <v>814</v>
      </c>
      <c r="H250" s="5" t="s">
        <v>815</v>
      </c>
      <c r="I250" t="s">
        <v>816</v>
      </c>
      <c r="J250">
        <v>21132</v>
      </c>
      <c r="K250">
        <v>34000</v>
      </c>
      <c r="L250">
        <f t="shared" si="9"/>
        <v>408000</v>
      </c>
      <c r="M250">
        <v>6.1949540946130401E-2</v>
      </c>
      <c r="N250">
        <v>1</v>
      </c>
      <c r="O250">
        <v>0.42083166334682731</v>
      </c>
      <c r="P250">
        <v>4.994E-6</v>
      </c>
      <c r="Q250">
        <f t="shared" si="10"/>
        <v>2.1677692170818501</v>
      </c>
      <c r="R250">
        <f t="shared" si="11"/>
        <v>2.5886008804286775</v>
      </c>
    </row>
    <row r="251" spans="1:18">
      <c r="A251">
        <v>4.4788629999999996</v>
      </c>
      <c r="B251">
        <v>-74.094925000000003</v>
      </c>
      <c r="C251" s="3">
        <v>30</v>
      </c>
      <c r="D251" s="3">
        <v>11</v>
      </c>
      <c r="E251" s="3">
        <v>2137</v>
      </c>
      <c r="F251" t="s">
        <v>817</v>
      </c>
      <c r="G251" t="s">
        <v>818</v>
      </c>
      <c r="H251" s="5" t="s">
        <v>819</v>
      </c>
      <c r="I251" t="s">
        <v>820</v>
      </c>
      <c r="J251">
        <v>38740</v>
      </c>
      <c r="K251">
        <v>80000</v>
      </c>
      <c r="L251">
        <f t="shared" si="9"/>
        <v>960000</v>
      </c>
      <c r="M251">
        <v>6.1949540946130401E-2</v>
      </c>
      <c r="N251">
        <v>1</v>
      </c>
      <c r="O251">
        <v>1.9971624038752329</v>
      </c>
      <c r="P251">
        <v>4.994E-6</v>
      </c>
      <c r="Q251">
        <f t="shared" si="10"/>
        <v>5.1006334519572949</v>
      </c>
      <c r="R251">
        <f t="shared" si="11"/>
        <v>7.097795855832528</v>
      </c>
    </row>
    <row r="252" spans="1:18">
      <c r="A252">
        <v>4.505458</v>
      </c>
      <c r="B252">
        <v>-74.101844</v>
      </c>
      <c r="C252" s="3">
        <v>29</v>
      </c>
      <c r="D252" s="3">
        <v>13</v>
      </c>
      <c r="E252" s="3">
        <v>2162</v>
      </c>
      <c r="F252" t="s">
        <v>821</v>
      </c>
      <c r="G252" t="s">
        <v>822</v>
      </c>
      <c r="H252" s="5" t="s">
        <v>823</v>
      </c>
      <c r="I252" t="s">
        <v>824</v>
      </c>
      <c r="J252">
        <v>21561.16</v>
      </c>
      <c r="K252">
        <v>56000</v>
      </c>
      <c r="L252">
        <f t="shared" si="9"/>
        <v>672000</v>
      </c>
      <c r="M252">
        <v>6.1949540946130401E-2</v>
      </c>
      <c r="N252">
        <v>0</v>
      </c>
      <c r="O252">
        <v>2.0763151342603416</v>
      </c>
      <c r="P252">
        <v>4.994E-6</v>
      </c>
      <c r="Q252">
        <f t="shared" si="10"/>
        <v>3.3559679999999998</v>
      </c>
      <c r="R252">
        <f t="shared" si="11"/>
        <v>5.4322831342603415</v>
      </c>
    </row>
    <row r="253" spans="1:18">
      <c r="A253">
        <v>4.4999339999999997</v>
      </c>
      <c r="B253">
        <v>-74.106140999999994</v>
      </c>
      <c r="C253" s="3">
        <v>28</v>
      </c>
      <c r="D253" s="3">
        <v>13</v>
      </c>
      <c r="E253" s="3">
        <v>1668</v>
      </c>
      <c r="F253" t="s">
        <v>821</v>
      </c>
      <c r="G253" t="s">
        <v>825</v>
      </c>
      <c r="H253" s="5" t="s">
        <v>826</v>
      </c>
      <c r="I253" t="s">
        <v>827</v>
      </c>
      <c r="J253">
        <v>19370</v>
      </c>
      <c r="K253">
        <v>56000</v>
      </c>
      <c r="L253">
        <f t="shared" si="9"/>
        <v>672000</v>
      </c>
      <c r="M253">
        <v>6.1949540946130401E-2</v>
      </c>
      <c r="N253">
        <v>0</v>
      </c>
      <c r="O253">
        <v>1.0351605200978136</v>
      </c>
      <c r="P253">
        <v>4.994E-6</v>
      </c>
      <c r="Q253">
        <f t="shared" si="10"/>
        <v>3.3559679999999998</v>
      </c>
      <c r="R253">
        <f t="shared" si="11"/>
        <v>4.3911285200978138</v>
      </c>
    </row>
    <row r="254" spans="1:18">
      <c r="A254" s="6">
        <v>4.6183068900047104</v>
      </c>
      <c r="B254" s="6">
        <v>-74.120013423936399</v>
      </c>
      <c r="C254" s="3">
        <v>27</v>
      </c>
      <c r="D254" s="3">
        <v>26</v>
      </c>
      <c r="E254" s="3">
        <v>1836</v>
      </c>
      <c r="F254" s="6" t="s">
        <v>821</v>
      </c>
      <c r="G254" s="6" t="s">
        <v>828</v>
      </c>
      <c r="H254" s="7" t="s">
        <v>829</v>
      </c>
      <c r="I254" s="6" t="s">
        <v>830</v>
      </c>
      <c r="J254">
        <v>5283</v>
      </c>
      <c r="K254">
        <v>54000</v>
      </c>
      <c r="L254">
        <f t="shared" si="9"/>
        <v>648000</v>
      </c>
      <c r="M254">
        <v>6.1949540946130401E-2</v>
      </c>
      <c r="N254">
        <v>0</v>
      </c>
      <c r="O254">
        <v>0.74873962948956985</v>
      </c>
      <c r="P254">
        <v>4.994E-6</v>
      </c>
      <c r="Q254">
        <f t="shared" si="10"/>
        <v>3.2361119999999999</v>
      </c>
      <c r="R254">
        <f t="shared" si="11"/>
        <v>3.9848516294895697</v>
      </c>
    </row>
    <row r="255" spans="1:18">
      <c r="A255">
        <v>4.5480600000000004</v>
      </c>
      <c r="B255">
        <v>-74.137489000000002</v>
      </c>
      <c r="C255" s="3">
        <v>25</v>
      </c>
      <c r="D255" s="3">
        <v>18</v>
      </c>
      <c r="E255" s="3">
        <v>1730</v>
      </c>
      <c r="F255" t="s">
        <v>831</v>
      </c>
      <c r="G255" s="17" t="s">
        <v>832</v>
      </c>
      <c r="H255" s="5" t="s">
        <v>833</v>
      </c>
      <c r="I255" t="s">
        <v>834</v>
      </c>
      <c r="J255">
        <v>18492.04</v>
      </c>
      <c r="K255">
        <v>52438.093500000003</v>
      </c>
      <c r="L255">
        <f t="shared" si="9"/>
        <v>629257.12199999997</v>
      </c>
      <c r="M255">
        <v>6.1949540946130401E-2</v>
      </c>
      <c r="N255">
        <v>0</v>
      </c>
      <c r="O255">
        <v>0.81839094019070502</v>
      </c>
      <c r="P255">
        <v>4.994E-6</v>
      </c>
      <c r="Q255">
        <f t="shared" si="10"/>
        <v>3.1425100672679998</v>
      </c>
      <c r="R255">
        <f t="shared" si="11"/>
        <v>3.9609010074587045</v>
      </c>
    </row>
    <row r="256" spans="1:18">
      <c r="A256">
        <v>4.5930650000000002</v>
      </c>
      <c r="B256">
        <v>-74.169179999999997</v>
      </c>
      <c r="C256" s="3">
        <v>21</v>
      </c>
      <c r="D256" s="3">
        <v>23</v>
      </c>
      <c r="E256" s="3">
        <v>1791</v>
      </c>
      <c r="F256" t="s">
        <v>831</v>
      </c>
      <c r="G256" t="s">
        <v>835</v>
      </c>
      <c r="H256" s="18" t="s">
        <v>836</v>
      </c>
      <c r="I256" t="s">
        <v>837</v>
      </c>
      <c r="J256">
        <v>18492.04</v>
      </c>
      <c r="K256">
        <v>52438.093500000003</v>
      </c>
      <c r="L256">
        <f t="shared" si="9"/>
        <v>629257.12199999997</v>
      </c>
      <c r="M256">
        <v>6.1949540946130401E-2</v>
      </c>
      <c r="N256">
        <v>0</v>
      </c>
      <c r="O256">
        <v>0.81839094019070502</v>
      </c>
      <c r="P256">
        <v>4.994E-6</v>
      </c>
      <c r="Q256">
        <f t="shared" si="10"/>
        <v>3.1425100672679998</v>
      </c>
      <c r="R256">
        <f t="shared" si="11"/>
        <v>3.9609010074587045</v>
      </c>
    </row>
    <row r="257" spans="1:18">
      <c r="A257">
        <v>4.5351480000000004</v>
      </c>
      <c r="B257">
        <v>-74.141019</v>
      </c>
      <c r="C257" s="3">
        <v>24</v>
      </c>
      <c r="D257" s="3">
        <v>17</v>
      </c>
      <c r="E257" s="3">
        <v>1716</v>
      </c>
      <c r="F257" t="s">
        <v>831</v>
      </c>
      <c r="G257" t="s">
        <v>838</v>
      </c>
      <c r="H257" s="18" t="s">
        <v>839</v>
      </c>
      <c r="I257" t="s">
        <v>840</v>
      </c>
      <c r="J257">
        <v>18492.04</v>
      </c>
      <c r="K257">
        <v>52438.093500000003</v>
      </c>
      <c r="L257">
        <f t="shared" si="9"/>
        <v>629257.12199999997</v>
      </c>
      <c r="M257">
        <v>6.1949540946130401E-2</v>
      </c>
      <c r="N257">
        <v>0</v>
      </c>
      <c r="O257">
        <v>0.81839094019070502</v>
      </c>
      <c r="P257">
        <v>4.994E-6</v>
      </c>
      <c r="Q257">
        <f t="shared" si="10"/>
        <v>3.1425100672679998</v>
      </c>
      <c r="R257">
        <f t="shared" si="11"/>
        <v>3.9609010074587045</v>
      </c>
    </row>
    <row r="258" spans="1:18">
      <c r="A258">
        <v>4.5808099999999996</v>
      </c>
      <c r="B258">
        <v>-74.154034999999993</v>
      </c>
      <c r="C258" s="3">
        <v>23</v>
      </c>
      <c r="D258" s="3">
        <v>22</v>
      </c>
      <c r="E258" s="3">
        <v>1780</v>
      </c>
      <c r="F258" t="s">
        <v>831</v>
      </c>
      <c r="G258" t="s">
        <v>841</v>
      </c>
      <c r="H258" s="18" t="s">
        <v>842</v>
      </c>
      <c r="I258" t="s">
        <v>843</v>
      </c>
      <c r="J258">
        <v>18492.04</v>
      </c>
      <c r="K258">
        <v>52438.093500000003</v>
      </c>
      <c r="L258">
        <f t="shared" si="9"/>
        <v>629257.12199999997</v>
      </c>
      <c r="M258">
        <v>6.1949540946130401E-2</v>
      </c>
      <c r="N258">
        <v>0</v>
      </c>
      <c r="O258">
        <v>0.81839094019070502</v>
      </c>
      <c r="P258">
        <v>4.994E-6</v>
      </c>
      <c r="Q258">
        <f t="shared" si="10"/>
        <v>3.1425100672679998</v>
      </c>
      <c r="R258">
        <f t="shared" si="11"/>
        <v>3.9609010074587045</v>
      </c>
    </row>
    <row r="259" spans="1:18">
      <c r="A259" s="4">
        <v>4.5658690000000002</v>
      </c>
      <c r="B259" s="4">
        <v>-74.156388000000007</v>
      </c>
      <c r="C259" s="3">
        <v>23</v>
      </c>
      <c r="D259" s="3">
        <v>20</v>
      </c>
      <c r="E259" s="3">
        <v>1754</v>
      </c>
      <c r="F259" t="s">
        <v>831</v>
      </c>
      <c r="G259" s="4" t="s">
        <v>844</v>
      </c>
      <c r="H259" s="5" t="s">
        <v>845</v>
      </c>
      <c r="I259" s="4" t="s">
        <v>846</v>
      </c>
      <c r="J259">
        <v>18492.04</v>
      </c>
      <c r="K259">
        <v>52438.093500000003</v>
      </c>
      <c r="L259">
        <f t="shared" ref="L259:L322" si="12">K259*12</f>
        <v>629257.12199999997</v>
      </c>
      <c r="M259">
        <v>6.1949540946130401E-2</v>
      </c>
      <c r="N259">
        <v>0</v>
      </c>
      <c r="O259">
        <v>0.81839094019070502</v>
      </c>
      <c r="P259">
        <v>4.994E-6</v>
      </c>
      <c r="Q259">
        <f t="shared" ref="Q259:Q322" si="13">(P259*L259)*EXP(M259*N259)</f>
        <v>3.1425100672679998</v>
      </c>
      <c r="R259">
        <f t="shared" ref="R259:R322" si="14">O259+Q259</f>
        <v>3.9609010074587045</v>
      </c>
    </row>
    <row r="260" spans="1:18">
      <c r="A260">
        <v>4.6416820000000003</v>
      </c>
      <c r="B260">
        <v>-74.123112000000006</v>
      </c>
      <c r="C260" s="3">
        <v>26</v>
      </c>
      <c r="D260" s="3">
        <v>29</v>
      </c>
      <c r="E260" s="3">
        <v>1874</v>
      </c>
      <c r="F260" t="s">
        <v>433</v>
      </c>
      <c r="G260" t="s">
        <v>847</v>
      </c>
      <c r="H260" s="18" t="s">
        <v>848</v>
      </c>
      <c r="I260" t="s">
        <v>849</v>
      </c>
      <c r="J260">
        <v>25520</v>
      </c>
      <c r="K260">
        <v>87916.665000000008</v>
      </c>
      <c r="L260">
        <f t="shared" si="12"/>
        <v>1054999.98</v>
      </c>
      <c r="M260">
        <v>6.1949540946130401E-2</v>
      </c>
      <c r="N260">
        <v>0</v>
      </c>
      <c r="O260">
        <v>0.74141326507800431</v>
      </c>
      <c r="P260">
        <v>4.994E-6</v>
      </c>
      <c r="Q260">
        <f t="shared" si="13"/>
        <v>5.2686699001199999</v>
      </c>
      <c r="R260">
        <f t="shared" si="14"/>
        <v>6.0100831651980045</v>
      </c>
    </row>
    <row r="261" spans="1:18">
      <c r="A261">
        <v>4.6848650000000003</v>
      </c>
      <c r="B261">
        <v>-74.153076999999996</v>
      </c>
      <c r="C261" s="3">
        <v>23</v>
      </c>
      <c r="D261" s="3">
        <v>33</v>
      </c>
      <c r="E261" s="3">
        <v>1924</v>
      </c>
      <c r="F261" t="s">
        <v>433</v>
      </c>
      <c r="G261" t="s">
        <v>850</v>
      </c>
      <c r="H261" s="18" t="s">
        <v>851</v>
      </c>
      <c r="I261" t="s">
        <v>852</v>
      </c>
      <c r="J261">
        <v>25520</v>
      </c>
      <c r="K261">
        <v>87916.665000000008</v>
      </c>
      <c r="L261">
        <f t="shared" si="12"/>
        <v>1054999.98</v>
      </c>
      <c r="M261">
        <v>6.1949540946130401E-2</v>
      </c>
      <c r="N261">
        <v>0</v>
      </c>
      <c r="O261">
        <v>0.74141326507800431</v>
      </c>
      <c r="P261">
        <v>4.994E-6</v>
      </c>
      <c r="Q261">
        <f t="shared" si="13"/>
        <v>5.2686699001199999</v>
      </c>
      <c r="R261">
        <f t="shared" si="14"/>
        <v>6.0100831651980045</v>
      </c>
    </row>
    <row r="262" spans="1:18">
      <c r="A262">
        <v>4.6532590000000003</v>
      </c>
      <c r="B262">
        <v>-74.116668000000004</v>
      </c>
      <c r="C262" s="3">
        <v>27</v>
      </c>
      <c r="D262" s="3">
        <v>30</v>
      </c>
      <c r="E262" s="3">
        <v>1888</v>
      </c>
      <c r="F262" t="s">
        <v>433</v>
      </c>
      <c r="G262" t="s">
        <v>853</v>
      </c>
      <c r="H262" s="18" t="s">
        <v>854</v>
      </c>
      <c r="I262" t="s">
        <v>855</v>
      </c>
      <c r="J262">
        <v>25520</v>
      </c>
      <c r="K262">
        <v>87916.665000000008</v>
      </c>
      <c r="L262">
        <f t="shared" si="12"/>
        <v>1054999.98</v>
      </c>
      <c r="M262">
        <v>6.1949540946130401E-2</v>
      </c>
      <c r="N262">
        <v>0</v>
      </c>
      <c r="O262">
        <v>0.74141326507800431</v>
      </c>
      <c r="P262">
        <v>4.994E-6</v>
      </c>
      <c r="Q262">
        <f t="shared" si="13"/>
        <v>5.2686699001199999</v>
      </c>
      <c r="R262">
        <f t="shared" si="14"/>
        <v>6.0100831651980045</v>
      </c>
    </row>
    <row r="263" spans="1:18">
      <c r="A263">
        <v>4.6546089999999998</v>
      </c>
      <c r="B263">
        <v>-74.120874000000001</v>
      </c>
      <c r="C263" s="3">
        <v>27</v>
      </c>
      <c r="D263" s="3">
        <v>30</v>
      </c>
      <c r="E263" s="3">
        <v>1888</v>
      </c>
      <c r="F263" t="s">
        <v>433</v>
      </c>
      <c r="G263" t="s">
        <v>856</v>
      </c>
      <c r="H263" s="18" t="s">
        <v>857</v>
      </c>
      <c r="I263" t="s">
        <v>858</v>
      </c>
      <c r="J263">
        <v>25520</v>
      </c>
      <c r="K263">
        <v>87916.665000000008</v>
      </c>
      <c r="L263">
        <f t="shared" si="12"/>
        <v>1054999.98</v>
      </c>
      <c r="M263">
        <v>6.1949540946130401E-2</v>
      </c>
      <c r="N263">
        <v>0</v>
      </c>
      <c r="O263">
        <v>0.74141326507800431</v>
      </c>
      <c r="P263">
        <v>4.994E-6</v>
      </c>
      <c r="Q263">
        <f t="shared" si="13"/>
        <v>5.2686699001199999</v>
      </c>
      <c r="R263">
        <f t="shared" si="14"/>
        <v>6.0100831651980045</v>
      </c>
    </row>
    <row r="264" spans="1:18">
      <c r="A264">
        <v>4.6448289999999997</v>
      </c>
      <c r="B264">
        <v>-74.123756999999998</v>
      </c>
      <c r="C264" s="3">
        <v>26</v>
      </c>
      <c r="D264" s="3">
        <v>29</v>
      </c>
      <c r="E264" s="3">
        <v>1874</v>
      </c>
      <c r="F264" t="s">
        <v>433</v>
      </c>
      <c r="G264" t="s">
        <v>859</v>
      </c>
      <c r="H264" s="18" t="s">
        <v>860</v>
      </c>
      <c r="I264" t="s">
        <v>861</v>
      </c>
      <c r="J264">
        <v>25520</v>
      </c>
      <c r="K264">
        <v>87916.665000000008</v>
      </c>
      <c r="L264">
        <f t="shared" si="12"/>
        <v>1054999.98</v>
      </c>
      <c r="M264">
        <v>6.1949540946130401E-2</v>
      </c>
      <c r="N264">
        <v>0</v>
      </c>
      <c r="O264">
        <v>0.74141326507800431</v>
      </c>
      <c r="P264">
        <v>4.994E-6</v>
      </c>
      <c r="Q264">
        <f t="shared" si="13"/>
        <v>5.2686699001199999</v>
      </c>
      <c r="R264">
        <f t="shared" si="14"/>
        <v>6.0100831651980045</v>
      </c>
    </row>
    <row r="265" spans="1:18">
      <c r="A265">
        <v>4.6707929999999998</v>
      </c>
      <c r="B265">
        <v>-74.152727999999996</v>
      </c>
      <c r="C265" s="3">
        <v>23</v>
      </c>
      <c r="D265" s="3">
        <v>32</v>
      </c>
      <c r="E265" s="3">
        <v>1910</v>
      </c>
      <c r="F265" t="s">
        <v>433</v>
      </c>
      <c r="G265" t="s">
        <v>862</v>
      </c>
      <c r="H265" s="18" t="s">
        <v>863</v>
      </c>
      <c r="I265" t="s">
        <v>864</v>
      </c>
      <c r="J265">
        <v>25520</v>
      </c>
      <c r="K265">
        <v>87916.665000000008</v>
      </c>
      <c r="L265">
        <f t="shared" si="12"/>
        <v>1054999.98</v>
      </c>
      <c r="M265">
        <v>6.1949540946130401E-2</v>
      </c>
      <c r="N265">
        <v>0</v>
      </c>
      <c r="O265">
        <v>0.74141326507800431</v>
      </c>
      <c r="P265">
        <v>4.994E-6</v>
      </c>
      <c r="Q265">
        <f t="shared" si="13"/>
        <v>5.2686699001199999</v>
      </c>
      <c r="R265">
        <f t="shared" si="14"/>
        <v>6.0100831651980045</v>
      </c>
    </row>
    <row r="266" spans="1:18">
      <c r="A266">
        <v>4.6833830000000001</v>
      </c>
      <c r="B266">
        <v>-74.166398000000001</v>
      </c>
      <c r="C266" s="3">
        <v>22</v>
      </c>
      <c r="D266" s="3">
        <v>33</v>
      </c>
      <c r="E266" s="3">
        <v>1923</v>
      </c>
      <c r="F266" t="s">
        <v>433</v>
      </c>
      <c r="G266" t="s">
        <v>865</v>
      </c>
      <c r="H266" s="18" t="s">
        <v>866</v>
      </c>
      <c r="I266" t="s">
        <v>867</v>
      </c>
      <c r="J266">
        <v>25520</v>
      </c>
      <c r="K266">
        <v>87916.665000000008</v>
      </c>
      <c r="L266">
        <f t="shared" si="12"/>
        <v>1054999.98</v>
      </c>
      <c r="M266">
        <v>6.1949540946130401E-2</v>
      </c>
      <c r="N266">
        <v>0</v>
      </c>
      <c r="O266">
        <v>0.74141326507800431</v>
      </c>
      <c r="P266">
        <v>4.994E-6</v>
      </c>
      <c r="Q266">
        <f t="shared" si="13"/>
        <v>5.2686699001199999</v>
      </c>
      <c r="R266">
        <f t="shared" si="14"/>
        <v>6.0100831651980045</v>
      </c>
    </row>
    <row r="267" spans="1:18">
      <c r="A267">
        <v>4.6701300000000003</v>
      </c>
      <c r="B267">
        <v>-74.143457999999995</v>
      </c>
      <c r="C267" s="3">
        <v>24</v>
      </c>
      <c r="D267" s="3">
        <v>32</v>
      </c>
      <c r="E267" s="3">
        <v>1911</v>
      </c>
      <c r="F267" t="s">
        <v>433</v>
      </c>
      <c r="G267" t="s">
        <v>868</v>
      </c>
      <c r="H267" s="18" t="s">
        <v>869</v>
      </c>
      <c r="I267" t="s">
        <v>870</v>
      </c>
      <c r="J267">
        <v>25520</v>
      </c>
      <c r="K267">
        <v>87916.665000000008</v>
      </c>
      <c r="L267">
        <f t="shared" si="12"/>
        <v>1054999.98</v>
      </c>
      <c r="M267">
        <v>6.1949540946130401E-2</v>
      </c>
      <c r="N267">
        <v>0</v>
      </c>
      <c r="O267">
        <v>0.74141326507800431</v>
      </c>
      <c r="P267">
        <v>4.994E-6</v>
      </c>
      <c r="Q267">
        <f t="shared" si="13"/>
        <v>5.2686699001199999</v>
      </c>
      <c r="R267">
        <f t="shared" si="14"/>
        <v>6.0100831651980045</v>
      </c>
    </row>
    <row r="268" spans="1:18">
      <c r="A268">
        <v>4.6624249999999998</v>
      </c>
      <c r="B268">
        <v>-74.132838000000007</v>
      </c>
      <c r="C268" s="3">
        <v>25</v>
      </c>
      <c r="D268" s="3">
        <v>31</v>
      </c>
      <c r="E268" s="3">
        <v>1899</v>
      </c>
      <c r="F268" t="s">
        <v>433</v>
      </c>
      <c r="G268" t="s">
        <v>871</v>
      </c>
      <c r="H268" s="18" t="s">
        <v>872</v>
      </c>
      <c r="I268" t="s">
        <v>873</v>
      </c>
      <c r="J268">
        <v>25520</v>
      </c>
      <c r="K268">
        <v>87916.665000000008</v>
      </c>
      <c r="L268">
        <f t="shared" si="12"/>
        <v>1054999.98</v>
      </c>
      <c r="M268">
        <v>6.1949540946130401E-2</v>
      </c>
      <c r="N268">
        <v>0</v>
      </c>
      <c r="O268">
        <v>0.74141326507800431</v>
      </c>
      <c r="P268">
        <v>4.994E-6</v>
      </c>
      <c r="Q268">
        <f t="shared" si="13"/>
        <v>5.2686699001199999</v>
      </c>
      <c r="R268">
        <f t="shared" si="14"/>
        <v>6.0100831651980045</v>
      </c>
    </row>
    <row r="269" spans="1:18">
      <c r="A269">
        <v>4.6853579999999999</v>
      </c>
      <c r="B269">
        <v>-74.149288999999996</v>
      </c>
      <c r="C269" s="3">
        <v>24</v>
      </c>
      <c r="D269" s="3">
        <v>33</v>
      </c>
      <c r="E269" s="3">
        <v>1925</v>
      </c>
      <c r="F269" t="s">
        <v>433</v>
      </c>
      <c r="G269" t="s">
        <v>874</v>
      </c>
      <c r="H269" s="18" t="s">
        <v>875</v>
      </c>
      <c r="I269" t="s">
        <v>876</v>
      </c>
      <c r="J269">
        <v>25520</v>
      </c>
      <c r="K269">
        <v>87916.665000000008</v>
      </c>
      <c r="L269">
        <f t="shared" si="12"/>
        <v>1054999.98</v>
      </c>
      <c r="M269">
        <v>6.1949540946130401E-2</v>
      </c>
      <c r="N269">
        <v>0</v>
      </c>
      <c r="O269">
        <v>0.74141326507800431</v>
      </c>
      <c r="P269">
        <v>4.994E-6</v>
      </c>
      <c r="Q269">
        <f t="shared" si="13"/>
        <v>5.2686699001199999</v>
      </c>
      <c r="R269">
        <f t="shared" si="14"/>
        <v>6.0100831651980045</v>
      </c>
    </row>
    <row r="270" spans="1:18">
      <c r="A270">
        <v>4.6604010000000002</v>
      </c>
      <c r="B270">
        <v>-74.118686999999994</v>
      </c>
      <c r="C270" s="3">
        <v>27</v>
      </c>
      <c r="D270" s="3">
        <v>31</v>
      </c>
      <c r="E270" s="3">
        <v>1901</v>
      </c>
      <c r="F270" t="s">
        <v>433</v>
      </c>
      <c r="G270" t="s">
        <v>877</v>
      </c>
      <c r="H270" s="18" t="s">
        <v>878</v>
      </c>
      <c r="I270" t="s">
        <v>879</v>
      </c>
      <c r="J270">
        <v>25520</v>
      </c>
      <c r="K270">
        <v>87916.665000000008</v>
      </c>
      <c r="L270">
        <f t="shared" si="12"/>
        <v>1054999.98</v>
      </c>
      <c r="M270">
        <v>6.1949540946130401E-2</v>
      </c>
      <c r="N270">
        <v>0</v>
      </c>
      <c r="O270">
        <v>0.74141326507800431</v>
      </c>
      <c r="P270">
        <v>4.994E-6</v>
      </c>
      <c r="Q270">
        <f t="shared" si="13"/>
        <v>5.2686699001199999</v>
      </c>
      <c r="R270">
        <f t="shared" si="14"/>
        <v>6.0100831651980045</v>
      </c>
    </row>
    <row r="271" spans="1:18">
      <c r="A271">
        <v>4.6837419999999996</v>
      </c>
      <c r="B271">
        <v>-74.142189999999999</v>
      </c>
      <c r="C271" s="3">
        <v>24</v>
      </c>
      <c r="D271" s="3">
        <v>33</v>
      </c>
      <c r="E271" s="3">
        <v>1925</v>
      </c>
      <c r="F271" t="s">
        <v>433</v>
      </c>
      <c r="G271" t="s">
        <v>880</v>
      </c>
      <c r="H271" s="18" t="s">
        <v>881</v>
      </c>
      <c r="I271" t="s">
        <v>882</v>
      </c>
      <c r="J271">
        <v>25520</v>
      </c>
      <c r="K271">
        <v>87916.665000000008</v>
      </c>
      <c r="L271">
        <f t="shared" si="12"/>
        <v>1054999.98</v>
      </c>
      <c r="M271">
        <v>6.1949540946130401E-2</v>
      </c>
      <c r="N271">
        <v>0</v>
      </c>
      <c r="O271">
        <v>0.74141326507800431</v>
      </c>
      <c r="P271">
        <v>4.994E-6</v>
      </c>
      <c r="Q271">
        <f t="shared" si="13"/>
        <v>5.2686699001199999</v>
      </c>
      <c r="R271">
        <f t="shared" si="14"/>
        <v>6.0100831651980045</v>
      </c>
    </row>
    <row r="272" spans="1:18">
      <c r="A272">
        <v>4.6943440000000001</v>
      </c>
      <c r="B272">
        <v>-74.158105000000006</v>
      </c>
      <c r="C272" s="3">
        <v>23</v>
      </c>
      <c r="D272" s="3">
        <v>34</v>
      </c>
      <c r="E272" s="3">
        <v>1938</v>
      </c>
      <c r="F272" t="s">
        <v>433</v>
      </c>
      <c r="G272" t="s">
        <v>883</v>
      </c>
      <c r="H272" s="18" t="s">
        <v>884</v>
      </c>
      <c r="I272" t="s">
        <v>885</v>
      </c>
      <c r="J272">
        <v>25520</v>
      </c>
      <c r="K272">
        <v>87916.665000000008</v>
      </c>
      <c r="L272">
        <f t="shared" si="12"/>
        <v>1054999.98</v>
      </c>
      <c r="M272">
        <v>6.1949540946130401E-2</v>
      </c>
      <c r="N272">
        <v>0</v>
      </c>
      <c r="O272">
        <v>0.74141326507800431</v>
      </c>
      <c r="P272">
        <v>4.994E-6</v>
      </c>
      <c r="Q272">
        <f t="shared" si="13"/>
        <v>5.2686699001199999</v>
      </c>
      <c r="R272">
        <f t="shared" si="14"/>
        <v>6.0100831651980045</v>
      </c>
    </row>
    <row r="273" spans="1:18">
      <c r="A273">
        <v>4.6419810000000004</v>
      </c>
      <c r="B273">
        <v>-74.112859999999998</v>
      </c>
      <c r="C273" s="3">
        <v>28</v>
      </c>
      <c r="D273" s="3">
        <v>29</v>
      </c>
      <c r="E273" s="3">
        <v>1876</v>
      </c>
      <c r="F273" t="s">
        <v>433</v>
      </c>
      <c r="G273" t="s">
        <v>886</v>
      </c>
      <c r="H273" s="18" t="s">
        <v>887</v>
      </c>
      <c r="I273" t="s">
        <v>888</v>
      </c>
      <c r="J273">
        <v>25520</v>
      </c>
      <c r="K273">
        <v>87916.665000000008</v>
      </c>
      <c r="L273">
        <f t="shared" si="12"/>
        <v>1054999.98</v>
      </c>
      <c r="M273">
        <v>6.1949540946130401E-2</v>
      </c>
      <c r="N273">
        <v>0</v>
      </c>
      <c r="O273">
        <v>0.74141326507800431</v>
      </c>
      <c r="P273">
        <v>4.994E-6</v>
      </c>
      <c r="Q273">
        <f t="shared" si="13"/>
        <v>5.2686699001199999</v>
      </c>
      <c r="R273">
        <f t="shared" si="14"/>
        <v>6.0100831651980045</v>
      </c>
    </row>
    <row r="274" spans="1:18">
      <c r="A274">
        <v>4.6755959999999996</v>
      </c>
      <c r="B274">
        <v>-74.140570999999994</v>
      </c>
      <c r="C274" s="19">
        <v>25</v>
      </c>
      <c r="D274" s="19">
        <v>32</v>
      </c>
      <c r="E274" s="19">
        <v>1912</v>
      </c>
      <c r="F274" t="s">
        <v>433</v>
      </c>
      <c r="G274" t="s">
        <v>889</v>
      </c>
      <c r="H274" s="18" t="s">
        <v>890</v>
      </c>
      <c r="I274" t="s">
        <v>891</v>
      </c>
      <c r="J274">
        <v>25520</v>
      </c>
      <c r="K274">
        <v>87916.665000000008</v>
      </c>
      <c r="L274">
        <f t="shared" si="12"/>
        <v>1054999.98</v>
      </c>
      <c r="M274">
        <v>6.1949540946130401E-2</v>
      </c>
      <c r="N274">
        <v>0</v>
      </c>
      <c r="O274">
        <v>0.74141326507800431</v>
      </c>
      <c r="P274">
        <v>4.994E-6</v>
      </c>
      <c r="Q274">
        <f t="shared" si="13"/>
        <v>5.2686699001199999</v>
      </c>
      <c r="R274">
        <f t="shared" si="14"/>
        <v>6.0100831651980045</v>
      </c>
    </row>
    <row r="275" spans="1:18">
      <c r="A275">
        <v>4.6808810000000003</v>
      </c>
      <c r="B275">
        <v>-74.145279000000002</v>
      </c>
      <c r="C275" s="3">
        <v>24</v>
      </c>
      <c r="D275" s="3">
        <v>33</v>
      </c>
      <c r="E275" s="3">
        <v>1925</v>
      </c>
      <c r="F275" t="s">
        <v>433</v>
      </c>
      <c r="G275" t="s">
        <v>892</v>
      </c>
      <c r="H275" s="18" t="s">
        <v>893</v>
      </c>
      <c r="I275" t="s">
        <v>894</v>
      </c>
      <c r="J275">
        <v>25520</v>
      </c>
      <c r="K275">
        <v>87916.665000000008</v>
      </c>
      <c r="L275">
        <f t="shared" si="12"/>
        <v>1054999.98</v>
      </c>
      <c r="M275">
        <v>6.1949540946130401E-2</v>
      </c>
      <c r="N275">
        <v>0</v>
      </c>
      <c r="O275">
        <v>0.74141326507800431</v>
      </c>
      <c r="P275">
        <v>4.994E-6</v>
      </c>
      <c r="Q275">
        <f t="shared" si="13"/>
        <v>5.2686699001199999</v>
      </c>
      <c r="R275">
        <f t="shared" si="14"/>
        <v>6.0100831651980045</v>
      </c>
    </row>
    <row r="276" spans="1:18">
      <c r="A276">
        <v>4.6915709999999997</v>
      </c>
      <c r="B276">
        <v>-74.154582000000005</v>
      </c>
      <c r="C276" s="3">
        <v>23</v>
      </c>
      <c r="D276" s="3">
        <v>34</v>
      </c>
      <c r="E276" s="3">
        <v>1938</v>
      </c>
      <c r="F276" t="s">
        <v>433</v>
      </c>
      <c r="G276" t="s">
        <v>895</v>
      </c>
      <c r="H276" s="18" t="s">
        <v>896</v>
      </c>
      <c r="I276" t="s">
        <v>897</v>
      </c>
      <c r="J276">
        <v>25520</v>
      </c>
      <c r="K276">
        <v>87916.665000000008</v>
      </c>
      <c r="L276">
        <f t="shared" si="12"/>
        <v>1054999.98</v>
      </c>
      <c r="M276">
        <v>6.1949540946130401E-2</v>
      </c>
      <c r="N276">
        <v>0</v>
      </c>
      <c r="O276">
        <v>0.74141326507800431</v>
      </c>
      <c r="P276">
        <v>4.994E-6</v>
      </c>
      <c r="Q276">
        <f t="shared" si="13"/>
        <v>5.2686699001199999</v>
      </c>
      <c r="R276">
        <f t="shared" si="14"/>
        <v>6.0100831651980045</v>
      </c>
    </row>
    <row r="277" spans="1:18">
      <c r="A277">
        <v>4.6969099999999999</v>
      </c>
      <c r="B277">
        <v>-74.144524000000004</v>
      </c>
      <c r="C277" s="3">
        <v>24</v>
      </c>
      <c r="D277" s="3">
        <v>35</v>
      </c>
      <c r="E277" s="3">
        <v>1953</v>
      </c>
      <c r="F277" t="s">
        <v>433</v>
      </c>
      <c r="G277" t="s">
        <v>898</v>
      </c>
      <c r="H277" s="18" t="s">
        <v>893</v>
      </c>
      <c r="J277">
        <v>25520</v>
      </c>
      <c r="K277">
        <v>87916.665000000008</v>
      </c>
      <c r="L277">
        <f t="shared" si="12"/>
        <v>1054999.98</v>
      </c>
      <c r="M277">
        <v>6.1949540946130401E-2</v>
      </c>
      <c r="N277">
        <v>0</v>
      </c>
      <c r="O277">
        <v>0.74141326507800431</v>
      </c>
      <c r="P277">
        <v>4.994E-6</v>
      </c>
      <c r="Q277">
        <f t="shared" si="13"/>
        <v>5.2686699001199999</v>
      </c>
      <c r="R277">
        <f t="shared" si="14"/>
        <v>6.0100831651980045</v>
      </c>
    </row>
    <row r="278" spans="1:18">
      <c r="A278">
        <v>4.66906</v>
      </c>
      <c r="B278">
        <v>-74.133133000000001</v>
      </c>
      <c r="C278" s="3">
        <v>25</v>
      </c>
      <c r="D278" s="3">
        <v>32</v>
      </c>
      <c r="E278" s="3">
        <v>1912</v>
      </c>
      <c r="F278" t="s">
        <v>433</v>
      </c>
      <c r="G278" t="s">
        <v>899</v>
      </c>
      <c r="H278" s="18" t="s">
        <v>900</v>
      </c>
      <c r="I278" t="s">
        <v>901</v>
      </c>
      <c r="J278">
        <v>25520</v>
      </c>
      <c r="K278">
        <v>87916.665000000008</v>
      </c>
      <c r="L278">
        <f t="shared" si="12"/>
        <v>1054999.98</v>
      </c>
      <c r="M278">
        <v>6.1949540946130401E-2</v>
      </c>
      <c r="N278">
        <v>0</v>
      </c>
      <c r="O278">
        <v>0.74141326507800431</v>
      </c>
      <c r="P278">
        <v>4.994E-6</v>
      </c>
      <c r="Q278">
        <f t="shared" si="13"/>
        <v>5.2686699001199999</v>
      </c>
      <c r="R278">
        <f t="shared" si="14"/>
        <v>6.0100831651980045</v>
      </c>
    </row>
    <row r="279" spans="1:18">
      <c r="A279">
        <v>4.6703150000000004</v>
      </c>
      <c r="B279">
        <v>-74.151529999999994</v>
      </c>
      <c r="C279" s="3">
        <v>23</v>
      </c>
      <c r="D279" s="3">
        <v>32</v>
      </c>
      <c r="E279" s="3">
        <v>1910</v>
      </c>
      <c r="F279" t="s">
        <v>433</v>
      </c>
      <c r="G279" t="s">
        <v>902</v>
      </c>
      <c r="H279" s="18" t="s">
        <v>903</v>
      </c>
      <c r="I279" t="s">
        <v>904</v>
      </c>
      <c r="J279">
        <v>25520</v>
      </c>
      <c r="K279">
        <v>87916.665000000008</v>
      </c>
      <c r="L279">
        <f t="shared" si="12"/>
        <v>1054999.98</v>
      </c>
      <c r="M279">
        <v>6.1949540946130401E-2</v>
      </c>
      <c r="N279">
        <v>0</v>
      </c>
      <c r="O279">
        <v>0.74141326507800431</v>
      </c>
      <c r="P279">
        <v>4.994E-6</v>
      </c>
      <c r="Q279">
        <f t="shared" si="13"/>
        <v>5.2686699001199999</v>
      </c>
      <c r="R279">
        <f t="shared" si="14"/>
        <v>6.0100831651980045</v>
      </c>
    </row>
    <row r="280" spans="1:18">
      <c r="A280">
        <v>4.6448520000000002</v>
      </c>
      <c r="B280">
        <v>-74.131136999999995</v>
      </c>
      <c r="C280" s="3">
        <v>26</v>
      </c>
      <c r="D280" s="3">
        <v>29</v>
      </c>
      <c r="E280" s="3">
        <v>1874</v>
      </c>
      <c r="F280" t="s">
        <v>296</v>
      </c>
      <c r="G280" t="s">
        <v>905</v>
      </c>
      <c r="H280" s="18" t="s">
        <v>906</v>
      </c>
      <c r="I280" t="s">
        <v>907</v>
      </c>
      <c r="J280">
        <v>23388</v>
      </c>
      <c r="K280">
        <v>92613.702000000005</v>
      </c>
      <c r="L280">
        <f t="shared" si="12"/>
        <v>1111364.4240000001</v>
      </c>
      <c r="M280">
        <v>6.1949540946130401E-2</v>
      </c>
      <c r="N280">
        <v>0</v>
      </c>
      <c r="O280">
        <v>1.270055026828566</v>
      </c>
      <c r="P280">
        <v>4.994E-6</v>
      </c>
      <c r="Q280">
        <f t="shared" si="13"/>
        <v>5.5501539334560004</v>
      </c>
      <c r="R280">
        <f t="shared" si="14"/>
        <v>6.8202089602845666</v>
      </c>
    </row>
    <row r="281" spans="1:18">
      <c r="A281">
        <v>4.6175179999999996</v>
      </c>
      <c r="B281">
        <v>-74.164377000000002</v>
      </c>
      <c r="C281" s="3">
        <v>22</v>
      </c>
      <c r="D281" s="3">
        <v>26</v>
      </c>
      <c r="E281" s="3">
        <v>1831</v>
      </c>
      <c r="F281" t="s">
        <v>296</v>
      </c>
      <c r="G281" t="s">
        <v>908</v>
      </c>
      <c r="H281" s="18" t="s">
        <v>909</v>
      </c>
      <c r="I281" t="s">
        <v>910</v>
      </c>
      <c r="J281">
        <v>23388</v>
      </c>
      <c r="K281">
        <v>92613.702000000005</v>
      </c>
      <c r="L281">
        <f t="shared" si="12"/>
        <v>1111364.4240000001</v>
      </c>
      <c r="M281">
        <v>6.1949540946130401E-2</v>
      </c>
      <c r="N281">
        <v>0</v>
      </c>
      <c r="O281">
        <v>1.270055026828566</v>
      </c>
      <c r="P281">
        <v>4.994E-6</v>
      </c>
      <c r="Q281">
        <f t="shared" si="13"/>
        <v>5.5501539334560004</v>
      </c>
      <c r="R281">
        <f t="shared" si="14"/>
        <v>6.8202089602845666</v>
      </c>
    </row>
    <row r="282" spans="1:18">
      <c r="A282">
        <v>4.6382909999999997</v>
      </c>
      <c r="B282">
        <v>-74.117739</v>
      </c>
      <c r="C282" s="3">
        <v>27</v>
      </c>
      <c r="D282" s="3">
        <v>28</v>
      </c>
      <c r="E282" s="3">
        <v>1862</v>
      </c>
      <c r="F282" t="s">
        <v>296</v>
      </c>
      <c r="G282" t="s">
        <v>911</v>
      </c>
      <c r="H282" s="18" t="s">
        <v>912</v>
      </c>
      <c r="I282" t="s">
        <v>913</v>
      </c>
      <c r="J282">
        <v>23388</v>
      </c>
      <c r="K282">
        <v>92613.702000000005</v>
      </c>
      <c r="L282">
        <f t="shared" si="12"/>
        <v>1111364.4240000001</v>
      </c>
      <c r="M282">
        <v>6.1949540946130401E-2</v>
      </c>
      <c r="N282">
        <v>0</v>
      </c>
      <c r="O282">
        <v>1.270055026828566</v>
      </c>
      <c r="P282">
        <v>4.994E-6</v>
      </c>
      <c r="Q282">
        <f t="shared" si="13"/>
        <v>5.5501539334560004</v>
      </c>
      <c r="R282">
        <f t="shared" si="14"/>
        <v>6.8202089602845666</v>
      </c>
    </row>
    <row r="283" spans="1:18">
      <c r="A283">
        <v>4.6115320000000004</v>
      </c>
      <c r="B283">
        <v>-74.133349999999993</v>
      </c>
      <c r="C283" s="3">
        <v>25</v>
      </c>
      <c r="D283" s="3">
        <v>25</v>
      </c>
      <c r="E283" s="3">
        <v>1821</v>
      </c>
      <c r="F283" t="s">
        <v>296</v>
      </c>
      <c r="G283" t="s">
        <v>914</v>
      </c>
      <c r="H283" s="18" t="s">
        <v>866</v>
      </c>
      <c r="I283" t="s">
        <v>915</v>
      </c>
      <c r="J283">
        <v>23388</v>
      </c>
      <c r="K283">
        <v>92613.702000000005</v>
      </c>
      <c r="L283">
        <f t="shared" si="12"/>
        <v>1111364.4240000001</v>
      </c>
      <c r="M283">
        <v>6.1949540946130401E-2</v>
      </c>
      <c r="N283">
        <v>0</v>
      </c>
      <c r="O283">
        <v>1.270055026828566</v>
      </c>
      <c r="P283">
        <v>4.994E-6</v>
      </c>
      <c r="Q283">
        <f t="shared" si="13"/>
        <v>5.5501539334560004</v>
      </c>
      <c r="R283">
        <f t="shared" si="14"/>
        <v>6.8202089602845666</v>
      </c>
    </row>
    <row r="284" spans="1:18">
      <c r="A284">
        <v>4.6182259999999999</v>
      </c>
      <c r="B284">
        <v>-74.145925000000005</v>
      </c>
      <c r="C284" s="3">
        <v>24</v>
      </c>
      <c r="D284" s="3">
        <v>26</v>
      </c>
      <c r="E284" s="3">
        <v>1833</v>
      </c>
      <c r="F284" t="s">
        <v>296</v>
      </c>
      <c r="G284" t="s">
        <v>916</v>
      </c>
      <c r="H284" s="18" t="s">
        <v>917</v>
      </c>
      <c r="I284" t="s">
        <v>918</v>
      </c>
      <c r="J284">
        <v>23388</v>
      </c>
      <c r="K284">
        <v>92613.702000000005</v>
      </c>
      <c r="L284">
        <f t="shared" si="12"/>
        <v>1111364.4240000001</v>
      </c>
      <c r="M284">
        <v>6.1949540946130401E-2</v>
      </c>
      <c r="N284">
        <v>0</v>
      </c>
      <c r="O284">
        <v>1.270055026828566</v>
      </c>
      <c r="P284">
        <v>4.994E-6</v>
      </c>
      <c r="Q284">
        <f t="shared" si="13"/>
        <v>5.5501539334560004</v>
      </c>
      <c r="R284">
        <f t="shared" si="14"/>
        <v>6.8202089602845666</v>
      </c>
    </row>
    <row r="285" spans="1:18">
      <c r="A285">
        <v>4.6125069999999999</v>
      </c>
      <c r="B285">
        <v>-74.133589999999998</v>
      </c>
      <c r="C285" s="3">
        <v>25</v>
      </c>
      <c r="D285" s="3">
        <v>25</v>
      </c>
      <c r="E285" s="3">
        <v>1821</v>
      </c>
      <c r="F285" t="s">
        <v>296</v>
      </c>
      <c r="G285" t="s">
        <v>919</v>
      </c>
      <c r="H285" s="18" t="s">
        <v>920</v>
      </c>
      <c r="I285" t="s">
        <v>921</v>
      </c>
      <c r="J285">
        <v>23388</v>
      </c>
      <c r="K285">
        <v>92613.702000000005</v>
      </c>
      <c r="L285">
        <f t="shared" si="12"/>
        <v>1111364.4240000001</v>
      </c>
      <c r="M285">
        <v>6.1949540946130401E-2</v>
      </c>
      <c r="N285">
        <v>0</v>
      </c>
      <c r="O285">
        <v>1.270055026828566</v>
      </c>
      <c r="P285">
        <v>4.994E-6</v>
      </c>
      <c r="Q285">
        <f t="shared" si="13"/>
        <v>5.5501539334560004</v>
      </c>
      <c r="R285">
        <f t="shared" si="14"/>
        <v>6.8202089602845666</v>
      </c>
    </row>
    <row r="286" spans="1:18">
      <c r="A286">
        <v>4.6401019999999997</v>
      </c>
      <c r="B286">
        <v>-74.122979999999998</v>
      </c>
      <c r="C286" s="3">
        <v>26</v>
      </c>
      <c r="D286" s="3">
        <v>28</v>
      </c>
      <c r="E286" s="3">
        <v>1861</v>
      </c>
      <c r="F286" t="s">
        <v>296</v>
      </c>
      <c r="G286" t="s">
        <v>922</v>
      </c>
      <c r="H286" s="18" t="s">
        <v>923</v>
      </c>
      <c r="I286" t="s">
        <v>924</v>
      </c>
      <c r="J286">
        <v>23388</v>
      </c>
      <c r="K286">
        <v>92613.702000000005</v>
      </c>
      <c r="L286">
        <f t="shared" si="12"/>
        <v>1111364.4240000001</v>
      </c>
      <c r="M286">
        <v>6.1949540946130401E-2</v>
      </c>
      <c r="N286">
        <v>0</v>
      </c>
      <c r="O286">
        <v>1.270055026828566</v>
      </c>
      <c r="P286">
        <v>4.994E-6</v>
      </c>
      <c r="Q286">
        <f t="shared" si="13"/>
        <v>5.5501539334560004</v>
      </c>
      <c r="R286">
        <f t="shared" si="14"/>
        <v>6.8202089602845666</v>
      </c>
    </row>
    <row r="287" spans="1:18">
      <c r="A287">
        <v>4.6059919999999996</v>
      </c>
      <c r="B287">
        <v>-74.131379999999993</v>
      </c>
      <c r="C287" s="3">
        <v>26</v>
      </c>
      <c r="D287" s="3">
        <v>25</v>
      </c>
      <c r="E287" s="3">
        <v>1822</v>
      </c>
      <c r="F287" t="s">
        <v>296</v>
      </c>
      <c r="G287" t="s">
        <v>925</v>
      </c>
      <c r="H287" s="18" t="s">
        <v>926</v>
      </c>
      <c r="I287" t="s">
        <v>927</v>
      </c>
      <c r="J287">
        <v>23388</v>
      </c>
      <c r="K287">
        <v>92613.702000000005</v>
      </c>
      <c r="L287">
        <f t="shared" si="12"/>
        <v>1111364.4240000001</v>
      </c>
      <c r="M287">
        <v>6.1949540946130401E-2</v>
      </c>
      <c r="N287">
        <v>0</v>
      </c>
      <c r="O287">
        <v>1.270055026828566</v>
      </c>
      <c r="P287">
        <v>4.994E-6</v>
      </c>
      <c r="Q287">
        <f t="shared" si="13"/>
        <v>5.5501539334560004</v>
      </c>
      <c r="R287">
        <f t="shared" si="14"/>
        <v>6.8202089602845666</v>
      </c>
    </row>
    <row r="288" spans="1:18">
      <c r="A288">
        <v>4.6130469999999999</v>
      </c>
      <c r="B288">
        <v>-74.171614000000005</v>
      </c>
      <c r="C288" s="3">
        <v>21</v>
      </c>
      <c r="D288" s="3">
        <v>25</v>
      </c>
      <c r="E288" s="3">
        <v>1817</v>
      </c>
      <c r="F288" t="s">
        <v>296</v>
      </c>
      <c r="G288" t="s">
        <v>928</v>
      </c>
      <c r="H288" s="18" t="s">
        <v>929</v>
      </c>
      <c r="I288" t="s">
        <v>930</v>
      </c>
      <c r="J288">
        <v>23388</v>
      </c>
      <c r="K288">
        <v>92613.702000000005</v>
      </c>
      <c r="L288">
        <f t="shared" si="12"/>
        <v>1111364.4240000001</v>
      </c>
      <c r="M288">
        <v>6.1949540946130401E-2</v>
      </c>
      <c r="N288">
        <v>0</v>
      </c>
      <c r="O288">
        <v>1.270055026828566</v>
      </c>
      <c r="P288">
        <v>4.994E-6</v>
      </c>
      <c r="Q288">
        <f t="shared" si="13"/>
        <v>5.5501539334560004</v>
      </c>
      <c r="R288">
        <f t="shared" si="14"/>
        <v>6.8202089602845666</v>
      </c>
    </row>
    <row r="289" spans="1:18">
      <c r="A289">
        <v>4.6320199999999998</v>
      </c>
      <c r="B289">
        <v>-74.173473999999999</v>
      </c>
      <c r="C289" s="3">
        <v>21</v>
      </c>
      <c r="D289" s="3">
        <v>27</v>
      </c>
      <c r="E289" s="3">
        <v>1843</v>
      </c>
      <c r="F289" t="s">
        <v>296</v>
      </c>
      <c r="G289" t="s">
        <v>931</v>
      </c>
      <c r="H289" s="18" t="s">
        <v>932</v>
      </c>
      <c r="I289" t="s">
        <v>933</v>
      </c>
      <c r="J289">
        <v>23388</v>
      </c>
      <c r="K289">
        <v>92613.702000000005</v>
      </c>
      <c r="L289">
        <f t="shared" si="12"/>
        <v>1111364.4240000001</v>
      </c>
      <c r="M289">
        <v>6.1949540946130401E-2</v>
      </c>
      <c r="N289">
        <v>0</v>
      </c>
      <c r="O289">
        <v>1.270055026828566</v>
      </c>
      <c r="P289">
        <v>4.994E-6</v>
      </c>
      <c r="Q289">
        <f t="shared" si="13"/>
        <v>5.5501539334560004</v>
      </c>
      <c r="R289">
        <f t="shared" si="14"/>
        <v>6.8202089602845666</v>
      </c>
    </row>
    <row r="290" spans="1:18">
      <c r="A290">
        <v>4.6140739999999996</v>
      </c>
      <c r="B290">
        <v>-74.135999999999996</v>
      </c>
      <c r="C290" s="3">
        <v>25</v>
      </c>
      <c r="D290" s="3">
        <v>25</v>
      </c>
      <c r="E290" s="3">
        <v>1821</v>
      </c>
      <c r="F290" t="s">
        <v>296</v>
      </c>
      <c r="G290" t="s">
        <v>934</v>
      </c>
      <c r="H290" s="18" t="s">
        <v>935</v>
      </c>
      <c r="I290" t="s">
        <v>936</v>
      </c>
      <c r="J290">
        <v>23388</v>
      </c>
      <c r="K290">
        <v>92613.702000000005</v>
      </c>
      <c r="L290">
        <f t="shared" si="12"/>
        <v>1111364.4240000001</v>
      </c>
      <c r="M290">
        <v>6.1949540946130401E-2</v>
      </c>
      <c r="N290">
        <v>0</v>
      </c>
      <c r="O290">
        <v>1.270055026828566</v>
      </c>
      <c r="P290">
        <v>4.994E-6</v>
      </c>
      <c r="Q290">
        <f t="shared" si="13"/>
        <v>5.5501539334560004</v>
      </c>
      <c r="R290">
        <f t="shared" si="14"/>
        <v>6.8202089602845666</v>
      </c>
    </row>
    <row r="291" spans="1:18">
      <c r="A291">
        <v>4.6152600000000001</v>
      </c>
      <c r="B291">
        <v>-74.139955999999998</v>
      </c>
      <c r="C291" s="3">
        <v>25</v>
      </c>
      <c r="D291" s="3">
        <v>26</v>
      </c>
      <c r="E291" s="3">
        <v>1834</v>
      </c>
      <c r="F291" t="s">
        <v>296</v>
      </c>
      <c r="G291" t="s">
        <v>937</v>
      </c>
      <c r="H291" s="18" t="s">
        <v>893</v>
      </c>
      <c r="I291" t="s">
        <v>938</v>
      </c>
      <c r="J291">
        <v>23388</v>
      </c>
      <c r="K291">
        <v>92613.702000000005</v>
      </c>
      <c r="L291">
        <f t="shared" si="12"/>
        <v>1111364.4240000001</v>
      </c>
      <c r="M291">
        <v>6.1949540946130401E-2</v>
      </c>
      <c r="N291">
        <v>0</v>
      </c>
      <c r="O291">
        <v>1.270055026828566</v>
      </c>
      <c r="P291">
        <v>4.994E-6</v>
      </c>
      <c r="Q291">
        <f t="shared" si="13"/>
        <v>5.5501539334560004</v>
      </c>
      <c r="R291">
        <f t="shared" si="14"/>
        <v>6.8202089602845666</v>
      </c>
    </row>
    <row r="292" spans="1:18">
      <c r="A292">
        <v>4.638045</v>
      </c>
      <c r="B292">
        <v>-74.160118999999995</v>
      </c>
      <c r="C292" s="3">
        <v>22</v>
      </c>
      <c r="D292" s="3">
        <v>28</v>
      </c>
      <c r="E292" s="3">
        <v>1857</v>
      </c>
      <c r="F292" t="s">
        <v>296</v>
      </c>
      <c r="G292" t="s">
        <v>939</v>
      </c>
      <c r="H292" s="18" t="s">
        <v>940</v>
      </c>
      <c r="I292" t="s">
        <v>941</v>
      </c>
      <c r="J292">
        <v>23388</v>
      </c>
      <c r="K292">
        <v>92613.702000000005</v>
      </c>
      <c r="L292">
        <f t="shared" si="12"/>
        <v>1111364.4240000001</v>
      </c>
      <c r="M292">
        <v>6.1949540946130401E-2</v>
      </c>
      <c r="N292">
        <v>0</v>
      </c>
      <c r="O292">
        <v>1.270055026828566</v>
      </c>
      <c r="P292">
        <v>4.994E-6</v>
      </c>
      <c r="Q292">
        <f t="shared" si="13"/>
        <v>5.5501539334560004</v>
      </c>
      <c r="R292">
        <f t="shared" si="14"/>
        <v>6.8202089602845666</v>
      </c>
    </row>
    <row r="293" spans="1:18">
      <c r="A293">
        <v>4.6350709999999999</v>
      </c>
      <c r="B293">
        <v>-74.180627000000001</v>
      </c>
      <c r="C293" s="3">
        <v>20</v>
      </c>
      <c r="D293" s="3">
        <v>28</v>
      </c>
      <c r="E293" s="3">
        <v>1855</v>
      </c>
      <c r="F293" t="s">
        <v>296</v>
      </c>
      <c r="G293" t="s">
        <v>942</v>
      </c>
      <c r="H293" s="18" t="s">
        <v>893</v>
      </c>
      <c r="I293" t="s">
        <v>943</v>
      </c>
      <c r="J293">
        <v>23388</v>
      </c>
      <c r="K293">
        <v>92613.702000000005</v>
      </c>
      <c r="L293">
        <f t="shared" si="12"/>
        <v>1111364.4240000001</v>
      </c>
      <c r="M293">
        <v>6.1949540946130401E-2</v>
      </c>
      <c r="N293">
        <v>0</v>
      </c>
      <c r="O293">
        <v>1.270055026828566</v>
      </c>
      <c r="P293">
        <v>4.994E-6</v>
      </c>
      <c r="Q293">
        <f t="shared" si="13"/>
        <v>5.5501539334560004</v>
      </c>
      <c r="R293">
        <f t="shared" si="14"/>
        <v>6.8202089602845666</v>
      </c>
    </row>
    <row r="294" spans="1:18">
      <c r="A294" s="4">
        <v>4.6453138888888885</v>
      </c>
      <c r="B294" s="4">
        <v>-74.112419444444441</v>
      </c>
      <c r="C294" s="3">
        <v>28</v>
      </c>
      <c r="D294" s="3">
        <v>29</v>
      </c>
      <c r="E294" s="3">
        <v>1876</v>
      </c>
      <c r="F294" t="s">
        <v>296</v>
      </c>
      <c r="G294" t="s">
        <v>944</v>
      </c>
      <c r="H294" s="18" t="s">
        <v>945</v>
      </c>
      <c r="I294" t="s">
        <v>946</v>
      </c>
      <c r="J294">
        <v>23388</v>
      </c>
      <c r="K294">
        <v>92613.702000000005</v>
      </c>
      <c r="L294">
        <f t="shared" si="12"/>
        <v>1111364.4240000001</v>
      </c>
      <c r="M294">
        <v>6.1949540946130401E-2</v>
      </c>
      <c r="N294">
        <v>0</v>
      </c>
      <c r="O294">
        <v>1.270055026828566</v>
      </c>
      <c r="P294">
        <v>4.994E-6</v>
      </c>
      <c r="Q294">
        <f t="shared" si="13"/>
        <v>5.5501539334560004</v>
      </c>
      <c r="R294">
        <f t="shared" si="14"/>
        <v>6.8202089602845666</v>
      </c>
    </row>
    <row r="295" spans="1:18">
      <c r="A295" s="4">
        <v>4.6142916320324598</v>
      </c>
      <c r="B295" s="4">
        <v>-74.150734854109601</v>
      </c>
      <c r="C295" s="3">
        <v>23</v>
      </c>
      <c r="D295" s="3">
        <v>25</v>
      </c>
      <c r="E295" s="3">
        <v>1819</v>
      </c>
      <c r="F295" t="s">
        <v>296</v>
      </c>
      <c r="G295" t="s">
        <v>947</v>
      </c>
      <c r="H295" s="18" t="s">
        <v>948</v>
      </c>
      <c r="I295" t="s">
        <v>949</v>
      </c>
      <c r="J295">
        <v>23388</v>
      </c>
      <c r="K295">
        <v>92613.702000000005</v>
      </c>
      <c r="L295">
        <f t="shared" si="12"/>
        <v>1111364.4240000001</v>
      </c>
      <c r="M295">
        <v>6.1949540946130401E-2</v>
      </c>
      <c r="N295">
        <v>0</v>
      </c>
      <c r="O295">
        <v>1.270055026828566</v>
      </c>
      <c r="P295">
        <v>4.994E-6</v>
      </c>
      <c r="Q295">
        <f t="shared" si="13"/>
        <v>5.5501539334560004</v>
      </c>
      <c r="R295">
        <f t="shared" si="14"/>
        <v>6.8202089602845666</v>
      </c>
    </row>
    <row r="296" spans="1:18">
      <c r="A296">
        <v>4.6161555555555553</v>
      </c>
      <c r="B296">
        <v>-74.140500000000003</v>
      </c>
      <c r="C296" s="3">
        <v>25</v>
      </c>
      <c r="D296" s="3">
        <v>26</v>
      </c>
      <c r="E296" s="3">
        <v>1834</v>
      </c>
      <c r="F296" t="s">
        <v>296</v>
      </c>
      <c r="G296" t="s">
        <v>950</v>
      </c>
      <c r="H296" s="18" t="s">
        <v>951</v>
      </c>
      <c r="I296" t="s">
        <v>952</v>
      </c>
      <c r="J296">
        <v>23388</v>
      </c>
      <c r="K296">
        <v>92613.702000000005</v>
      </c>
      <c r="L296">
        <f t="shared" si="12"/>
        <v>1111364.4240000001</v>
      </c>
      <c r="M296">
        <v>6.1949540946130401E-2</v>
      </c>
      <c r="N296">
        <v>0</v>
      </c>
      <c r="O296">
        <v>1.270055026828566</v>
      </c>
      <c r="P296">
        <v>4.994E-6</v>
      </c>
      <c r="Q296">
        <f t="shared" si="13"/>
        <v>5.5501539334560004</v>
      </c>
      <c r="R296">
        <f t="shared" si="14"/>
        <v>6.8202089602845666</v>
      </c>
    </row>
    <row r="297" spans="1:18">
      <c r="A297">
        <v>4.5786860000000003</v>
      </c>
      <c r="B297">
        <v>-74.106904</v>
      </c>
      <c r="C297" s="3">
        <v>28</v>
      </c>
      <c r="D297" s="3">
        <v>22</v>
      </c>
      <c r="E297" s="3">
        <v>1785</v>
      </c>
      <c r="F297" t="s">
        <v>359</v>
      </c>
      <c r="G297" t="s">
        <v>953</v>
      </c>
      <c r="H297" s="18" t="s">
        <v>954</v>
      </c>
      <c r="I297" t="s">
        <v>955</v>
      </c>
      <c r="J297">
        <v>23388</v>
      </c>
      <c r="K297">
        <v>55434.445</v>
      </c>
      <c r="L297">
        <f t="shared" si="12"/>
        <v>665213.34</v>
      </c>
      <c r="M297">
        <v>6.1949540946130401E-2</v>
      </c>
      <c r="N297">
        <v>0</v>
      </c>
      <c r="O297">
        <v>1.1736284335027725</v>
      </c>
      <c r="P297">
        <v>4.994E-6</v>
      </c>
      <c r="Q297">
        <f t="shared" si="13"/>
        <v>3.32207541996</v>
      </c>
      <c r="R297">
        <f t="shared" si="14"/>
        <v>4.4957038534627722</v>
      </c>
    </row>
    <row r="298" spans="1:18">
      <c r="A298">
        <v>4.5789239999999998</v>
      </c>
      <c r="B298">
        <v>-74.127830000000003</v>
      </c>
      <c r="C298" s="3">
        <v>26</v>
      </c>
      <c r="D298" s="3">
        <v>22</v>
      </c>
      <c r="E298" s="3">
        <v>1783</v>
      </c>
      <c r="F298" t="s">
        <v>359</v>
      </c>
      <c r="G298" t="s">
        <v>956</v>
      </c>
      <c r="H298" s="18" t="s">
        <v>957</v>
      </c>
      <c r="I298" t="s">
        <v>958</v>
      </c>
      <c r="J298">
        <v>23388</v>
      </c>
      <c r="K298">
        <v>55434.445</v>
      </c>
      <c r="L298">
        <f t="shared" si="12"/>
        <v>665213.34</v>
      </c>
      <c r="M298">
        <v>6.1949540946130401E-2</v>
      </c>
      <c r="N298">
        <v>0</v>
      </c>
      <c r="O298">
        <v>1.1736284335027725</v>
      </c>
      <c r="P298">
        <v>4.994E-6</v>
      </c>
      <c r="Q298">
        <f t="shared" si="13"/>
        <v>3.32207541996</v>
      </c>
      <c r="R298">
        <f t="shared" si="14"/>
        <v>4.4957038534627722</v>
      </c>
    </row>
    <row r="299" spans="1:18">
      <c r="A299">
        <v>4.5671799999999996</v>
      </c>
      <c r="B299">
        <v>-74.126846</v>
      </c>
      <c r="C299" s="3">
        <v>26</v>
      </c>
      <c r="D299" s="3">
        <v>20</v>
      </c>
      <c r="E299" s="3">
        <v>1757</v>
      </c>
      <c r="F299" t="s">
        <v>359</v>
      </c>
      <c r="G299" t="s">
        <v>959</v>
      </c>
      <c r="H299" s="18" t="s">
        <v>960</v>
      </c>
      <c r="I299" t="s">
        <v>961</v>
      </c>
      <c r="J299">
        <v>23388</v>
      </c>
      <c r="K299">
        <v>55434.445</v>
      </c>
      <c r="L299">
        <f t="shared" si="12"/>
        <v>665213.34</v>
      </c>
      <c r="M299">
        <v>6.1949540946130401E-2</v>
      </c>
      <c r="N299">
        <v>0</v>
      </c>
      <c r="O299">
        <v>1.1736284335027725</v>
      </c>
      <c r="P299">
        <v>4.994E-6</v>
      </c>
      <c r="Q299">
        <f t="shared" si="13"/>
        <v>3.32207541996</v>
      </c>
      <c r="R299">
        <f t="shared" si="14"/>
        <v>4.4957038534627722</v>
      </c>
    </row>
    <row r="300" spans="1:18">
      <c r="A300">
        <v>4.5820119999999998</v>
      </c>
      <c r="B300">
        <v>-74.111217999999994</v>
      </c>
      <c r="C300" s="3">
        <v>28</v>
      </c>
      <c r="D300" s="3">
        <v>22</v>
      </c>
      <c r="E300" s="3">
        <v>1785</v>
      </c>
      <c r="F300" t="s">
        <v>359</v>
      </c>
      <c r="G300" t="s">
        <v>962</v>
      </c>
      <c r="H300" s="18" t="s">
        <v>963</v>
      </c>
      <c r="I300" t="s">
        <v>964</v>
      </c>
      <c r="J300">
        <v>23388</v>
      </c>
      <c r="K300">
        <v>55434.445</v>
      </c>
      <c r="L300">
        <f t="shared" si="12"/>
        <v>665213.34</v>
      </c>
      <c r="M300">
        <v>6.1949540946130401E-2</v>
      </c>
      <c r="N300">
        <v>0</v>
      </c>
      <c r="O300">
        <v>1.1736284335027725</v>
      </c>
      <c r="P300">
        <v>4.994E-6</v>
      </c>
      <c r="Q300">
        <f t="shared" si="13"/>
        <v>3.32207541996</v>
      </c>
      <c r="R300">
        <f t="shared" si="14"/>
        <v>4.4957038534627722</v>
      </c>
    </row>
    <row r="301" spans="1:18">
      <c r="A301">
        <v>4.5897300000000003</v>
      </c>
      <c r="B301">
        <v>-74.094611999999998</v>
      </c>
      <c r="C301" s="3">
        <v>30</v>
      </c>
      <c r="D301" s="3">
        <v>23</v>
      </c>
      <c r="E301" s="3">
        <v>2293</v>
      </c>
      <c r="F301" t="s">
        <v>359</v>
      </c>
      <c r="G301" t="s">
        <v>965</v>
      </c>
      <c r="H301" s="18" t="s">
        <v>893</v>
      </c>
      <c r="I301" t="s">
        <v>966</v>
      </c>
      <c r="J301">
        <v>23388</v>
      </c>
      <c r="K301">
        <v>55434.445</v>
      </c>
      <c r="L301">
        <f t="shared" si="12"/>
        <v>665213.34</v>
      </c>
      <c r="M301">
        <v>6.1949540946130401E-2</v>
      </c>
      <c r="N301">
        <v>0</v>
      </c>
      <c r="O301">
        <v>1.1736284335027725</v>
      </c>
      <c r="P301">
        <v>4.994E-6</v>
      </c>
      <c r="Q301">
        <f t="shared" si="13"/>
        <v>3.32207541996</v>
      </c>
      <c r="R301">
        <f t="shared" si="14"/>
        <v>4.4957038534627722</v>
      </c>
    </row>
    <row r="302" spans="1:18">
      <c r="A302">
        <v>4.5636979999999996</v>
      </c>
      <c r="B302">
        <v>-74.096615</v>
      </c>
      <c r="C302" s="3">
        <v>29</v>
      </c>
      <c r="D302" s="3">
        <v>20</v>
      </c>
      <c r="E302" s="3">
        <v>2253</v>
      </c>
      <c r="F302" t="s">
        <v>359</v>
      </c>
      <c r="G302" t="s">
        <v>967</v>
      </c>
      <c r="H302" s="18" t="s">
        <v>893</v>
      </c>
      <c r="I302" t="s">
        <v>968</v>
      </c>
      <c r="J302">
        <v>23388</v>
      </c>
      <c r="K302">
        <v>55434.445</v>
      </c>
      <c r="L302">
        <f t="shared" si="12"/>
        <v>665213.34</v>
      </c>
      <c r="M302">
        <v>6.1949540946130401E-2</v>
      </c>
      <c r="N302">
        <v>0</v>
      </c>
      <c r="O302">
        <v>1.1736284335027725</v>
      </c>
      <c r="P302">
        <v>4.994E-6</v>
      </c>
      <c r="Q302">
        <f t="shared" si="13"/>
        <v>3.32207541996</v>
      </c>
      <c r="R302">
        <f t="shared" si="14"/>
        <v>4.4957038534627722</v>
      </c>
    </row>
    <row r="303" spans="1:18">
      <c r="A303">
        <v>4.5634949999999996</v>
      </c>
      <c r="B303">
        <v>-74.124818000000005</v>
      </c>
      <c r="C303" s="3">
        <v>26</v>
      </c>
      <c r="D303" s="3">
        <v>20</v>
      </c>
      <c r="E303" s="3">
        <v>1757</v>
      </c>
      <c r="F303" t="s">
        <v>359</v>
      </c>
      <c r="G303" t="s">
        <v>969</v>
      </c>
      <c r="H303" s="18" t="s">
        <v>970</v>
      </c>
      <c r="I303" t="s">
        <v>971</v>
      </c>
      <c r="J303">
        <v>23388</v>
      </c>
      <c r="K303">
        <v>55434.445</v>
      </c>
      <c r="L303">
        <f t="shared" si="12"/>
        <v>665213.34</v>
      </c>
      <c r="M303">
        <v>6.1949540946130401E-2</v>
      </c>
      <c r="N303">
        <v>0</v>
      </c>
      <c r="O303">
        <v>1.1736284335027725</v>
      </c>
      <c r="P303">
        <v>4.994E-6</v>
      </c>
      <c r="Q303">
        <f t="shared" si="13"/>
        <v>3.32207541996</v>
      </c>
      <c r="R303">
        <f t="shared" si="14"/>
        <v>4.4957038534627722</v>
      </c>
    </row>
    <row r="304" spans="1:18">
      <c r="A304">
        <v>4.6063200000000002</v>
      </c>
      <c r="B304">
        <v>-74.076920999999999</v>
      </c>
      <c r="C304" s="3">
        <v>32</v>
      </c>
      <c r="D304" s="3">
        <v>25</v>
      </c>
      <c r="E304" s="3">
        <v>2321</v>
      </c>
      <c r="F304" t="s">
        <v>972</v>
      </c>
      <c r="G304" t="s">
        <v>973</v>
      </c>
      <c r="H304" s="18" t="s">
        <v>974</v>
      </c>
      <c r="I304" t="s">
        <v>975</v>
      </c>
      <c r="J304">
        <v>26924</v>
      </c>
      <c r="K304">
        <v>105092.33310000002</v>
      </c>
      <c r="L304">
        <f t="shared" si="12"/>
        <v>1261107.9972000001</v>
      </c>
      <c r="M304">
        <v>6.1949540946130401E-2</v>
      </c>
      <c r="N304">
        <v>0</v>
      </c>
      <c r="O304">
        <v>1.6605936854040124</v>
      </c>
      <c r="P304">
        <v>4.994E-6</v>
      </c>
      <c r="Q304">
        <f t="shared" si="13"/>
        <v>6.2979733380168001</v>
      </c>
      <c r="R304">
        <f t="shared" si="14"/>
        <v>7.9585670234208123</v>
      </c>
    </row>
    <row r="305" spans="1:18">
      <c r="A305">
        <v>4.5939019999999999</v>
      </c>
      <c r="B305">
        <v>-74.086872999999997</v>
      </c>
      <c r="C305" s="3">
        <v>30</v>
      </c>
      <c r="D305" s="3">
        <v>23</v>
      </c>
      <c r="E305" s="3">
        <v>2293</v>
      </c>
      <c r="F305" t="s">
        <v>972</v>
      </c>
      <c r="G305" t="s">
        <v>976</v>
      </c>
      <c r="H305" s="18" t="s">
        <v>977</v>
      </c>
      <c r="I305" t="s">
        <v>978</v>
      </c>
      <c r="J305">
        <v>26924</v>
      </c>
      <c r="K305">
        <v>105092.33310000002</v>
      </c>
      <c r="L305">
        <f t="shared" si="12"/>
        <v>1261107.9972000001</v>
      </c>
      <c r="M305">
        <v>6.1949540946130401E-2</v>
      </c>
      <c r="N305">
        <v>0</v>
      </c>
      <c r="O305">
        <v>1.6605936854040124</v>
      </c>
      <c r="P305">
        <v>4.994E-6</v>
      </c>
      <c r="Q305">
        <f t="shared" si="13"/>
        <v>6.2979733380168001</v>
      </c>
      <c r="R305">
        <f t="shared" si="14"/>
        <v>7.9585670234208123</v>
      </c>
    </row>
    <row r="306" spans="1:18">
      <c r="A306">
        <v>4.5933789999999997</v>
      </c>
      <c r="B306">
        <v>-74.087385999999995</v>
      </c>
      <c r="C306" s="3">
        <v>30</v>
      </c>
      <c r="D306" s="3">
        <v>23</v>
      </c>
      <c r="E306" s="3">
        <v>2293</v>
      </c>
      <c r="F306" t="s">
        <v>972</v>
      </c>
      <c r="G306" t="s">
        <v>979</v>
      </c>
      <c r="H306" s="18" t="s">
        <v>980</v>
      </c>
      <c r="I306" t="s">
        <v>981</v>
      </c>
      <c r="J306">
        <v>26924</v>
      </c>
      <c r="K306">
        <v>105092.33310000002</v>
      </c>
      <c r="L306">
        <f t="shared" si="12"/>
        <v>1261107.9972000001</v>
      </c>
      <c r="M306">
        <v>6.1949540946130401E-2</v>
      </c>
      <c r="N306">
        <v>0</v>
      </c>
      <c r="O306">
        <v>1.6605936854040124</v>
      </c>
      <c r="P306">
        <v>4.994E-6</v>
      </c>
      <c r="Q306">
        <f t="shared" si="13"/>
        <v>6.2979733380168001</v>
      </c>
      <c r="R306">
        <f t="shared" si="14"/>
        <v>7.9585670234208123</v>
      </c>
    </row>
    <row r="307" spans="1:18">
      <c r="A307">
        <v>4.7403459999999997</v>
      </c>
      <c r="B307">
        <v>-74.088102000000006</v>
      </c>
      <c r="C307" s="3">
        <v>30</v>
      </c>
      <c r="D307" s="3">
        <v>39</v>
      </c>
      <c r="E307" s="3">
        <v>30</v>
      </c>
      <c r="F307" t="s">
        <v>373</v>
      </c>
      <c r="G307" t="s">
        <v>982</v>
      </c>
      <c r="H307" s="18" t="s">
        <v>983</v>
      </c>
      <c r="I307" t="s">
        <v>984</v>
      </c>
      <c r="J307">
        <v>20193</v>
      </c>
      <c r="K307">
        <v>54577.021999999997</v>
      </c>
      <c r="L307">
        <f t="shared" si="12"/>
        <v>654924.26399999997</v>
      </c>
      <c r="M307">
        <v>6.1949540946130401E-2</v>
      </c>
      <c r="N307">
        <v>0</v>
      </c>
      <c r="O307">
        <v>1.0793677596091606</v>
      </c>
      <c r="P307">
        <v>4.994E-6</v>
      </c>
      <c r="Q307">
        <f t="shared" si="13"/>
        <v>3.270691774416</v>
      </c>
      <c r="R307">
        <f t="shared" si="14"/>
        <v>4.3500595340251609</v>
      </c>
    </row>
    <row r="308" spans="1:18">
      <c r="A308" s="4">
        <v>4.6079777327069804</v>
      </c>
      <c r="B308" s="4">
        <v>-74.141474880342898</v>
      </c>
      <c r="C308" s="3">
        <v>24</v>
      </c>
      <c r="D308" s="3">
        <v>25</v>
      </c>
      <c r="E308" s="3">
        <v>1820</v>
      </c>
      <c r="F308" t="s">
        <v>373</v>
      </c>
      <c r="G308" t="s">
        <v>985</v>
      </c>
      <c r="H308" s="18" t="s">
        <v>986</v>
      </c>
      <c r="I308" t="s">
        <v>987</v>
      </c>
      <c r="J308">
        <v>20193</v>
      </c>
      <c r="K308">
        <v>54577.021999999997</v>
      </c>
      <c r="L308">
        <f t="shared" si="12"/>
        <v>654924.26399999997</v>
      </c>
      <c r="M308">
        <v>6.1949540946130401E-2</v>
      </c>
      <c r="N308">
        <v>0</v>
      </c>
      <c r="O308">
        <v>1.0793677596091606</v>
      </c>
      <c r="P308">
        <v>4.994E-6</v>
      </c>
      <c r="Q308">
        <f t="shared" si="13"/>
        <v>3.270691774416</v>
      </c>
      <c r="R308">
        <f t="shared" si="14"/>
        <v>4.3500595340251609</v>
      </c>
    </row>
    <row r="309" spans="1:18">
      <c r="A309">
        <v>4.7382049999999998</v>
      </c>
      <c r="B309">
        <v>-74.084755999999999</v>
      </c>
      <c r="C309" s="3">
        <v>31</v>
      </c>
      <c r="D309" s="3">
        <v>39</v>
      </c>
      <c r="E309" s="3">
        <v>564</v>
      </c>
      <c r="F309" t="s">
        <v>653</v>
      </c>
      <c r="G309" t="s">
        <v>988</v>
      </c>
      <c r="H309" s="18" t="s">
        <v>989</v>
      </c>
      <c r="I309" t="s">
        <v>990</v>
      </c>
      <c r="J309">
        <v>20193</v>
      </c>
      <c r="K309">
        <v>54577.021999999997</v>
      </c>
      <c r="L309">
        <f t="shared" si="12"/>
        <v>654924.26399999997</v>
      </c>
      <c r="M309">
        <v>6.1949540946130401E-2</v>
      </c>
      <c r="N309">
        <v>0</v>
      </c>
      <c r="O309">
        <v>1.0793677596091606</v>
      </c>
      <c r="P309">
        <v>4.994E-6</v>
      </c>
      <c r="Q309">
        <f t="shared" si="13"/>
        <v>3.270691774416</v>
      </c>
      <c r="R309">
        <f t="shared" si="14"/>
        <v>4.3500595340251609</v>
      </c>
    </row>
    <row r="310" spans="1:18">
      <c r="A310" s="4">
        <v>4.6927940000000001</v>
      </c>
      <c r="B310" s="4">
        <v>-74.077982000000006</v>
      </c>
      <c r="C310" s="3">
        <v>31</v>
      </c>
      <c r="D310" s="3">
        <v>34</v>
      </c>
      <c r="E310" s="3">
        <v>2437</v>
      </c>
      <c r="F310" t="s">
        <v>686</v>
      </c>
      <c r="G310" t="s">
        <v>991</v>
      </c>
      <c r="H310" s="18" t="s">
        <v>992</v>
      </c>
      <c r="I310" t="s">
        <v>993</v>
      </c>
      <c r="J310">
        <v>20193</v>
      </c>
      <c r="K310">
        <v>54577.021999999997</v>
      </c>
      <c r="L310">
        <f t="shared" si="12"/>
        <v>654924.26399999997</v>
      </c>
      <c r="M310">
        <v>6.1949540946130401E-2</v>
      </c>
      <c r="N310">
        <v>0</v>
      </c>
      <c r="O310">
        <v>1.0793677596091606</v>
      </c>
      <c r="P310">
        <v>4.994E-6</v>
      </c>
      <c r="Q310">
        <f t="shared" si="13"/>
        <v>3.270691774416</v>
      </c>
      <c r="R310">
        <f t="shared" si="14"/>
        <v>4.3500595340251609</v>
      </c>
    </row>
    <row r="311" spans="1:18">
      <c r="A311" s="4">
        <v>4.7413030000000003</v>
      </c>
      <c r="B311" s="4">
        <v>-74.088965000000002</v>
      </c>
      <c r="C311" s="3">
        <v>30</v>
      </c>
      <c r="D311" s="3">
        <v>40</v>
      </c>
      <c r="E311" s="3">
        <v>60</v>
      </c>
      <c r="F311" t="s">
        <v>686</v>
      </c>
      <c r="G311" t="s">
        <v>994</v>
      </c>
      <c r="H311" s="18" t="s">
        <v>995</v>
      </c>
      <c r="I311" t="s">
        <v>996</v>
      </c>
      <c r="J311">
        <v>20193</v>
      </c>
      <c r="K311">
        <v>54577.021999999997</v>
      </c>
      <c r="L311">
        <f t="shared" si="12"/>
        <v>654924.26399999997</v>
      </c>
      <c r="M311">
        <v>6.1949540946130401E-2</v>
      </c>
      <c r="N311">
        <v>0</v>
      </c>
      <c r="O311">
        <v>1.0793677596091606</v>
      </c>
      <c r="P311">
        <v>4.994E-6</v>
      </c>
      <c r="Q311">
        <f t="shared" si="13"/>
        <v>3.270691774416</v>
      </c>
      <c r="R311">
        <f t="shared" si="14"/>
        <v>4.3500595340251609</v>
      </c>
    </row>
    <row r="312" spans="1:18">
      <c r="A312">
        <v>4.7257119999999997</v>
      </c>
      <c r="B312">
        <v>-74.072101000000004</v>
      </c>
      <c r="C312" s="3">
        <v>32</v>
      </c>
      <c r="D312" s="3">
        <v>38</v>
      </c>
      <c r="E312" s="3">
        <v>2490</v>
      </c>
      <c r="F312" t="s">
        <v>373</v>
      </c>
      <c r="G312" t="s">
        <v>997</v>
      </c>
      <c r="H312" s="18" t="s">
        <v>998</v>
      </c>
      <c r="I312" t="s">
        <v>999</v>
      </c>
      <c r="J312">
        <v>20193</v>
      </c>
      <c r="K312">
        <v>54577.021999999997</v>
      </c>
      <c r="L312">
        <f t="shared" si="12"/>
        <v>654924.26399999997</v>
      </c>
      <c r="M312">
        <v>6.1949540946130401E-2</v>
      </c>
      <c r="N312">
        <v>0</v>
      </c>
      <c r="O312">
        <v>1.0793677596091606</v>
      </c>
      <c r="P312">
        <v>4.994E-6</v>
      </c>
      <c r="Q312">
        <f t="shared" si="13"/>
        <v>3.270691774416</v>
      </c>
      <c r="R312">
        <f t="shared" si="14"/>
        <v>4.3500595340251609</v>
      </c>
    </row>
    <row r="313" spans="1:18">
      <c r="A313">
        <v>4.8100680000000002</v>
      </c>
      <c r="B313">
        <v>-74.037484000000006</v>
      </c>
      <c r="C313" s="3">
        <v>36</v>
      </c>
      <c r="D313" s="3">
        <v>47</v>
      </c>
      <c r="E313" s="3">
        <v>772</v>
      </c>
      <c r="F313" t="s">
        <v>373</v>
      </c>
      <c r="G313" t="s">
        <v>1000</v>
      </c>
      <c r="H313" s="18" t="s">
        <v>1001</v>
      </c>
      <c r="I313" t="s">
        <v>1002</v>
      </c>
      <c r="J313">
        <v>20193</v>
      </c>
      <c r="K313">
        <v>54577.021999999997</v>
      </c>
      <c r="L313">
        <f t="shared" si="12"/>
        <v>654924.26399999997</v>
      </c>
      <c r="M313">
        <v>6.1949540946130401E-2</v>
      </c>
      <c r="N313">
        <v>0</v>
      </c>
      <c r="O313">
        <v>1.0793677596091606</v>
      </c>
      <c r="P313">
        <v>4.994E-6</v>
      </c>
      <c r="Q313">
        <f t="shared" si="13"/>
        <v>3.270691774416</v>
      </c>
      <c r="R313">
        <f t="shared" si="14"/>
        <v>4.3500595340251609</v>
      </c>
    </row>
    <row r="314" spans="1:18">
      <c r="A314">
        <v>4.7139769999999999</v>
      </c>
      <c r="B314">
        <v>-74.093722</v>
      </c>
      <c r="C314" s="3">
        <v>30</v>
      </c>
      <c r="D314" s="3">
        <v>37</v>
      </c>
      <c r="E314" s="3">
        <v>2475</v>
      </c>
      <c r="F314" t="s">
        <v>373</v>
      </c>
      <c r="G314" t="s">
        <v>1003</v>
      </c>
      <c r="H314" s="18" t="s">
        <v>1004</v>
      </c>
      <c r="I314" t="s">
        <v>1005</v>
      </c>
      <c r="J314">
        <v>20193</v>
      </c>
      <c r="K314">
        <v>54577.021999999997</v>
      </c>
      <c r="L314">
        <f t="shared" si="12"/>
        <v>654924.26399999997</v>
      </c>
      <c r="M314">
        <v>6.1949540946130401E-2</v>
      </c>
      <c r="N314">
        <v>0</v>
      </c>
      <c r="O314">
        <v>1.0793677596091606</v>
      </c>
      <c r="P314">
        <v>4.994E-6</v>
      </c>
      <c r="Q314">
        <f t="shared" si="13"/>
        <v>3.270691774416</v>
      </c>
      <c r="R314">
        <f t="shared" si="14"/>
        <v>4.3500595340251609</v>
      </c>
    </row>
    <row r="315" spans="1:18">
      <c r="A315">
        <v>4.7214330000000002</v>
      </c>
      <c r="B315">
        <v>-74.057995000000005</v>
      </c>
      <c r="C315" s="3">
        <v>34</v>
      </c>
      <c r="D315" s="3">
        <v>37</v>
      </c>
      <c r="E315" s="3">
        <v>2479</v>
      </c>
      <c r="F315" t="s">
        <v>373</v>
      </c>
      <c r="G315" t="s">
        <v>1006</v>
      </c>
      <c r="H315" s="18" t="s">
        <v>1007</v>
      </c>
      <c r="I315" t="s">
        <v>1008</v>
      </c>
      <c r="J315">
        <v>20193</v>
      </c>
      <c r="K315">
        <v>54577.021999999997</v>
      </c>
      <c r="L315">
        <f t="shared" si="12"/>
        <v>654924.26399999997</v>
      </c>
      <c r="M315">
        <v>6.1949540946130401E-2</v>
      </c>
      <c r="N315">
        <v>0</v>
      </c>
      <c r="O315">
        <v>1.0793677596091606</v>
      </c>
      <c r="P315">
        <v>4.994E-6</v>
      </c>
      <c r="Q315">
        <f t="shared" si="13"/>
        <v>3.270691774416</v>
      </c>
      <c r="R315">
        <f t="shared" si="14"/>
        <v>4.3500595340251609</v>
      </c>
    </row>
    <row r="316" spans="1:18">
      <c r="A316">
        <v>4.7554819999999998</v>
      </c>
      <c r="B316">
        <v>-74.080209999999994</v>
      </c>
      <c r="C316" s="3">
        <v>31</v>
      </c>
      <c r="D316" s="3">
        <v>41</v>
      </c>
      <c r="E316" s="3">
        <v>614</v>
      </c>
      <c r="F316" t="s">
        <v>373</v>
      </c>
      <c r="G316" t="s">
        <v>1009</v>
      </c>
      <c r="H316" s="18" t="s">
        <v>1010</v>
      </c>
      <c r="I316" t="s">
        <v>1011</v>
      </c>
      <c r="J316">
        <v>20193</v>
      </c>
      <c r="K316">
        <v>54577.021999999997</v>
      </c>
      <c r="L316">
        <f t="shared" si="12"/>
        <v>654924.26399999997</v>
      </c>
      <c r="M316">
        <v>6.1949540946130401E-2</v>
      </c>
      <c r="N316">
        <v>0</v>
      </c>
      <c r="O316">
        <v>1.0793677596091606</v>
      </c>
      <c r="P316">
        <v>4.994E-6</v>
      </c>
      <c r="Q316">
        <f t="shared" si="13"/>
        <v>3.270691774416</v>
      </c>
      <c r="R316">
        <f t="shared" si="14"/>
        <v>4.3500595340251609</v>
      </c>
    </row>
    <row r="317" spans="1:18">
      <c r="A317">
        <v>4.7514570000000003</v>
      </c>
      <c r="B317">
        <v>-74.093266</v>
      </c>
      <c r="C317" s="3">
        <v>30</v>
      </c>
      <c r="D317" s="3">
        <v>41</v>
      </c>
      <c r="E317" s="3">
        <v>90</v>
      </c>
      <c r="F317" t="s">
        <v>373</v>
      </c>
      <c r="G317" t="s">
        <v>1012</v>
      </c>
      <c r="H317" s="18" t="s">
        <v>1013</v>
      </c>
      <c r="I317" t="s">
        <v>1014</v>
      </c>
      <c r="J317">
        <v>20193</v>
      </c>
      <c r="K317">
        <v>54577.021999999997</v>
      </c>
      <c r="L317">
        <f t="shared" si="12"/>
        <v>654924.26399999997</v>
      </c>
      <c r="M317">
        <v>6.1949540946130401E-2</v>
      </c>
      <c r="N317">
        <v>0</v>
      </c>
      <c r="O317">
        <v>1.0793677596091606</v>
      </c>
      <c r="P317">
        <v>4.994E-6</v>
      </c>
      <c r="Q317">
        <f t="shared" si="13"/>
        <v>3.270691774416</v>
      </c>
      <c r="R317">
        <f t="shared" si="14"/>
        <v>4.3500595340251609</v>
      </c>
    </row>
    <row r="318" spans="1:18">
      <c r="A318">
        <v>4.7386509999999999</v>
      </c>
      <c r="B318">
        <v>-74.065295000000006</v>
      </c>
      <c r="C318" s="3">
        <v>33</v>
      </c>
      <c r="D318" s="3">
        <v>39</v>
      </c>
      <c r="E318" s="3">
        <v>566</v>
      </c>
      <c r="F318" t="s">
        <v>373</v>
      </c>
      <c r="G318" t="s">
        <v>1015</v>
      </c>
      <c r="H318" s="18" t="s">
        <v>1016</v>
      </c>
      <c r="I318" t="s">
        <v>1017</v>
      </c>
      <c r="J318">
        <v>20193</v>
      </c>
      <c r="K318">
        <v>54577.021999999997</v>
      </c>
      <c r="L318">
        <f t="shared" si="12"/>
        <v>654924.26399999997</v>
      </c>
      <c r="M318">
        <v>6.1949540946130401E-2</v>
      </c>
      <c r="N318">
        <v>0</v>
      </c>
      <c r="O318">
        <v>1.0793677596091606</v>
      </c>
      <c r="P318">
        <v>4.994E-6</v>
      </c>
      <c r="Q318">
        <f t="shared" si="13"/>
        <v>3.270691774416</v>
      </c>
      <c r="R318">
        <f t="shared" si="14"/>
        <v>4.3500595340251609</v>
      </c>
    </row>
    <row r="319" spans="1:18">
      <c r="A319">
        <v>4.6972519999999998</v>
      </c>
      <c r="B319">
        <v>-74.068888000000001</v>
      </c>
      <c r="C319" s="3">
        <v>32</v>
      </c>
      <c r="D319" s="3">
        <v>35</v>
      </c>
      <c r="E319" s="3">
        <v>2451</v>
      </c>
      <c r="F319" t="s">
        <v>373</v>
      </c>
      <c r="G319" t="s">
        <v>1018</v>
      </c>
      <c r="H319" s="18" t="s">
        <v>1019</v>
      </c>
      <c r="I319" t="s">
        <v>1020</v>
      </c>
      <c r="J319">
        <v>20193</v>
      </c>
      <c r="K319">
        <v>54577.021999999997</v>
      </c>
      <c r="L319">
        <f t="shared" si="12"/>
        <v>654924.26399999997</v>
      </c>
      <c r="M319">
        <v>6.1949540946130401E-2</v>
      </c>
      <c r="N319">
        <v>0</v>
      </c>
      <c r="O319">
        <v>1.0793677596091606</v>
      </c>
      <c r="P319">
        <v>4.994E-6</v>
      </c>
      <c r="Q319">
        <f t="shared" si="13"/>
        <v>3.270691774416</v>
      </c>
      <c r="R319">
        <f t="shared" si="14"/>
        <v>4.3500595340251609</v>
      </c>
    </row>
    <row r="320" spans="1:18">
      <c r="A320">
        <v>4.7328489999999999</v>
      </c>
      <c r="B320">
        <v>-74.090708000000006</v>
      </c>
      <c r="C320" s="3">
        <v>30</v>
      </c>
      <c r="D320" s="3">
        <v>39</v>
      </c>
      <c r="E320" s="3">
        <v>30</v>
      </c>
      <c r="F320" t="s">
        <v>373</v>
      </c>
      <c r="G320" t="s">
        <v>1021</v>
      </c>
      <c r="H320" s="18" t="s">
        <v>866</v>
      </c>
      <c r="I320" t="s">
        <v>1022</v>
      </c>
      <c r="J320">
        <v>20193</v>
      </c>
      <c r="K320">
        <v>54577.021999999997</v>
      </c>
      <c r="L320">
        <f t="shared" si="12"/>
        <v>654924.26399999997</v>
      </c>
      <c r="M320">
        <v>6.1949540946130401E-2</v>
      </c>
      <c r="N320">
        <v>0</v>
      </c>
      <c r="O320">
        <v>1.0793677596091606</v>
      </c>
      <c r="P320">
        <v>4.994E-6</v>
      </c>
      <c r="Q320">
        <f t="shared" si="13"/>
        <v>3.270691774416</v>
      </c>
      <c r="R320">
        <f t="shared" si="14"/>
        <v>4.3500595340251609</v>
      </c>
    </row>
    <row r="321" spans="1:18">
      <c r="A321">
        <v>4.7616940000000003</v>
      </c>
      <c r="B321">
        <v>-74.048495000000003</v>
      </c>
      <c r="C321" s="3">
        <v>35</v>
      </c>
      <c r="D321" s="3">
        <v>42</v>
      </c>
      <c r="E321" s="3">
        <v>643</v>
      </c>
      <c r="F321" t="s">
        <v>373</v>
      </c>
      <c r="G321" t="s">
        <v>1023</v>
      </c>
      <c r="H321" s="18" t="s">
        <v>1024</v>
      </c>
      <c r="I321" t="s">
        <v>1025</v>
      </c>
      <c r="J321">
        <v>20193</v>
      </c>
      <c r="K321">
        <v>54577.021999999997</v>
      </c>
      <c r="L321">
        <f t="shared" si="12"/>
        <v>654924.26399999997</v>
      </c>
      <c r="M321">
        <v>6.1949540946130401E-2</v>
      </c>
      <c r="N321">
        <v>0</v>
      </c>
      <c r="O321">
        <v>1.0793677596091606</v>
      </c>
      <c r="P321">
        <v>4.994E-6</v>
      </c>
      <c r="Q321">
        <f t="shared" si="13"/>
        <v>3.270691774416</v>
      </c>
      <c r="R321">
        <f t="shared" si="14"/>
        <v>4.3500595340251609</v>
      </c>
    </row>
    <row r="322" spans="1:18">
      <c r="A322">
        <v>4.7408619999999999</v>
      </c>
      <c r="B322">
        <v>-74.088179999999994</v>
      </c>
      <c r="C322" s="3">
        <v>30</v>
      </c>
      <c r="D322" s="3">
        <v>40</v>
      </c>
      <c r="E322" s="3">
        <v>60</v>
      </c>
      <c r="F322" t="s">
        <v>373</v>
      </c>
      <c r="G322" t="s">
        <v>1026</v>
      </c>
      <c r="H322" s="18" t="s">
        <v>1027</v>
      </c>
      <c r="I322" t="s">
        <v>1028</v>
      </c>
      <c r="J322">
        <v>20193</v>
      </c>
      <c r="K322">
        <v>54577.021999999997</v>
      </c>
      <c r="L322">
        <f t="shared" si="12"/>
        <v>654924.26399999997</v>
      </c>
      <c r="M322">
        <v>6.1949540946130401E-2</v>
      </c>
      <c r="N322">
        <v>0</v>
      </c>
      <c r="O322">
        <v>1.0793677596091606</v>
      </c>
      <c r="P322">
        <v>4.994E-6</v>
      </c>
      <c r="Q322">
        <f t="shared" si="13"/>
        <v>3.270691774416</v>
      </c>
      <c r="R322">
        <f t="shared" si="14"/>
        <v>4.3500595340251609</v>
      </c>
    </row>
    <row r="323" spans="1:18">
      <c r="A323">
        <v>4.6993260000000001</v>
      </c>
      <c r="B323">
        <v>-74.077117999999999</v>
      </c>
      <c r="C323" s="3">
        <v>32</v>
      </c>
      <c r="D323" s="3">
        <v>35</v>
      </c>
      <c r="E323" s="3">
        <v>2451</v>
      </c>
      <c r="F323" t="s">
        <v>373</v>
      </c>
      <c r="G323" t="s">
        <v>1029</v>
      </c>
      <c r="H323" s="18" t="s">
        <v>1030</v>
      </c>
      <c r="I323" t="s">
        <v>1031</v>
      </c>
      <c r="J323">
        <v>20193</v>
      </c>
      <c r="K323">
        <v>54577.021999999997</v>
      </c>
      <c r="L323">
        <f t="shared" ref="L323:L386" si="15">K323*12</f>
        <v>654924.26399999997</v>
      </c>
      <c r="M323">
        <v>6.1949540946130401E-2</v>
      </c>
      <c r="N323">
        <v>0</v>
      </c>
      <c r="O323">
        <v>1.0793677596091606</v>
      </c>
      <c r="P323">
        <v>4.994E-6</v>
      </c>
      <c r="Q323">
        <f t="shared" ref="Q323:Q386" si="16">(P323*L323)*EXP(M323*N323)</f>
        <v>3.270691774416</v>
      </c>
      <c r="R323">
        <f t="shared" ref="R323:R386" si="17">O323+Q323</f>
        <v>4.3500595340251609</v>
      </c>
    </row>
    <row r="324" spans="1:18">
      <c r="A324">
        <v>4.7478150000000001</v>
      </c>
      <c r="B324">
        <v>-74.047686999999996</v>
      </c>
      <c r="C324" s="3">
        <v>35</v>
      </c>
      <c r="D324" s="3">
        <v>40</v>
      </c>
      <c r="E324" s="3">
        <v>593</v>
      </c>
      <c r="F324" t="s">
        <v>373</v>
      </c>
      <c r="G324" t="s">
        <v>1032</v>
      </c>
      <c r="H324" s="18" t="s">
        <v>1033</v>
      </c>
      <c r="I324" t="s">
        <v>1034</v>
      </c>
      <c r="J324">
        <v>20193</v>
      </c>
      <c r="K324">
        <v>54577.021999999997</v>
      </c>
      <c r="L324">
        <f t="shared" si="15"/>
        <v>654924.26399999997</v>
      </c>
      <c r="M324">
        <v>6.1949540946130401E-2</v>
      </c>
      <c r="N324">
        <v>0</v>
      </c>
      <c r="O324">
        <v>1.0793677596091606</v>
      </c>
      <c r="P324">
        <v>4.994E-6</v>
      </c>
      <c r="Q324">
        <f t="shared" si="16"/>
        <v>3.270691774416</v>
      </c>
      <c r="R324">
        <f t="shared" si="17"/>
        <v>4.3500595340251609</v>
      </c>
    </row>
    <row r="325" spans="1:18">
      <c r="A325">
        <v>4.7251750000000001</v>
      </c>
      <c r="B325">
        <v>-74.057032000000007</v>
      </c>
      <c r="C325" s="3">
        <v>34</v>
      </c>
      <c r="D325" s="3">
        <v>38</v>
      </c>
      <c r="E325" s="3">
        <v>2492</v>
      </c>
      <c r="F325" t="s">
        <v>373</v>
      </c>
      <c r="G325" t="s">
        <v>1035</v>
      </c>
      <c r="H325" s="18" t="s">
        <v>1036</v>
      </c>
      <c r="I325" t="s">
        <v>1037</v>
      </c>
      <c r="J325">
        <v>20193</v>
      </c>
      <c r="K325">
        <v>54577.021999999997</v>
      </c>
      <c r="L325">
        <f t="shared" si="15"/>
        <v>654924.26399999997</v>
      </c>
      <c r="M325">
        <v>6.1949540946130401E-2</v>
      </c>
      <c r="N325">
        <v>0</v>
      </c>
      <c r="O325">
        <v>1.0793677596091606</v>
      </c>
      <c r="P325">
        <v>4.994E-6</v>
      </c>
      <c r="Q325">
        <f t="shared" si="16"/>
        <v>3.270691774416</v>
      </c>
      <c r="R325">
        <f t="shared" si="17"/>
        <v>4.3500595340251609</v>
      </c>
    </row>
    <row r="326" spans="1:18">
      <c r="A326">
        <v>4.5954350000000002</v>
      </c>
      <c r="B326">
        <v>-74.145998000000006</v>
      </c>
      <c r="C326" s="3">
        <v>24</v>
      </c>
      <c r="D326" s="3">
        <v>23</v>
      </c>
      <c r="E326" s="3">
        <v>1794</v>
      </c>
      <c r="F326" t="s">
        <v>741</v>
      </c>
      <c r="G326" t="s">
        <v>1038</v>
      </c>
      <c r="H326" s="18" t="s">
        <v>1039</v>
      </c>
      <c r="I326" t="s">
        <v>1040</v>
      </c>
      <c r="J326">
        <v>27738.06</v>
      </c>
      <c r="K326">
        <v>201562.50399999999</v>
      </c>
      <c r="L326">
        <f t="shared" si="15"/>
        <v>2418750.048</v>
      </c>
      <c r="M326">
        <v>6.1949540946130401E-2</v>
      </c>
      <c r="N326">
        <v>0</v>
      </c>
      <c r="O326">
        <v>1.3431626687280973</v>
      </c>
      <c r="P326">
        <v>4.994E-6</v>
      </c>
      <c r="Q326">
        <f t="shared" si="16"/>
        <v>12.079237739711999</v>
      </c>
      <c r="R326">
        <f t="shared" si="17"/>
        <v>13.422400408440097</v>
      </c>
    </row>
    <row r="327" spans="1:18">
      <c r="A327">
        <v>4.5962170000000002</v>
      </c>
      <c r="B327">
        <v>-74.175607999999997</v>
      </c>
      <c r="C327" s="3">
        <v>21</v>
      </c>
      <c r="D327" s="3">
        <v>23</v>
      </c>
      <c r="E327" s="3">
        <v>1791</v>
      </c>
      <c r="F327" t="s">
        <v>741</v>
      </c>
      <c r="G327" t="s">
        <v>1041</v>
      </c>
      <c r="H327" s="18" t="s">
        <v>1042</v>
      </c>
      <c r="I327" t="s">
        <v>1043</v>
      </c>
      <c r="J327">
        <v>27738.06</v>
      </c>
      <c r="K327">
        <v>201562.50399999999</v>
      </c>
      <c r="L327">
        <f t="shared" si="15"/>
        <v>2418750.048</v>
      </c>
      <c r="M327">
        <v>6.1949540946130401E-2</v>
      </c>
      <c r="N327">
        <v>0</v>
      </c>
      <c r="O327">
        <v>1.3431626687280973</v>
      </c>
      <c r="P327">
        <v>4.994E-6</v>
      </c>
      <c r="Q327">
        <f t="shared" si="16"/>
        <v>12.079237739711999</v>
      </c>
      <c r="R327">
        <f t="shared" si="17"/>
        <v>13.422400408440097</v>
      </c>
    </row>
    <row r="328" spans="1:18">
      <c r="A328">
        <v>4.5901750000000003</v>
      </c>
      <c r="B328">
        <v>-74.145060000000001</v>
      </c>
      <c r="C328" s="3">
        <v>24</v>
      </c>
      <c r="D328" s="3">
        <v>23</v>
      </c>
      <c r="E328" s="3">
        <v>1794</v>
      </c>
      <c r="F328" t="s">
        <v>741</v>
      </c>
      <c r="G328" t="s">
        <v>1044</v>
      </c>
      <c r="H328" s="18" t="s">
        <v>1045</v>
      </c>
      <c r="I328" t="s">
        <v>1046</v>
      </c>
      <c r="J328">
        <v>27738.06</v>
      </c>
      <c r="K328">
        <v>201562.50399999999</v>
      </c>
      <c r="L328">
        <f t="shared" si="15"/>
        <v>2418750.048</v>
      </c>
      <c r="M328">
        <v>6.1949540946130401E-2</v>
      </c>
      <c r="N328">
        <v>0</v>
      </c>
      <c r="O328">
        <v>1.3431626687280973</v>
      </c>
      <c r="P328">
        <v>4.994E-6</v>
      </c>
      <c r="Q328">
        <f t="shared" si="16"/>
        <v>12.079237739711999</v>
      </c>
      <c r="R328">
        <f t="shared" si="17"/>
        <v>13.422400408440097</v>
      </c>
    </row>
    <row r="329" spans="1:18">
      <c r="A329">
        <v>4.5631069999999996</v>
      </c>
      <c r="B329">
        <v>-74.130139999999997</v>
      </c>
      <c r="C329" s="3">
        <v>26</v>
      </c>
      <c r="D329" s="3">
        <v>20</v>
      </c>
      <c r="E329" s="3">
        <v>1757</v>
      </c>
      <c r="F329" t="s">
        <v>741</v>
      </c>
      <c r="G329" t="s">
        <v>1047</v>
      </c>
      <c r="H329" s="18" t="s">
        <v>1048</v>
      </c>
      <c r="I329" t="s">
        <v>1049</v>
      </c>
      <c r="J329">
        <v>27738.06</v>
      </c>
      <c r="K329">
        <v>201562.50399999999</v>
      </c>
      <c r="L329">
        <f t="shared" si="15"/>
        <v>2418750.048</v>
      </c>
      <c r="M329">
        <v>6.1949540946130401E-2</v>
      </c>
      <c r="N329">
        <v>0</v>
      </c>
      <c r="O329">
        <v>1.3431626687280973</v>
      </c>
      <c r="P329">
        <v>4.994E-6</v>
      </c>
      <c r="Q329">
        <f t="shared" si="16"/>
        <v>12.079237739711999</v>
      </c>
      <c r="R329">
        <f t="shared" si="17"/>
        <v>13.422400408440097</v>
      </c>
    </row>
    <row r="330" spans="1:18">
      <c r="A330">
        <v>4.5871250000000003</v>
      </c>
      <c r="B330">
        <v>-74.144118000000006</v>
      </c>
      <c r="C330" s="3">
        <v>24</v>
      </c>
      <c r="D330" s="3">
        <v>22</v>
      </c>
      <c r="E330" s="3">
        <v>1781</v>
      </c>
      <c r="F330" t="s">
        <v>741</v>
      </c>
      <c r="G330" t="s">
        <v>1050</v>
      </c>
      <c r="H330" s="18" t="s">
        <v>1051</v>
      </c>
      <c r="I330" t="s">
        <v>1052</v>
      </c>
      <c r="J330">
        <v>27738.06</v>
      </c>
      <c r="K330">
        <v>201562.50399999999</v>
      </c>
      <c r="L330">
        <f t="shared" si="15"/>
        <v>2418750.048</v>
      </c>
      <c r="M330">
        <v>6.1949540946130401E-2</v>
      </c>
      <c r="N330">
        <v>0</v>
      </c>
      <c r="O330">
        <v>1.3431626687280973</v>
      </c>
      <c r="P330">
        <v>4.994E-6</v>
      </c>
      <c r="Q330">
        <f t="shared" si="16"/>
        <v>12.079237739711999</v>
      </c>
      <c r="R330">
        <f t="shared" si="17"/>
        <v>13.422400408440097</v>
      </c>
    </row>
    <row r="331" spans="1:18">
      <c r="A331">
        <v>4.755439</v>
      </c>
      <c r="B331">
        <v>-74.044675999999995</v>
      </c>
      <c r="C331" s="3">
        <v>35</v>
      </c>
      <c r="D331" s="3">
        <v>41</v>
      </c>
      <c r="E331" s="3">
        <v>618</v>
      </c>
      <c r="F331" t="s">
        <v>810</v>
      </c>
      <c r="G331" t="s">
        <v>1053</v>
      </c>
      <c r="H331" s="18" t="s">
        <v>1054</v>
      </c>
      <c r="I331" t="s">
        <v>1055</v>
      </c>
      <c r="J331">
        <v>23388</v>
      </c>
      <c r="K331">
        <v>65933.334100000007</v>
      </c>
      <c r="L331">
        <f t="shared" si="15"/>
        <v>791200.00920000009</v>
      </c>
      <c r="M331">
        <v>6.1949540946130401E-2</v>
      </c>
      <c r="N331">
        <v>0</v>
      </c>
      <c r="O331">
        <v>1.0654737557873342</v>
      </c>
      <c r="P331">
        <v>4.994E-6</v>
      </c>
      <c r="Q331">
        <f t="shared" si="16"/>
        <v>3.9512528459448002</v>
      </c>
      <c r="R331">
        <f t="shared" si="17"/>
        <v>5.0167266017321346</v>
      </c>
    </row>
    <row r="332" spans="1:18">
      <c r="A332" s="4">
        <v>4.7398895294885497</v>
      </c>
      <c r="B332" s="4">
        <v>-74.038269988199801</v>
      </c>
      <c r="C332" s="3">
        <v>36</v>
      </c>
      <c r="D332" s="3">
        <v>39</v>
      </c>
      <c r="E332" s="3">
        <v>569</v>
      </c>
      <c r="F332" t="s">
        <v>731</v>
      </c>
      <c r="G332" t="s">
        <v>1056</v>
      </c>
      <c r="H332" s="18" t="s">
        <v>1057</v>
      </c>
      <c r="I332" t="s">
        <v>1058</v>
      </c>
      <c r="J332">
        <v>23388</v>
      </c>
      <c r="K332">
        <v>65933.334100000007</v>
      </c>
      <c r="L332">
        <f t="shared" si="15"/>
        <v>791200.00920000009</v>
      </c>
      <c r="M332">
        <v>6.1949540946130401E-2</v>
      </c>
      <c r="N332">
        <v>0</v>
      </c>
      <c r="O332">
        <v>1.0654737557873342</v>
      </c>
      <c r="P332">
        <v>4.994E-6</v>
      </c>
      <c r="Q332">
        <f t="shared" si="16"/>
        <v>3.9512528459448002</v>
      </c>
      <c r="R332">
        <f t="shared" si="17"/>
        <v>5.0167266017321346</v>
      </c>
    </row>
    <row r="333" spans="1:18">
      <c r="A333" s="4">
        <v>4.7254670000000001</v>
      </c>
      <c r="B333" s="4">
        <v>-74.075085000000001</v>
      </c>
      <c r="C333" s="3">
        <v>32</v>
      </c>
      <c r="D333" s="3">
        <v>38</v>
      </c>
      <c r="E333" s="3">
        <v>2490</v>
      </c>
      <c r="F333" t="s">
        <v>785</v>
      </c>
      <c r="G333" t="s">
        <v>1059</v>
      </c>
      <c r="H333" s="18" t="s">
        <v>1060</v>
      </c>
      <c r="I333" t="s">
        <v>1061</v>
      </c>
      <c r="J333">
        <v>23388</v>
      </c>
      <c r="K333">
        <v>65933.334100000007</v>
      </c>
      <c r="L333">
        <f t="shared" si="15"/>
        <v>791200.00920000009</v>
      </c>
      <c r="M333">
        <v>6.1949540946130401E-2</v>
      </c>
      <c r="N333">
        <v>0</v>
      </c>
      <c r="O333">
        <v>1.0654737557873342</v>
      </c>
      <c r="P333">
        <v>4.994E-6</v>
      </c>
      <c r="Q333">
        <f t="shared" si="16"/>
        <v>3.9512528459448002</v>
      </c>
      <c r="R333">
        <f t="shared" si="17"/>
        <v>5.0167266017321346</v>
      </c>
    </row>
    <row r="334" spans="1:18">
      <c r="A334">
        <v>4.7278950000000002</v>
      </c>
      <c r="B334">
        <v>-74.024247000000003</v>
      </c>
      <c r="C334" s="3">
        <v>30</v>
      </c>
      <c r="D334" s="3">
        <v>22</v>
      </c>
      <c r="E334" s="3">
        <v>2280</v>
      </c>
      <c r="F334" t="s">
        <v>810</v>
      </c>
      <c r="G334" t="s">
        <v>1062</v>
      </c>
      <c r="H334" s="18" t="s">
        <v>30</v>
      </c>
      <c r="I334" t="s">
        <v>1063</v>
      </c>
      <c r="J334">
        <v>23388</v>
      </c>
      <c r="K334">
        <v>65933.334100000007</v>
      </c>
      <c r="L334">
        <f t="shared" si="15"/>
        <v>791200.00920000009</v>
      </c>
      <c r="M334">
        <v>6.1949540946130401E-2</v>
      </c>
      <c r="N334">
        <v>0</v>
      </c>
      <c r="O334">
        <v>1.0654737557873342</v>
      </c>
      <c r="P334">
        <v>4.994E-6</v>
      </c>
      <c r="Q334">
        <f t="shared" si="16"/>
        <v>3.9512528459448002</v>
      </c>
      <c r="R334">
        <f t="shared" si="17"/>
        <v>5.0167266017321346</v>
      </c>
    </row>
    <row r="335" spans="1:18">
      <c r="A335">
        <v>4.7059470000000001</v>
      </c>
      <c r="B335">
        <v>-74.051580999999999</v>
      </c>
      <c r="C335" s="3">
        <v>34</v>
      </c>
      <c r="D335" s="3">
        <v>36</v>
      </c>
      <c r="E335" s="3">
        <v>2466</v>
      </c>
      <c r="F335" t="s">
        <v>810</v>
      </c>
      <c r="G335" t="s">
        <v>1064</v>
      </c>
      <c r="H335" s="18" t="s">
        <v>1065</v>
      </c>
      <c r="I335" t="s">
        <v>1066</v>
      </c>
      <c r="J335">
        <v>23388</v>
      </c>
      <c r="K335">
        <v>65933.334100000007</v>
      </c>
      <c r="L335">
        <f t="shared" si="15"/>
        <v>791200.00920000009</v>
      </c>
      <c r="M335">
        <v>6.1949540946130401E-2</v>
      </c>
      <c r="N335">
        <v>0</v>
      </c>
      <c r="O335">
        <v>1.0654737557873342</v>
      </c>
      <c r="P335">
        <v>4.994E-6</v>
      </c>
      <c r="Q335">
        <f t="shared" si="16"/>
        <v>3.9512528459448002</v>
      </c>
      <c r="R335">
        <f t="shared" si="17"/>
        <v>5.0167266017321346</v>
      </c>
    </row>
    <row r="336" spans="1:18">
      <c r="A336">
        <v>4.7300750000000003</v>
      </c>
      <c r="B336">
        <v>-74.024292000000003</v>
      </c>
      <c r="C336" s="3">
        <v>37</v>
      </c>
      <c r="D336" s="3">
        <v>38</v>
      </c>
      <c r="E336" s="3">
        <v>2495</v>
      </c>
      <c r="F336" t="s">
        <v>810</v>
      </c>
      <c r="G336" t="s">
        <v>1067</v>
      </c>
      <c r="H336" s="18" t="s">
        <v>1068</v>
      </c>
      <c r="I336" t="s">
        <v>1069</v>
      </c>
      <c r="J336">
        <v>23388</v>
      </c>
      <c r="K336">
        <v>65933.334100000007</v>
      </c>
      <c r="L336">
        <f t="shared" si="15"/>
        <v>791200.00920000009</v>
      </c>
      <c r="M336">
        <v>6.1949540946130401E-2</v>
      </c>
      <c r="N336">
        <v>0</v>
      </c>
      <c r="O336">
        <v>1.0654737557873342</v>
      </c>
      <c r="P336">
        <v>4.994E-6</v>
      </c>
      <c r="Q336">
        <f t="shared" si="16"/>
        <v>3.9512528459448002</v>
      </c>
      <c r="R336">
        <f t="shared" si="17"/>
        <v>5.0167266017321346</v>
      </c>
    </row>
    <row r="337" spans="1:18">
      <c r="A337">
        <v>4.7717400000000003</v>
      </c>
      <c r="B337">
        <v>-74.042404000000005</v>
      </c>
      <c r="C337" s="3">
        <v>35</v>
      </c>
      <c r="D337" s="3">
        <v>43</v>
      </c>
      <c r="E337" s="3">
        <v>668</v>
      </c>
      <c r="F337" t="s">
        <v>810</v>
      </c>
      <c r="G337" t="s">
        <v>1070</v>
      </c>
      <c r="H337" s="18" t="s">
        <v>1071</v>
      </c>
      <c r="I337" t="s">
        <v>1072</v>
      </c>
      <c r="J337">
        <v>23388</v>
      </c>
      <c r="K337">
        <v>65933.334100000007</v>
      </c>
      <c r="L337">
        <f t="shared" si="15"/>
        <v>791200.00920000009</v>
      </c>
      <c r="M337">
        <v>6.1949540946130401E-2</v>
      </c>
      <c r="N337">
        <v>0</v>
      </c>
      <c r="O337">
        <v>1.0654737557873342</v>
      </c>
      <c r="P337">
        <v>4.994E-6</v>
      </c>
      <c r="Q337">
        <f t="shared" si="16"/>
        <v>3.9512528459448002</v>
      </c>
      <c r="R337">
        <f t="shared" si="17"/>
        <v>5.0167266017321346</v>
      </c>
    </row>
    <row r="338" spans="1:18">
      <c r="A338">
        <v>4.6916869999999999</v>
      </c>
      <c r="B338">
        <v>-74.055847</v>
      </c>
      <c r="C338" s="3">
        <v>34</v>
      </c>
      <c r="D338" s="3">
        <v>34</v>
      </c>
      <c r="E338" s="3">
        <v>2440</v>
      </c>
      <c r="F338" t="s">
        <v>810</v>
      </c>
      <c r="G338" t="s">
        <v>1073</v>
      </c>
      <c r="H338" s="18" t="s">
        <v>1074</v>
      </c>
      <c r="I338" t="s">
        <v>1075</v>
      </c>
      <c r="J338">
        <v>23388</v>
      </c>
      <c r="K338">
        <v>65933.334100000007</v>
      </c>
      <c r="L338">
        <f t="shared" si="15"/>
        <v>791200.00920000009</v>
      </c>
      <c r="M338">
        <v>6.1949540946130401E-2</v>
      </c>
      <c r="N338">
        <v>0</v>
      </c>
      <c r="O338">
        <v>1.0654737557873342</v>
      </c>
      <c r="P338">
        <v>4.994E-6</v>
      </c>
      <c r="Q338">
        <f t="shared" si="16"/>
        <v>3.9512528459448002</v>
      </c>
      <c r="R338">
        <f t="shared" si="17"/>
        <v>5.0167266017321346</v>
      </c>
    </row>
    <row r="339" spans="1:18">
      <c r="A339">
        <v>4.7465999999999999</v>
      </c>
      <c r="B339">
        <v>-74.046698000000006</v>
      </c>
      <c r="C339" s="3">
        <v>35</v>
      </c>
      <c r="D339" s="3">
        <v>40</v>
      </c>
      <c r="E339" s="3">
        <v>593</v>
      </c>
      <c r="F339" t="s">
        <v>810</v>
      </c>
      <c r="G339" t="s">
        <v>1076</v>
      </c>
      <c r="H339" s="18" t="s">
        <v>1077</v>
      </c>
      <c r="I339" t="s">
        <v>1078</v>
      </c>
      <c r="J339">
        <v>23388</v>
      </c>
      <c r="K339">
        <v>65933.334100000007</v>
      </c>
      <c r="L339">
        <f t="shared" si="15"/>
        <v>791200.00920000009</v>
      </c>
      <c r="M339">
        <v>6.1949540946130401E-2</v>
      </c>
      <c r="N339">
        <v>0</v>
      </c>
      <c r="O339">
        <v>1.0654737557873342</v>
      </c>
      <c r="P339">
        <v>4.994E-6</v>
      </c>
      <c r="Q339">
        <f t="shared" si="16"/>
        <v>3.9512528459448002</v>
      </c>
      <c r="R339">
        <f t="shared" si="17"/>
        <v>5.0167266017321346</v>
      </c>
    </row>
    <row r="340" spans="1:18">
      <c r="A340">
        <v>4.7274589999999996</v>
      </c>
      <c r="B340">
        <v>-74.051661999999993</v>
      </c>
      <c r="C340" s="3">
        <v>34</v>
      </c>
      <c r="D340" s="3">
        <v>38</v>
      </c>
      <c r="E340" s="3">
        <v>2492</v>
      </c>
      <c r="F340" t="s">
        <v>810</v>
      </c>
      <c r="G340" t="s">
        <v>1079</v>
      </c>
      <c r="H340" s="18" t="s">
        <v>1080</v>
      </c>
      <c r="I340" t="s">
        <v>1081</v>
      </c>
      <c r="J340">
        <v>23388</v>
      </c>
      <c r="K340">
        <v>65933.334100000007</v>
      </c>
      <c r="L340">
        <f t="shared" si="15"/>
        <v>791200.00920000009</v>
      </c>
      <c r="M340">
        <v>6.1949540946130401E-2</v>
      </c>
      <c r="N340">
        <v>0</v>
      </c>
      <c r="O340">
        <v>1.0654737557873342</v>
      </c>
      <c r="P340">
        <v>4.994E-6</v>
      </c>
      <c r="Q340">
        <f t="shared" si="16"/>
        <v>3.9512528459448002</v>
      </c>
      <c r="R340">
        <f t="shared" si="17"/>
        <v>5.0167266017321346</v>
      </c>
    </row>
    <row r="341" spans="1:18">
      <c r="A341">
        <v>4.7238660000000001</v>
      </c>
      <c r="B341">
        <v>-74.042134000000004</v>
      </c>
      <c r="C341" s="3">
        <v>35</v>
      </c>
      <c r="D341" s="3">
        <v>38</v>
      </c>
      <c r="E341" s="3">
        <v>2493</v>
      </c>
      <c r="F341" t="s">
        <v>810</v>
      </c>
      <c r="G341" t="s">
        <v>1082</v>
      </c>
      <c r="H341" s="18" t="s">
        <v>1083</v>
      </c>
      <c r="I341" t="s">
        <v>1084</v>
      </c>
      <c r="J341">
        <v>23388</v>
      </c>
      <c r="K341">
        <v>65933.334100000007</v>
      </c>
      <c r="L341">
        <f t="shared" si="15"/>
        <v>791200.00920000009</v>
      </c>
      <c r="M341">
        <v>6.1949540946130401E-2</v>
      </c>
      <c r="N341">
        <v>0</v>
      </c>
      <c r="O341">
        <v>1.0654737557873342</v>
      </c>
      <c r="P341">
        <v>4.994E-6</v>
      </c>
      <c r="Q341">
        <f t="shared" si="16"/>
        <v>3.9512528459448002</v>
      </c>
      <c r="R341">
        <f t="shared" si="17"/>
        <v>5.0167266017321346</v>
      </c>
    </row>
    <row r="342" spans="1:18">
      <c r="A342">
        <v>4.7310840000000001</v>
      </c>
      <c r="B342">
        <v>-74.024330000000006</v>
      </c>
      <c r="C342" s="3">
        <v>37</v>
      </c>
      <c r="D342" s="3">
        <v>38</v>
      </c>
      <c r="E342" s="3">
        <v>2495</v>
      </c>
      <c r="F342" t="s">
        <v>810</v>
      </c>
      <c r="G342" t="s">
        <v>1085</v>
      </c>
      <c r="H342" s="18" t="s">
        <v>1086</v>
      </c>
      <c r="I342" t="s">
        <v>1087</v>
      </c>
      <c r="J342">
        <v>23388</v>
      </c>
      <c r="K342">
        <v>65933.334100000007</v>
      </c>
      <c r="L342">
        <f t="shared" si="15"/>
        <v>791200.00920000009</v>
      </c>
      <c r="M342">
        <v>6.1949540946130401E-2</v>
      </c>
      <c r="N342">
        <v>0</v>
      </c>
      <c r="O342">
        <v>1.0654737557873342</v>
      </c>
      <c r="P342">
        <v>4.994E-6</v>
      </c>
      <c r="Q342">
        <f t="shared" si="16"/>
        <v>3.9512528459448002</v>
      </c>
      <c r="R342">
        <f t="shared" si="17"/>
        <v>5.0167266017321346</v>
      </c>
    </row>
    <row r="343" spans="1:18">
      <c r="A343">
        <v>4.749498</v>
      </c>
      <c r="B343">
        <v>-74.023217000000002</v>
      </c>
      <c r="C343" s="3">
        <v>38</v>
      </c>
      <c r="D343" s="3">
        <v>40</v>
      </c>
      <c r="E343" s="3">
        <v>596</v>
      </c>
      <c r="F343" t="s">
        <v>810</v>
      </c>
      <c r="G343" t="s">
        <v>1088</v>
      </c>
      <c r="H343" s="18" t="s">
        <v>1089</v>
      </c>
      <c r="I343" t="s">
        <v>1090</v>
      </c>
      <c r="J343">
        <v>23388</v>
      </c>
      <c r="K343">
        <v>65933.334100000007</v>
      </c>
      <c r="L343">
        <f t="shared" si="15"/>
        <v>791200.00920000009</v>
      </c>
      <c r="M343">
        <v>6.1949540946130401E-2</v>
      </c>
      <c r="N343">
        <v>0</v>
      </c>
      <c r="O343">
        <v>1.0654737557873342</v>
      </c>
      <c r="P343">
        <v>4.994E-6</v>
      </c>
      <c r="Q343">
        <f t="shared" si="16"/>
        <v>3.9512528459448002</v>
      </c>
      <c r="R343">
        <f t="shared" si="17"/>
        <v>5.0167266017321346</v>
      </c>
    </row>
    <row r="344" spans="1:18">
      <c r="A344">
        <v>4.7395009999999997</v>
      </c>
      <c r="B344">
        <v>-74.02243</v>
      </c>
      <c r="C344" s="3">
        <v>38</v>
      </c>
      <c r="D344" s="3">
        <v>39</v>
      </c>
      <c r="E344" s="3">
        <v>571</v>
      </c>
      <c r="F344" t="s">
        <v>810</v>
      </c>
      <c r="G344" t="s">
        <v>1091</v>
      </c>
      <c r="H344" s="18" t="s">
        <v>1092</v>
      </c>
      <c r="I344" t="s">
        <v>1093</v>
      </c>
      <c r="J344">
        <v>23388</v>
      </c>
      <c r="K344">
        <v>65933.334100000007</v>
      </c>
      <c r="L344">
        <f t="shared" si="15"/>
        <v>791200.00920000009</v>
      </c>
      <c r="M344">
        <v>6.1949540946130401E-2</v>
      </c>
      <c r="N344">
        <v>0</v>
      </c>
      <c r="O344">
        <v>1.0654737557873342</v>
      </c>
      <c r="P344">
        <v>4.994E-6</v>
      </c>
      <c r="Q344">
        <f t="shared" si="16"/>
        <v>3.9512528459448002</v>
      </c>
      <c r="R344">
        <f t="shared" si="17"/>
        <v>5.0167266017321346</v>
      </c>
    </row>
    <row r="345" spans="1:18">
      <c r="A345">
        <v>4.7098360000000001</v>
      </c>
      <c r="B345">
        <v>-74.048686000000004</v>
      </c>
      <c r="C345" s="3">
        <v>35</v>
      </c>
      <c r="D345" s="3">
        <v>36</v>
      </c>
      <c r="E345" s="3">
        <v>2467</v>
      </c>
      <c r="F345" t="s">
        <v>810</v>
      </c>
      <c r="G345" t="s">
        <v>1094</v>
      </c>
      <c r="H345" s="18" t="s">
        <v>1095</v>
      </c>
      <c r="I345" t="s">
        <v>1096</v>
      </c>
      <c r="J345">
        <v>23388</v>
      </c>
      <c r="K345">
        <v>65933.334100000007</v>
      </c>
      <c r="L345">
        <f t="shared" si="15"/>
        <v>791200.00920000009</v>
      </c>
      <c r="M345">
        <v>6.1949540946130401E-2</v>
      </c>
      <c r="N345">
        <v>0</v>
      </c>
      <c r="O345">
        <v>1.0654737557873342</v>
      </c>
      <c r="P345">
        <v>4.994E-6</v>
      </c>
      <c r="Q345">
        <f t="shared" si="16"/>
        <v>3.9512528459448002</v>
      </c>
      <c r="R345">
        <f t="shared" si="17"/>
        <v>5.0167266017321346</v>
      </c>
    </row>
    <row r="346" spans="1:18">
      <c r="A346">
        <v>4.7671349999999997</v>
      </c>
      <c r="B346">
        <v>-74.041318000000004</v>
      </c>
      <c r="C346" s="3">
        <v>36</v>
      </c>
      <c r="D346" s="3">
        <v>42</v>
      </c>
      <c r="E346" s="3">
        <v>644</v>
      </c>
      <c r="F346" t="s">
        <v>810</v>
      </c>
      <c r="G346" t="s">
        <v>1097</v>
      </c>
      <c r="H346" s="18" t="s">
        <v>1098</v>
      </c>
      <c r="I346" t="s">
        <v>1099</v>
      </c>
      <c r="J346">
        <v>23388</v>
      </c>
      <c r="K346">
        <v>65933.334100000007</v>
      </c>
      <c r="L346">
        <f t="shared" si="15"/>
        <v>791200.00920000009</v>
      </c>
      <c r="M346">
        <v>6.1949540946130401E-2</v>
      </c>
      <c r="N346">
        <v>0</v>
      </c>
      <c r="O346">
        <v>1.0654737557873342</v>
      </c>
      <c r="P346">
        <v>4.994E-6</v>
      </c>
      <c r="Q346">
        <f t="shared" si="16"/>
        <v>3.9512528459448002</v>
      </c>
      <c r="R346">
        <f t="shared" si="17"/>
        <v>5.0167266017321346</v>
      </c>
    </row>
    <row r="347" spans="1:18">
      <c r="A347">
        <v>4.7478129999999998</v>
      </c>
      <c r="B347">
        <v>-74.047678000000005</v>
      </c>
      <c r="C347" s="3">
        <v>35</v>
      </c>
      <c r="D347" s="3">
        <v>40</v>
      </c>
      <c r="E347" s="3">
        <v>593</v>
      </c>
      <c r="F347" t="s">
        <v>810</v>
      </c>
      <c r="G347" t="s">
        <v>1100</v>
      </c>
      <c r="H347" s="18" t="s">
        <v>1101</v>
      </c>
      <c r="I347" t="s">
        <v>1102</v>
      </c>
      <c r="J347">
        <v>23388</v>
      </c>
      <c r="K347">
        <v>65933.334100000007</v>
      </c>
      <c r="L347">
        <f t="shared" si="15"/>
        <v>791200.00920000009</v>
      </c>
      <c r="M347">
        <v>6.1949540946130401E-2</v>
      </c>
      <c r="N347">
        <v>0</v>
      </c>
      <c r="O347">
        <v>1.0654737557873342</v>
      </c>
      <c r="P347">
        <v>4.994E-6</v>
      </c>
      <c r="Q347">
        <f t="shared" si="16"/>
        <v>3.9512528459448002</v>
      </c>
      <c r="R347">
        <f t="shared" si="17"/>
        <v>5.0167266017321346</v>
      </c>
    </row>
    <row r="348" spans="1:18">
      <c r="A348">
        <v>4.7111619999999998</v>
      </c>
      <c r="B348">
        <v>-74.029483999999997</v>
      </c>
      <c r="C348" s="3">
        <v>37</v>
      </c>
      <c r="D348" s="3">
        <v>36</v>
      </c>
      <c r="E348" s="3">
        <v>2469</v>
      </c>
      <c r="F348" t="s">
        <v>810</v>
      </c>
      <c r="G348" t="s">
        <v>1103</v>
      </c>
      <c r="H348" s="18" t="s">
        <v>1104</v>
      </c>
      <c r="I348" t="s">
        <v>1105</v>
      </c>
      <c r="J348">
        <v>23388</v>
      </c>
      <c r="K348">
        <v>65933.334100000007</v>
      </c>
      <c r="L348">
        <f t="shared" si="15"/>
        <v>791200.00920000009</v>
      </c>
      <c r="M348">
        <v>6.1949540946130401E-2</v>
      </c>
      <c r="N348">
        <v>0</v>
      </c>
      <c r="O348">
        <v>1.0654737557873342</v>
      </c>
      <c r="P348">
        <v>4.994E-6</v>
      </c>
      <c r="Q348">
        <f t="shared" si="16"/>
        <v>3.9512528459448002</v>
      </c>
      <c r="R348">
        <f t="shared" si="17"/>
        <v>5.0167266017321346</v>
      </c>
    </row>
    <row r="349" spans="1:18">
      <c r="A349">
        <v>4.7017139999999999</v>
      </c>
      <c r="B349">
        <v>-74.028373000000002</v>
      </c>
      <c r="C349" s="3">
        <v>37</v>
      </c>
      <c r="D349" s="3">
        <v>35</v>
      </c>
      <c r="E349" s="3">
        <v>2456</v>
      </c>
      <c r="F349" t="s">
        <v>810</v>
      </c>
      <c r="G349" t="s">
        <v>1106</v>
      </c>
      <c r="H349" s="18" t="s">
        <v>1107</v>
      </c>
      <c r="I349" t="s">
        <v>1108</v>
      </c>
      <c r="J349">
        <v>23388</v>
      </c>
      <c r="K349">
        <v>65933.334100000007</v>
      </c>
      <c r="L349">
        <f t="shared" si="15"/>
        <v>791200.00920000009</v>
      </c>
      <c r="M349">
        <v>6.1949540946130401E-2</v>
      </c>
      <c r="N349">
        <v>0</v>
      </c>
      <c r="O349">
        <v>1.0654737557873342</v>
      </c>
      <c r="P349">
        <v>4.994E-6</v>
      </c>
      <c r="Q349">
        <f t="shared" si="16"/>
        <v>3.9512528459448002</v>
      </c>
      <c r="R349">
        <f t="shared" si="17"/>
        <v>5.0167266017321346</v>
      </c>
    </row>
    <row r="350" spans="1:18">
      <c r="A350">
        <v>4.709365</v>
      </c>
      <c r="B350">
        <v>-74.043451000000005</v>
      </c>
      <c r="C350" s="3">
        <v>35</v>
      </c>
      <c r="D350" s="3">
        <v>36</v>
      </c>
      <c r="E350" s="3">
        <v>2467</v>
      </c>
      <c r="F350" t="s">
        <v>810</v>
      </c>
      <c r="G350" t="s">
        <v>1109</v>
      </c>
      <c r="H350" s="18" t="s">
        <v>1110</v>
      </c>
      <c r="I350" t="s">
        <v>1111</v>
      </c>
      <c r="J350">
        <v>23388</v>
      </c>
      <c r="K350">
        <v>65933.334100000007</v>
      </c>
      <c r="L350">
        <f t="shared" si="15"/>
        <v>791200.00920000009</v>
      </c>
      <c r="M350">
        <v>6.1949540946130401E-2</v>
      </c>
      <c r="N350">
        <v>0</v>
      </c>
      <c r="O350">
        <v>1.0654737557873342</v>
      </c>
      <c r="P350">
        <v>4.994E-6</v>
      </c>
      <c r="Q350">
        <f t="shared" si="16"/>
        <v>3.9512528459448002</v>
      </c>
      <c r="R350">
        <f t="shared" si="17"/>
        <v>5.0167266017321346</v>
      </c>
    </row>
    <row r="351" spans="1:18">
      <c r="A351">
        <v>4.6874029999999998</v>
      </c>
      <c r="B351">
        <v>-74.035326999999995</v>
      </c>
      <c r="C351" s="3">
        <v>36</v>
      </c>
      <c r="D351" s="3">
        <v>34</v>
      </c>
      <c r="E351" s="3">
        <v>2442</v>
      </c>
      <c r="F351" t="s">
        <v>810</v>
      </c>
      <c r="G351" t="s">
        <v>1112</v>
      </c>
      <c r="H351" s="18" t="s">
        <v>1113</v>
      </c>
      <c r="I351" t="s">
        <v>1114</v>
      </c>
      <c r="J351">
        <v>23388</v>
      </c>
      <c r="K351">
        <v>65933.334100000007</v>
      </c>
      <c r="L351">
        <f t="shared" si="15"/>
        <v>791200.00920000009</v>
      </c>
      <c r="M351">
        <v>6.1949540946130401E-2</v>
      </c>
      <c r="N351">
        <v>0</v>
      </c>
      <c r="O351">
        <v>1.0654737557873342</v>
      </c>
      <c r="P351">
        <v>4.994E-6</v>
      </c>
      <c r="Q351">
        <f t="shared" si="16"/>
        <v>3.9512528459448002</v>
      </c>
      <c r="R351">
        <f t="shared" si="17"/>
        <v>5.0167266017321346</v>
      </c>
    </row>
    <row r="352" spans="1:18">
      <c r="A352">
        <v>4.7595429999999999</v>
      </c>
      <c r="B352">
        <v>-74.046105999999995</v>
      </c>
      <c r="C352" s="3">
        <v>35</v>
      </c>
      <c r="D352" s="3">
        <v>42</v>
      </c>
      <c r="E352" s="3">
        <v>643</v>
      </c>
      <c r="F352" t="s">
        <v>810</v>
      </c>
      <c r="G352" t="s">
        <v>1115</v>
      </c>
      <c r="H352" s="18" t="s">
        <v>1116</v>
      </c>
      <c r="I352" t="s">
        <v>1117</v>
      </c>
      <c r="J352">
        <v>23388</v>
      </c>
      <c r="K352">
        <v>65933.334100000007</v>
      </c>
      <c r="L352">
        <f t="shared" si="15"/>
        <v>791200.00920000009</v>
      </c>
      <c r="M352">
        <v>6.1949540946130401E-2</v>
      </c>
      <c r="N352">
        <v>0</v>
      </c>
      <c r="O352">
        <v>1.0654737557873342</v>
      </c>
      <c r="P352">
        <v>4.994E-6</v>
      </c>
      <c r="Q352">
        <f t="shared" si="16"/>
        <v>3.9512528459448002</v>
      </c>
      <c r="R352">
        <f t="shared" si="17"/>
        <v>5.0167266017321346</v>
      </c>
    </row>
    <row r="353" spans="1:18">
      <c r="A353">
        <v>4.6979420000000003</v>
      </c>
      <c r="B353">
        <v>-74.030894000000004</v>
      </c>
      <c r="C353" s="3">
        <v>37</v>
      </c>
      <c r="D353" s="3">
        <v>35</v>
      </c>
      <c r="E353" s="3">
        <v>2456</v>
      </c>
      <c r="F353" t="s">
        <v>810</v>
      </c>
      <c r="G353" t="s">
        <v>1118</v>
      </c>
      <c r="H353" s="18" t="s">
        <v>1119</v>
      </c>
      <c r="I353" t="s">
        <v>1120</v>
      </c>
      <c r="J353">
        <v>23388</v>
      </c>
      <c r="K353">
        <v>65933.334100000007</v>
      </c>
      <c r="L353">
        <f t="shared" si="15"/>
        <v>791200.00920000009</v>
      </c>
      <c r="M353">
        <v>6.1949540946130401E-2</v>
      </c>
      <c r="N353">
        <v>0</v>
      </c>
      <c r="O353">
        <v>1.0654737557873342</v>
      </c>
      <c r="P353">
        <v>4.994E-6</v>
      </c>
      <c r="Q353">
        <f t="shared" si="16"/>
        <v>3.9512528459448002</v>
      </c>
      <c r="R353">
        <f t="shared" si="17"/>
        <v>5.0167266017321346</v>
      </c>
    </row>
    <row r="354" spans="1:18">
      <c r="A354">
        <v>4.7583440000000001</v>
      </c>
      <c r="B354">
        <v>-74.025344000000004</v>
      </c>
      <c r="C354" s="3">
        <v>37</v>
      </c>
      <c r="D354" s="3">
        <v>41</v>
      </c>
      <c r="E354" s="3">
        <v>620</v>
      </c>
      <c r="F354" t="s">
        <v>810</v>
      </c>
      <c r="G354" t="s">
        <v>1121</v>
      </c>
      <c r="H354" s="18" t="s">
        <v>893</v>
      </c>
      <c r="I354" t="s">
        <v>1122</v>
      </c>
      <c r="J354">
        <v>23388</v>
      </c>
      <c r="K354">
        <v>65933.334100000007</v>
      </c>
      <c r="L354">
        <f t="shared" si="15"/>
        <v>791200.00920000009</v>
      </c>
      <c r="M354">
        <v>6.1949540946130401E-2</v>
      </c>
      <c r="N354">
        <v>0</v>
      </c>
      <c r="O354">
        <v>1.0654737557873342</v>
      </c>
      <c r="P354">
        <v>4.994E-6</v>
      </c>
      <c r="Q354">
        <f t="shared" si="16"/>
        <v>3.9512528459448002</v>
      </c>
      <c r="R354">
        <f t="shared" si="17"/>
        <v>5.0167266017321346</v>
      </c>
    </row>
    <row r="355" spans="1:18">
      <c r="A355">
        <v>4.7988499999999998</v>
      </c>
      <c r="B355">
        <v>-74.043222999999998</v>
      </c>
      <c r="C355" s="3">
        <v>35</v>
      </c>
      <c r="D355" s="3">
        <v>46</v>
      </c>
      <c r="E355" s="3">
        <v>746</v>
      </c>
      <c r="F355" t="s">
        <v>810</v>
      </c>
      <c r="G355" t="s">
        <v>1123</v>
      </c>
      <c r="H355" s="18" t="s">
        <v>893</v>
      </c>
      <c r="I355" t="s">
        <v>1124</v>
      </c>
      <c r="J355">
        <v>23388</v>
      </c>
      <c r="K355">
        <v>65933.334100000007</v>
      </c>
      <c r="L355">
        <f t="shared" si="15"/>
        <v>791200.00920000009</v>
      </c>
      <c r="M355">
        <v>6.1949540946130401E-2</v>
      </c>
      <c r="N355">
        <v>0</v>
      </c>
      <c r="O355">
        <v>1.0654737557873342</v>
      </c>
      <c r="P355">
        <v>4.994E-6</v>
      </c>
      <c r="Q355">
        <f t="shared" si="16"/>
        <v>3.9512528459448002</v>
      </c>
      <c r="R355">
        <f t="shared" si="17"/>
        <v>5.0167266017321346</v>
      </c>
    </row>
    <row r="356" spans="1:18">
      <c r="A356">
        <v>4.7135290000000003</v>
      </c>
      <c r="B356">
        <v>-74.048134000000005</v>
      </c>
      <c r="C356" s="3">
        <v>35</v>
      </c>
      <c r="D356" s="3">
        <v>36</v>
      </c>
      <c r="E356" s="3">
        <v>2467</v>
      </c>
      <c r="F356" t="s">
        <v>810</v>
      </c>
      <c r="G356" t="s">
        <v>1125</v>
      </c>
      <c r="H356" s="18" t="s">
        <v>1126</v>
      </c>
      <c r="I356" t="s">
        <v>1127</v>
      </c>
      <c r="J356">
        <v>23388</v>
      </c>
      <c r="K356">
        <v>65933.334100000007</v>
      </c>
      <c r="L356">
        <f t="shared" si="15"/>
        <v>791200.00920000009</v>
      </c>
      <c r="M356">
        <v>6.1949540946130401E-2</v>
      </c>
      <c r="N356">
        <v>0</v>
      </c>
      <c r="O356">
        <v>1.0654737557873342</v>
      </c>
      <c r="P356">
        <v>4.994E-6</v>
      </c>
      <c r="Q356">
        <f t="shared" si="16"/>
        <v>3.9512528459448002</v>
      </c>
      <c r="R356">
        <f t="shared" si="17"/>
        <v>5.0167266017321346</v>
      </c>
    </row>
    <row r="357" spans="1:18">
      <c r="A357">
        <v>4.5263150000000003</v>
      </c>
      <c r="B357">
        <v>-74.117717999999996</v>
      </c>
      <c r="C357" s="3">
        <v>27</v>
      </c>
      <c r="D357" s="3">
        <v>16</v>
      </c>
      <c r="E357" s="3">
        <v>1706</v>
      </c>
      <c r="F357" t="s">
        <v>381</v>
      </c>
      <c r="G357" t="s">
        <v>1128</v>
      </c>
      <c r="H357" s="18" t="s">
        <v>866</v>
      </c>
      <c r="I357" t="s">
        <v>1129</v>
      </c>
      <c r="J357">
        <v>15592</v>
      </c>
      <c r="K357">
        <v>51666.666700000002</v>
      </c>
      <c r="L357">
        <f t="shared" si="15"/>
        <v>620000.00040000002</v>
      </c>
      <c r="M357">
        <v>6.1949540946130401E-2</v>
      </c>
      <c r="N357">
        <v>0</v>
      </c>
      <c r="O357">
        <v>0.83789347689782612</v>
      </c>
      <c r="P357">
        <v>4.994E-6</v>
      </c>
      <c r="Q357">
        <f t="shared" si="16"/>
        <v>3.0962800019976</v>
      </c>
      <c r="R357">
        <f t="shared" si="17"/>
        <v>3.9341734788954259</v>
      </c>
    </row>
    <row r="358" spans="1:18">
      <c r="A358">
        <v>4.5063800000000001</v>
      </c>
      <c r="B358">
        <v>-74.107766999999996</v>
      </c>
      <c r="C358" s="3">
        <v>28</v>
      </c>
      <c r="D358" s="3">
        <v>14</v>
      </c>
      <c r="E358" s="3">
        <v>1681</v>
      </c>
      <c r="F358" t="s">
        <v>381</v>
      </c>
      <c r="G358" t="s">
        <v>1130</v>
      </c>
      <c r="H358" s="18" t="s">
        <v>1131</v>
      </c>
      <c r="I358" t="s">
        <v>1132</v>
      </c>
      <c r="J358">
        <v>15592</v>
      </c>
      <c r="K358">
        <v>51666.666700000002</v>
      </c>
      <c r="L358">
        <f t="shared" si="15"/>
        <v>620000.00040000002</v>
      </c>
      <c r="M358">
        <v>6.1949540946130401E-2</v>
      </c>
      <c r="N358">
        <v>0</v>
      </c>
      <c r="O358">
        <v>0.83789347689782612</v>
      </c>
      <c r="P358">
        <v>4.994E-6</v>
      </c>
      <c r="Q358">
        <f t="shared" si="16"/>
        <v>3.0962800019976</v>
      </c>
      <c r="R358">
        <f t="shared" si="17"/>
        <v>3.9341734788954259</v>
      </c>
    </row>
    <row r="359" spans="1:18">
      <c r="A359">
        <v>4.5352649999999999</v>
      </c>
      <c r="B359">
        <v>-74.111323999999996</v>
      </c>
      <c r="C359" s="3">
        <v>28</v>
      </c>
      <c r="D359" s="3">
        <v>17</v>
      </c>
      <c r="E359" s="3">
        <v>1720</v>
      </c>
      <c r="F359" t="s">
        <v>381</v>
      </c>
      <c r="G359" t="s">
        <v>1133</v>
      </c>
      <c r="H359" s="18" t="s">
        <v>1134</v>
      </c>
      <c r="I359" t="s">
        <v>1135</v>
      </c>
      <c r="J359">
        <v>15592</v>
      </c>
      <c r="K359">
        <v>51666.666700000002</v>
      </c>
      <c r="L359">
        <f t="shared" si="15"/>
        <v>620000.00040000002</v>
      </c>
      <c r="M359">
        <v>6.1949540946130401E-2</v>
      </c>
      <c r="N359">
        <v>0</v>
      </c>
      <c r="O359">
        <v>0.83789347689782612</v>
      </c>
      <c r="P359">
        <v>4.994E-6</v>
      </c>
      <c r="Q359">
        <f t="shared" si="16"/>
        <v>3.0962800019976</v>
      </c>
      <c r="R359">
        <f t="shared" si="17"/>
        <v>3.9341734788954259</v>
      </c>
    </row>
    <row r="360" spans="1:18">
      <c r="A360">
        <v>4.5247570000000001</v>
      </c>
      <c r="B360">
        <v>-74.118153000000007</v>
      </c>
      <c r="C360" s="3">
        <v>27</v>
      </c>
      <c r="D360" s="3">
        <v>16</v>
      </c>
      <c r="E360" s="3">
        <v>1706</v>
      </c>
      <c r="F360" t="s">
        <v>381</v>
      </c>
      <c r="G360" t="s">
        <v>1136</v>
      </c>
      <c r="H360" s="18" t="s">
        <v>1137</v>
      </c>
      <c r="I360" t="s">
        <v>1138</v>
      </c>
      <c r="J360">
        <v>15592</v>
      </c>
      <c r="K360">
        <v>51666.666700000002</v>
      </c>
      <c r="L360">
        <f t="shared" si="15"/>
        <v>620000.00040000002</v>
      </c>
      <c r="M360">
        <v>6.1949540946130401E-2</v>
      </c>
      <c r="N360">
        <v>0</v>
      </c>
      <c r="O360">
        <v>0.83789347689782612</v>
      </c>
      <c r="P360">
        <v>4.994E-6</v>
      </c>
      <c r="Q360">
        <f t="shared" si="16"/>
        <v>3.0962800019976</v>
      </c>
      <c r="R360">
        <f t="shared" si="17"/>
        <v>3.9341734788954259</v>
      </c>
    </row>
    <row r="361" spans="1:18">
      <c r="A361">
        <v>4.478828</v>
      </c>
      <c r="B361">
        <v>-74.094905999999995</v>
      </c>
      <c r="C361" s="3">
        <v>30</v>
      </c>
      <c r="D361" s="3">
        <v>11</v>
      </c>
      <c r="E361" s="3">
        <v>2137</v>
      </c>
      <c r="F361" t="s">
        <v>381</v>
      </c>
      <c r="G361" t="s">
        <v>1139</v>
      </c>
      <c r="H361" s="18" t="s">
        <v>1140</v>
      </c>
      <c r="I361" t="s">
        <v>1141</v>
      </c>
      <c r="J361">
        <v>15592</v>
      </c>
      <c r="K361">
        <v>51666.666700000002</v>
      </c>
      <c r="L361">
        <f t="shared" si="15"/>
        <v>620000.00040000002</v>
      </c>
      <c r="M361">
        <v>6.1949540946130401E-2</v>
      </c>
      <c r="N361">
        <v>0</v>
      </c>
      <c r="O361">
        <v>0.83789347689782612</v>
      </c>
      <c r="P361">
        <v>4.994E-6</v>
      </c>
      <c r="Q361">
        <f t="shared" si="16"/>
        <v>3.0962800019976</v>
      </c>
      <c r="R361">
        <f t="shared" si="17"/>
        <v>3.9341734788954259</v>
      </c>
    </row>
    <row r="362" spans="1:18">
      <c r="A362">
        <v>4.5089959999999998</v>
      </c>
      <c r="B362">
        <v>-74.120885000000001</v>
      </c>
      <c r="C362" s="3">
        <v>27</v>
      </c>
      <c r="D362" s="3">
        <v>14</v>
      </c>
      <c r="E362" s="3">
        <v>1680</v>
      </c>
      <c r="F362" t="s">
        <v>381</v>
      </c>
      <c r="G362" t="s">
        <v>1142</v>
      </c>
      <c r="H362" s="18" t="s">
        <v>1143</v>
      </c>
      <c r="I362" t="s">
        <v>1144</v>
      </c>
      <c r="J362">
        <v>15592</v>
      </c>
      <c r="K362">
        <v>51666.666700000002</v>
      </c>
      <c r="L362">
        <f t="shared" si="15"/>
        <v>620000.00040000002</v>
      </c>
      <c r="M362">
        <v>6.1949540946130401E-2</v>
      </c>
      <c r="N362">
        <v>0</v>
      </c>
      <c r="O362">
        <v>0.83789347689782612</v>
      </c>
      <c r="P362">
        <v>4.994E-6</v>
      </c>
      <c r="Q362">
        <f t="shared" si="16"/>
        <v>3.0962800019976</v>
      </c>
      <c r="R362">
        <f t="shared" si="17"/>
        <v>3.9341734788954259</v>
      </c>
    </row>
    <row r="363" spans="1:18">
      <c r="A363">
        <v>4.5206530000000003</v>
      </c>
      <c r="B363">
        <v>-74.120987</v>
      </c>
      <c r="C363" s="3">
        <v>27</v>
      </c>
      <c r="D363" s="3">
        <v>15</v>
      </c>
      <c r="E363" s="3">
        <v>1693</v>
      </c>
      <c r="F363" t="s">
        <v>381</v>
      </c>
      <c r="G363" t="s">
        <v>1145</v>
      </c>
      <c r="H363" s="18" t="s">
        <v>1146</v>
      </c>
      <c r="I363" t="s">
        <v>1147</v>
      </c>
      <c r="J363">
        <v>15592</v>
      </c>
      <c r="K363">
        <v>51666.666700000002</v>
      </c>
      <c r="L363">
        <f t="shared" si="15"/>
        <v>620000.00040000002</v>
      </c>
      <c r="M363">
        <v>6.1949540946130401E-2</v>
      </c>
      <c r="N363">
        <v>0</v>
      </c>
      <c r="O363">
        <v>0.83789347689782612</v>
      </c>
      <c r="P363">
        <v>4.994E-6</v>
      </c>
      <c r="Q363">
        <f t="shared" si="16"/>
        <v>3.0962800019976</v>
      </c>
      <c r="R363">
        <f t="shared" si="17"/>
        <v>3.9341734788954259</v>
      </c>
    </row>
    <row r="364" spans="1:18">
      <c r="A364" s="4">
        <v>4.4830509999999997</v>
      </c>
      <c r="B364" s="4">
        <v>-74.097748999999993</v>
      </c>
      <c r="C364" s="3">
        <v>29</v>
      </c>
      <c r="D364" s="3">
        <v>11</v>
      </c>
      <c r="E364" s="3">
        <v>2136</v>
      </c>
      <c r="F364" t="s">
        <v>381</v>
      </c>
      <c r="G364" s="4" t="s">
        <v>1148</v>
      </c>
      <c r="H364" s="5" t="s">
        <v>1149</v>
      </c>
      <c r="I364" s="4" t="s">
        <v>1150</v>
      </c>
      <c r="J364">
        <v>15592</v>
      </c>
      <c r="K364">
        <v>51666.666700000002</v>
      </c>
      <c r="L364">
        <f t="shared" si="15"/>
        <v>620000.00040000002</v>
      </c>
      <c r="M364">
        <v>6.1949540946130401E-2</v>
      </c>
      <c r="N364">
        <v>0</v>
      </c>
      <c r="O364">
        <v>0.83789347689782612</v>
      </c>
      <c r="P364">
        <v>4.994E-6</v>
      </c>
      <c r="Q364">
        <f t="shared" si="16"/>
        <v>3.0962800019976</v>
      </c>
      <c r="R364">
        <f t="shared" si="17"/>
        <v>3.9341734788954259</v>
      </c>
    </row>
    <row r="365" spans="1:18">
      <c r="A365" s="20">
        <v>4.5315589999999997</v>
      </c>
      <c r="B365" s="20">
        <v>-74.115589</v>
      </c>
      <c r="C365" s="3">
        <v>27</v>
      </c>
      <c r="D365" s="3">
        <v>16</v>
      </c>
      <c r="E365" s="3">
        <v>1706</v>
      </c>
      <c r="F365" s="20" t="s">
        <v>381</v>
      </c>
      <c r="G365" s="20" t="s">
        <v>1151</v>
      </c>
      <c r="H365" s="21" t="s">
        <v>1152</v>
      </c>
      <c r="I365" s="20" t="s">
        <v>1153</v>
      </c>
      <c r="J365">
        <v>15592</v>
      </c>
      <c r="K365">
        <v>51666.666700000002</v>
      </c>
      <c r="L365">
        <f t="shared" si="15"/>
        <v>620000.00040000002</v>
      </c>
      <c r="M365">
        <v>6.1949540946130401E-2</v>
      </c>
      <c r="N365">
        <v>0</v>
      </c>
      <c r="O365">
        <v>0.83789347689782612</v>
      </c>
      <c r="P365">
        <v>4.994E-6</v>
      </c>
      <c r="Q365">
        <f t="shared" si="16"/>
        <v>3.0962800019976</v>
      </c>
      <c r="R365">
        <f t="shared" si="17"/>
        <v>3.9341734788954259</v>
      </c>
    </row>
    <row r="366" spans="1:18">
      <c r="A366">
        <v>4.4969330000000003</v>
      </c>
      <c r="B366">
        <v>-74.117720000000006</v>
      </c>
      <c r="C366" s="3">
        <v>27</v>
      </c>
      <c r="D366" s="3">
        <v>13</v>
      </c>
      <c r="E366" s="3">
        <v>1667</v>
      </c>
      <c r="F366" t="s">
        <v>381</v>
      </c>
      <c r="G366" t="s">
        <v>1154</v>
      </c>
      <c r="H366" s="18" t="s">
        <v>1155</v>
      </c>
      <c r="I366" t="s">
        <v>1156</v>
      </c>
      <c r="J366">
        <v>15592</v>
      </c>
      <c r="K366">
        <v>51666.666700000002</v>
      </c>
      <c r="L366">
        <f t="shared" si="15"/>
        <v>620000.00040000002</v>
      </c>
      <c r="M366">
        <v>6.1949540946130401E-2</v>
      </c>
      <c r="N366">
        <v>0</v>
      </c>
      <c r="O366">
        <v>0.83789347689782612</v>
      </c>
      <c r="P366">
        <v>4.994E-6</v>
      </c>
      <c r="Q366">
        <f t="shared" si="16"/>
        <v>3.0962800019976</v>
      </c>
      <c r="R366">
        <f t="shared" si="17"/>
        <v>3.9341734788954259</v>
      </c>
    </row>
    <row r="367" spans="1:18">
      <c r="A367">
        <v>4.547015</v>
      </c>
      <c r="B367">
        <v>-74.115539999999996</v>
      </c>
      <c r="C367" s="3">
        <v>27</v>
      </c>
      <c r="D367" s="3">
        <v>18</v>
      </c>
      <c r="E367" s="3">
        <v>1732</v>
      </c>
      <c r="F367" t="s">
        <v>381</v>
      </c>
      <c r="G367" t="s">
        <v>1157</v>
      </c>
      <c r="H367" s="18" t="s">
        <v>1158</v>
      </c>
      <c r="I367" t="s">
        <v>1159</v>
      </c>
      <c r="J367">
        <v>15592</v>
      </c>
      <c r="K367">
        <v>51666.666700000002</v>
      </c>
      <c r="L367">
        <f t="shared" si="15"/>
        <v>620000.00040000002</v>
      </c>
      <c r="M367">
        <v>6.1949540946130401E-2</v>
      </c>
      <c r="N367">
        <v>0</v>
      </c>
      <c r="O367">
        <v>0.83789347689782612</v>
      </c>
      <c r="P367">
        <v>4.994E-6</v>
      </c>
      <c r="Q367">
        <f t="shared" si="16"/>
        <v>3.0962800019976</v>
      </c>
      <c r="R367">
        <f t="shared" si="17"/>
        <v>3.9341734788954259</v>
      </c>
    </row>
    <row r="368" spans="1:18">
      <c r="A368">
        <v>4.5234920000000001</v>
      </c>
      <c r="B368">
        <v>-74.123649</v>
      </c>
      <c r="C368" s="3">
        <v>26</v>
      </c>
      <c r="D368" s="3">
        <v>15</v>
      </c>
      <c r="E368" s="3">
        <v>1692</v>
      </c>
      <c r="F368" t="s">
        <v>381</v>
      </c>
      <c r="G368" t="s">
        <v>1160</v>
      </c>
      <c r="H368" s="18" t="s">
        <v>1161</v>
      </c>
      <c r="I368" t="s">
        <v>1162</v>
      </c>
      <c r="J368">
        <v>15592</v>
      </c>
      <c r="K368">
        <v>51666.666700000002</v>
      </c>
      <c r="L368">
        <f t="shared" si="15"/>
        <v>620000.00040000002</v>
      </c>
      <c r="M368">
        <v>6.1949540946130401E-2</v>
      </c>
      <c r="N368">
        <v>0</v>
      </c>
      <c r="O368">
        <v>0.83789347689782612</v>
      </c>
      <c r="P368">
        <v>4.994E-6</v>
      </c>
      <c r="Q368">
        <f t="shared" si="16"/>
        <v>3.0962800019976</v>
      </c>
      <c r="R368">
        <f t="shared" si="17"/>
        <v>3.9341734788954259</v>
      </c>
    </row>
    <row r="369" spans="1:18">
      <c r="A369">
        <v>4.588997</v>
      </c>
      <c r="B369">
        <v>-74.090282999999999</v>
      </c>
      <c r="C369" s="3">
        <v>30</v>
      </c>
      <c r="D369" s="3">
        <v>23</v>
      </c>
      <c r="E369" s="3">
        <v>2293</v>
      </c>
      <c r="F369" t="s">
        <v>1163</v>
      </c>
      <c r="G369" t="s">
        <v>1164</v>
      </c>
      <c r="H369" s="22" t="s">
        <v>1165</v>
      </c>
      <c r="I369" s="23" t="s">
        <v>1166</v>
      </c>
      <c r="J369">
        <v>12900</v>
      </c>
      <c r="K369">
        <v>376000</v>
      </c>
      <c r="L369">
        <f t="shared" si="15"/>
        <v>4512000</v>
      </c>
      <c r="M369">
        <v>6.1949540946130401E-2</v>
      </c>
      <c r="N369">
        <v>0</v>
      </c>
      <c r="O369">
        <v>0.72590145737899836</v>
      </c>
      <c r="P369">
        <v>4.994E-6</v>
      </c>
      <c r="Q369">
        <f t="shared" si="16"/>
        <v>22.532927999999998</v>
      </c>
      <c r="R369">
        <f t="shared" si="17"/>
        <v>23.258829457378997</v>
      </c>
    </row>
    <row r="370" spans="1:18">
      <c r="A370">
        <v>4.580635</v>
      </c>
      <c r="B370">
        <v>-74.154809999999998</v>
      </c>
      <c r="C370" s="3">
        <v>23</v>
      </c>
      <c r="D370" s="3">
        <v>22</v>
      </c>
      <c r="E370" s="3">
        <v>1780</v>
      </c>
      <c r="F370" t="s">
        <v>1163</v>
      </c>
      <c r="G370" t="s">
        <v>1167</v>
      </c>
      <c r="H370" s="18" t="s">
        <v>1168</v>
      </c>
      <c r="I370" t="s">
        <v>1169</v>
      </c>
      <c r="J370">
        <v>12900</v>
      </c>
      <c r="K370">
        <v>376000</v>
      </c>
      <c r="L370">
        <f t="shared" si="15"/>
        <v>4512000</v>
      </c>
      <c r="M370">
        <v>6.1949540946130401E-2</v>
      </c>
      <c r="N370">
        <v>0</v>
      </c>
      <c r="O370">
        <v>0.72590145737899836</v>
      </c>
      <c r="P370">
        <v>4.994E-6</v>
      </c>
      <c r="Q370">
        <f t="shared" si="16"/>
        <v>22.532927999999998</v>
      </c>
      <c r="R370">
        <f t="shared" si="17"/>
        <v>23.258829457378997</v>
      </c>
    </row>
    <row r="371" spans="1:18">
      <c r="A371">
        <v>4.5885610000000003</v>
      </c>
      <c r="B371">
        <v>-74.091752999999997</v>
      </c>
      <c r="C371" s="3">
        <v>30</v>
      </c>
      <c r="D371" s="3">
        <v>23</v>
      </c>
      <c r="E371" s="3">
        <v>2293</v>
      </c>
      <c r="F371" t="s">
        <v>1163</v>
      </c>
      <c r="G371" t="s">
        <v>1170</v>
      </c>
      <c r="H371" s="18" t="s">
        <v>1171</v>
      </c>
      <c r="I371" t="s">
        <v>1172</v>
      </c>
      <c r="J371">
        <v>12900</v>
      </c>
      <c r="K371">
        <v>376000</v>
      </c>
      <c r="L371">
        <f t="shared" si="15"/>
        <v>4512000</v>
      </c>
      <c r="M371">
        <v>6.1949540946130401E-2</v>
      </c>
      <c r="N371">
        <v>0</v>
      </c>
      <c r="O371">
        <v>0.72590145737899836</v>
      </c>
      <c r="P371">
        <v>4.994E-6</v>
      </c>
      <c r="Q371">
        <f t="shared" si="16"/>
        <v>22.532927999999998</v>
      </c>
      <c r="R371">
        <f t="shared" si="17"/>
        <v>23.258829457378997</v>
      </c>
    </row>
    <row r="372" spans="1:18">
      <c r="A372">
        <v>4.5954839999999999</v>
      </c>
      <c r="B372">
        <v>-74.125861999999998</v>
      </c>
      <c r="C372" s="3">
        <v>26</v>
      </c>
      <c r="D372" s="3">
        <v>23</v>
      </c>
      <c r="E372" s="3">
        <v>1796</v>
      </c>
      <c r="F372" t="s">
        <v>1163</v>
      </c>
      <c r="G372" t="s">
        <v>1173</v>
      </c>
      <c r="H372" s="18" t="s">
        <v>1174</v>
      </c>
      <c r="I372" t="s">
        <v>1175</v>
      </c>
      <c r="J372">
        <v>12900</v>
      </c>
      <c r="K372">
        <v>376000</v>
      </c>
      <c r="L372">
        <f t="shared" si="15"/>
        <v>4512000</v>
      </c>
      <c r="M372">
        <v>6.1949540946130401E-2</v>
      </c>
      <c r="N372">
        <v>0</v>
      </c>
      <c r="O372">
        <v>0.72590145737899836</v>
      </c>
      <c r="P372">
        <v>4.994E-6</v>
      </c>
      <c r="Q372">
        <f t="shared" si="16"/>
        <v>22.532927999999998</v>
      </c>
      <c r="R372">
        <f t="shared" si="17"/>
        <v>23.258829457378997</v>
      </c>
    </row>
    <row r="373" spans="1:18">
      <c r="A373">
        <v>4.5925529999999997</v>
      </c>
      <c r="B373">
        <v>-74.123352999999994</v>
      </c>
      <c r="C373" s="3">
        <v>26</v>
      </c>
      <c r="D373" s="3">
        <v>23</v>
      </c>
      <c r="E373" s="3">
        <v>1796</v>
      </c>
      <c r="F373" t="s">
        <v>1163</v>
      </c>
      <c r="G373" t="s">
        <v>1176</v>
      </c>
      <c r="H373" s="18" t="s">
        <v>1177</v>
      </c>
      <c r="I373" t="s">
        <v>1178</v>
      </c>
      <c r="J373">
        <v>12900</v>
      </c>
      <c r="K373">
        <v>376000</v>
      </c>
      <c r="L373">
        <f t="shared" si="15"/>
        <v>4512000</v>
      </c>
      <c r="M373">
        <v>6.1949540946130401E-2</v>
      </c>
      <c r="N373">
        <v>0</v>
      </c>
      <c r="O373">
        <v>0.72590145737899836</v>
      </c>
      <c r="P373">
        <v>4.994E-6</v>
      </c>
      <c r="Q373">
        <f t="shared" si="16"/>
        <v>22.532927999999998</v>
      </c>
      <c r="R373">
        <f t="shared" si="17"/>
        <v>23.258829457378997</v>
      </c>
    </row>
    <row r="374" spans="1:18">
      <c r="A374">
        <v>4.5920370000000004</v>
      </c>
      <c r="B374">
        <v>-74.106551999999994</v>
      </c>
      <c r="C374" s="3">
        <v>28</v>
      </c>
      <c r="D374" s="3">
        <v>23</v>
      </c>
      <c r="E374" s="3">
        <v>1798</v>
      </c>
      <c r="F374" t="s">
        <v>1163</v>
      </c>
      <c r="G374" t="s">
        <v>1179</v>
      </c>
      <c r="H374" s="18" t="s">
        <v>1180</v>
      </c>
      <c r="I374" t="s">
        <v>1181</v>
      </c>
      <c r="J374">
        <v>12900</v>
      </c>
      <c r="K374">
        <v>376000</v>
      </c>
      <c r="L374">
        <f t="shared" si="15"/>
        <v>4512000</v>
      </c>
      <c r="M374">
        <v>6.1949540946130401E-2</v>
      </c>
      <c r="N374">
        <v>0</v>
      </c>
      <c r="O374">
        <v>0.72590145737899836</v>
      </c>
      <c r="P374">
        <v>4.994E-6</v>
      </c>
      <c r="Q374">
        <f t="shared" si="16"/>
        <v>22.532927999999998</v>
      </c>
      <c r="R374">
        <f t="shared" si="17"/>
        <v>23.258829457378997</v>
      </c>
    </row>
    <row r="375" spans="1:18">
      <c r="A375">
        <v>4.6885009999999996</v>
      </c>
      <c r="B375">
        <v>-74.061957000000007</v>
      </c>
      <c r="C375" s="3">
        <v>33</v>
      </c>
      <c r="D375" s="3">
        <v>34</v>
      </c>
      <c r="E375" s="3">
        <v>2439</v>
      </c>
      <c r="F375" t="s">
        <v>54</v>
      </c>
      <c r="G375" t="s">
        <v>1182</v>
      </c>
      <c r="H375" s="18" t="s">
        <v>1183</v>
      </c>
      <c r="I375" t="s">
        <v>1184</v>
      </c>
      <c r="J375">
        <v>22442.66</v>
      </c>
      <c r="K375">
        <v>391545.81373471307</v>
      </c>
      <c r="L375">
        <f t="shared" si="15"/>
        <v>4698549.7648165571</v>
      </c>
      <c r="M375">
        <v>6.1949540946130401E-2</v>
      </c>
      <c r="N375">
        <v>0</v>
      </c>
      <c r="O375">
        <v>0.89863904543872986</v>
      </c>
      <c r="P375">
        <v>4.994E-6</v>
      </c>
      <c r="Q375">
        <f t="shared" si="16"/>
        <v>23.464557525493884</v>
      </c>
      <c r="R375">
        <f t="shared" si="17"/>
        <v>24.363196570932615</v>
      </c>
    </row>
    <row r="376" spans="1:18">
      <c r="A376">
        <v>4.6889940000000001</v>
      </c>
      <c r="B376">
        <v>-74.041696999999999</v>
      </c>
      <c r="C376" s="3">
        <v>35</v>
      </c>
      <c r="D376" s="3">
        <v>34</v>
      </c>
      <c r="E376" s="3">
        <v>2441</v>
      </c>
      <c r="F376" t="s">
        <v>54</v>
      </c>
      <c r="G376" t="s">
        <v>1185</v>
      </c>
      <c r="H376" s="18" t="s">
        <v>1186</v>
      </c>
      <c r="I376" t="s">
        <v>1187</v>
      </c>
      <c r="J376">
        <v>22442.66</v>
      </c>
      <c r="K376">
        <v>391545.81373471307</v>
      </c>
      <c r="L376">
        <f t="shared" si="15"/>
        <v>4698549.7648165571</v>
      </c>
      <c r="M376">
        <v>6.1949540946130401E-2</v>
      </c>
      <c r="N376">
        <v>0</v>
      </c>
      <c r="O376">
        <v>0.89863904543872986</v>
      </c>
      <c r="P376">
        <v>4.994E-6</v>
      </c>
      <c r="Q376">
        <f t="shared" si="16"/>
        <v>23.464557525493884</v>
      </c>
      <c r="R376">
        <f t="shared" si="17"/>
        <v>24.363196570932615</v>
      </c>
    </row>
    <row r="377" spans="1:18">
      <c r="A377">
        <v>4.687767</v>
      </c>
      <c r="B377">
        <v>-74.074949000000004</v>
      </c>
      <c r="C377" s="3">
        <v>32</v>
      </c>
      <c r="D377" s="3">
        <v>34</v>
      </c>
      <c r="E377" s="3">
        <v>2438</v>
      </c>
      <c r="F377" t="s">
        <v>54</v>
      </c>
      <c r="G377" t="s">
        <v>1188</v>
      </c>
      <c r="H377" s="18" t="s">
        <v>1189</v>
      </c>
      <c r="I377" t="s">
        <v>1190</v>
      </c>
      <c r="J377">
        <v>22442.66</v>
      </c>
      <c r="K377">
        <v>391545.81373471307</v>
      </c>
      <c r="L377">
        <f t="shared" si="15"/>
        <v>4698549.7648165571</v>
      </c>
      <c r="M377">
        <v>6.1949540946130401E-2</v>
      </c>
      <c r="N377">
        <v>0</v>
      </c>
      <c r="O377">
        <v>0.89863904543872986</v>
      </c>
      <c r="P377">
        <v>4.994E-6</v>
      </c>
      <c r="Q377">
        <f t="shared" si="16"/>
        <v>23.464557525493884</v>
      </c>
      <c r="R377">
        <f t="shared" si="17"/>
        <v>24.363196570932615</v>
      </c>
    </row>
    <row r="378" spans="1:18">
      <c r="A378">
        <v>4.6615669999999998</v>
      </c>
      <c r="B378">
        <v>-74.073616999999999</v>
      </c>
      <c r="C378" s="3">
        <v>32</v>
      </c>
      <c r="D378" s="3">
        <v>31</v>
      </c>
      <c r="E378" s="3">
        <v>2399</v>
      </c>
      <c r="F378" t="s">
        <v>54</v>
      </c>
      <c r="G378" t="s">
        <v>1191</v>
      </c>
      <c r="H378" s="18" t="s">
        <v>1192</v>
      </c>
      <c r="I378" t="s">
        <v>1193</v>
      </c>
      <c r="J378">
        <v>22442.66</v>
      </c>
      <c r="K378">
        <v>391545.81373471307</v>
      </c>
      <c r="L378">
        <f t="shared" si="15"/>
        <v>4698549.7648165571</v>
      </c>
      <c r="M378">
        <v>6.1949540946130401E-2</v>
      </c>
      <c r="N378">
        <v>0</v>
      </c>
      <c r="O378">
        <v>0.89863904543872986</v>
      </c>
      <c r="P378">
        <v>4.994E-6</v>
      </c>
      <c r="Q378">
        <f t="shared" si="16"/>
        <v>23.464557525493884</v>
      </c>
      <c r="R378">
        <f t="shared" si="17"/>
        <v>24.363196570932615</v>
      </c>
    </row>
    <row r="379" spans="1:18">
      <c r="A379">
        <v>4.6587440000000004</v>
      </c>
      <c r="B379">
        <v>-74.062228000000005</v>
      </c>
      <c r="C379" s="3">
        <v>33</v>
      </c>
      <c r="D379" s="3">
        <v>30</v>
      </c>
      <c r="E379" s="3">
        <v>2387</v>
      </c>
      <c r="F379" t="s">
        <v>54</v>
      </c>
      <c r="G379" t="s">
        <v>1194</v>
      </c>
      <c r="H379" s="18" t="s">
        <v>1195</v>
      </c>
      <c r="I379" t="s">
        <v>1196</v>
      </c>
      <c r="J379">
        <v>22442.66</v>
      </c>
      <c r="K379">
        <v>391545.81373471307</v>
      </c>
      <c r="L379">
        <f t="shared" si="15"/>
        <v>4698549.7648165571</v>
      </c>
      <c r="M379">
        <v>6.1949540946130401E-2</v>
      </c>
      <c r="N379">
        <v>0</v>
      </c>
      <c r="O379">
        <v>0.89863904543872986</v>
      </c>
      <c r="P379">
        <v>4.994E-6</v>
      </c>
      <c r="Q379">
        <f t="shared" si="16"/>
        <v>23.464557525493884</v>
      </c>
      <c r="R379">
        <f t="shared" si="17"/>
        <v>24.363196570932615</v>
      </c>
    </row>
    <row r="380" spans="1:18">
      <c r="A380">
        <v>4.6872049999999996</v>
      </c>
      <c r="B380">
        <v>-74.061064000000002</v>
      </c>
      <c r="C380" s="3">
        <v>33</v>
      </c>
      <c r="D380" s="3">
        <v>34</v>
      </c>
      <c r="E380" s="3">
        <v>2439</v>
      </c>
      <c r="F380" t="s">
        <v>54</v>
      </c>
      <c r="G380" t="s">
        <v>1197</v>
      </c>
      <c r="H380" s="18" t="s">
        <v>1198</v>
      </c>
      <c r="I380" t="s">
        <v>1199</v>
      </c>
      <c r="J380">
        <v>22442.66</v>
      </c>
      <c r="K380">
        <v>391545.81373471307</v>
      </c>
      <c r="L380">
        <f t="shared" si="15"/>
        <v>4698549.7648165571</v>
      </c>
      <c r="M380">
        <v>6.1949540946130401E-2</v>
      </c>
      <c r="N380">
        <v>0</v>
      </c>
      <c r="O380">
        <v>0.89863904543872986</v>
      </c>
      <c r="P380">
        <v>4.994E-6</v>
      </c>
      <c r="Q380">
        <f t="shared" si="16"/>
        <v>23.464557525493884</v>
      </c>
      <c r="R380">
        <f t="shared" si="17"/>
        <v>24.363196570932615</v>
      </c>
    </row>
    <row r="381" spans="1:18">
      <c r="A381">
        <v>4.6789310000000004</v>
      </c>
      <c r="B381">
        <v>-74.044875000000005</v>
      </c>
      <c r="C381" s="3">
        <v>35</v>
      </c>
      <c r="D381" s="3">
        <v>33</v>
      </c>
      <c r="E381" s="3">
        <v>2428</v>
      </c>
      <c r="F381" t="s">
        <v>54</v>
      </c>
      <c r="G381" t="s">
        <v>1200</v>
      </c>
      <c r="H381" s="18" t="s">
        <v>1201</v>
      </c>
      <c r="I381" t="s">
        <v>1202</v>
      </c>
      <c r="J381">
        <v>22442.66</v>
      </c>
      <c r="K381">
        <v>391545.81373471307</v>
      </c>
      <c r="L381">
        <f t="shared" si="15"/>
        <v>4698549.7648165571</v>
      </c>
      <c r="M381">
        <v>6.1949540946130401E-2</v>
      </c>
      <c r="N381">
        <v>0</v>
      </c>
      <c r="O381">
        <v>0.89863904543872986</v>
      </c>
      <c r="P381">
        <v>4.994E-6</v>
      </c>
      <c r="Q381">
        <f t="shared" si="16"/>
        <v>23.464557525493884</v>
      </c>
      <c r="R381">
        <f t="shared" si="17"/>
        <v>24.363196570932615</v>
      </c>
    </row>
    <row r="382" spans="1:18">
      <c r="A382">
        <v>4.6882659999999996</v>
      </c>
      <c r="B382">
        <v>-74.057509999999994</v>
      </c>
      <c r="C382" s="3">
        <v>34</v>
      </c>
      <c r="D382" s="3">
        <v>34</v>
      </c>
      <c r="E382" s="3">
        <v>2440</v>
      </c>
      <c r="F382" t="s">
        <v>54</v>
      </c>
      <c r="G382" t="s">
        <v>1203</v>
      </c>
      <c r="H382" s="18" t="s">
        <v>1204</v>
      </c>
      <c r="I382" t="s">
        <v>1205</v>
      </c>
      <c r="J382">
        <v>22442.66</v>
      </c>
      <c r="K382">
        <v>391545.81373471307</v>
      </c>
      <c r="L382">
        <f t="shared" si="15"/>
        <v>4698549.7648165571</v>
      </c>
      <c r="M382">
        <v>6.1949540946130401E-2</v>
      </c>
      <c r="N382">
        <v>0</v>
      </c>
      <c r="O382">
        <v>0.89863904543872986</v>
      </c>
      <c r="P382">
        <v>4.994E-6</v>
      </c>
      <c r="Q382">
        <f t="shared" si="16"/>
        <v>23.464557525493884</v>
      </c>
      <c r="R382">
        <f t="shared" si="17"/>
        <v>24.363196570932615</v>
      </c>
    </row>
    <row r="383" spans="1:18">
      <c r="A383">
        <v>4.6763659999999998</v>
      </c>
      <c r="B383">
        <v>-74.075519</v>
      </c>
      <c r="C383" s="3">
        <v>32</v>
      </c>
      <c r="D383" s="3">
        <v>32</v>
      </c>
      <c r="E383" s="3">
        <v>2412</v>
      </c>
      <c r="F383" t="s">
        <v>54</v>
      </c>
      <c r="G383" t="s">
        <v>1206</v>
      </c>
      <c r="H383" s="18" t="s">
        <v>866</v>
      </c>
      <c r="I383" t="s">
        <v>1207</v>
      </c>
      <c r="J383">
        <v>22442.66</v>
      </c>
      <c r="K383">
        <v>391545.81373471307</v>
      </c>
      <c r="L383">
        <f t="shared" si="15"/>
        <v>4698549.7648165571</v>
      </c>
      <c r="M383">
        <v>6.1949540946130401E-2</v>
      </c>
      <c r="N383">
        <v>0</v>
      </c>
      <c r="O383">
        <v>0.89863904543872986</v>
      </c>
      <c r="P383">
        <v>4.994E-6</v>
      </c>
      <c r="Q383">
        <f t="shared" si="16"/>
        <v>23.464557525493884</v>
      </c>
      <c r="R383">
        <f t="shared" si="17"/>
        <v>24.363196570932615</v>
      </c>
    </row>
    <row r="384" spans="1:18">
      <c r="A384">
        <v>4.6671180000000003</v>
      </c>
      <c r="B384">
        <v>-74.060884999999999</v>
      </c>
      <c r="C384" s="3">
        <v>33</v>
      </c>
      <c r="D384" s="3">
        <v>31</v>
      </c>
      <c r="E384" s="3">
        <v>2400</v>
      </c>
      <c r="F384" t="s">
        <v>54</v>
      </c>
      <c r="G384" t="s">
        <v>1208</v>
      </c>
      <c r="H384" s="18" t="s">
        <v>1209</v>
      </c>
      <c r="I384" t="s">
        <v>1210</v>
      </c>
      <c r="J384">
        <v>22442.66</v>
      </c>
      <c r="K384">
        <v>391545.81373471307</v>
      </c>
      <c r="L384">
        <f t="shared" si="15"/>
        <v>4698549.7648165571</v>
      </c>
      <c r="M384">
        <v>6.1949540946130401E-2</v>
      </c>
      <c r="N384">
        <v>0</v>
      </c>
      <c r="O384">
        <v>0.89863904543872986</v>
      </c>
      <c r="P384">
        <v>4.994E-6</v>
      </c>
      <c r="Q384">
        <f t="shared" si="16"/>
        <v>23.464557525493884</v>
      </c>
      <c r="R384">
        <f t="shared" si="17"/>
        <v>24.363196570932615</v>
      </c>
    </row>
    <row r="385" spans="1:18">
      <c r="A385">
        <v>4.6736360000000001</v>
      </c>
      <c r="B385">
        <v>-74.082961999999995</v>
      </c>
      <c r="C385" s="3">
        <v>31</v>
      </c>
      <c r="D385" s="3">
        <v>32</v>
      </c>
      <c r="E385" s="3">
        <v>2411</v>
      </c>
      <c r="F385" t="s">
        <v>54</v>
      </c>
      <c r="G385" t="s">
        <v>1211</v>
      </c>
      <c r="H385" s="18" t="s">
        <v>1212</v>
      </c>
      <c r="I385" t="s">
        <v>1213</v>
      </c>
      <c r="J385">
        <v>22442.66</v>
      </c>
      <c r="K385">
        <v>391545.81373471307</v>
      </c>
      <c r="L385">
        <f t="shared" si="15"/>
        <v>4698549.7648165571</v>
      </c>
      <c r="M385">
        <v>6.1949540946130401E-2</v>
      </c>
      <c r="N385">
        <v>0</v>
      </c>
      <c r="O385">
        <v>0.89863904543872986</v>
      </c>
      <c r="P385">
        <v>4.994E-6</v>
      </c>
      <c r="Q385">
        <f t="shared" si="16"/>
        <v>23.464557525493884</v>
      </c>
      <c r="R385">
        <f t="shared" si="17"/>
        <v>24.363196570932615</v>
      </c>
    </row>
    <row r="386" spans="1:18">
      <c r="A386">
        <v>4.6736420000000001</v>
      </c>
      <c r="B386">
        <v>-74.083023999999995</v>
      </c>
      <c r="C386" s="3">
        <v>31</v>
      </c>
      <c r="D386" s="3">
        <v>32</v>
      </c>
      <c r="E386" s="3">
        <v>2411</v>
      </c>
      <c r="F386" t="s">
        <v>54</v>
      </c>
      <c r="G386" t="s">
        <v>1214</v>
      </c>
      <c r="H386" s="18" t="s">
        <v>866</v>
      </c>
      <c r="I386" t="s">
        <v>1215</v>
      </c>
      <c r="J386">
        <v>22442.66</v>
      </c>
      <c r="K386">
        <v>391545.81373471307</v>
      </c>
      <c r="L386">
        <f t="shared" si="15"/>
        <v>4698549.7648165571</v>
      </c>
      <c r="M386">
        <v>6.1949540946130401E-2</v>
      </c>
      <c r="N386">
        <v>0</v>
      </c>
      <c r="O386">
        <v>0.89863904543872986</v>
      </c>
      <c r="P386">
        <v>4.994E-6</v>
      </c>
      <c r="Q386">
        <f t="shared" si="16"/>
        <v>23.464557525493884</v>
      </c>
      <c r="R386">
        <f t="shared" si="17"/>
        <v>24.363196570932615</v>
      </c>
    </row>
    <row r="387" spans="1:18">
      <c r="A387">
        <v>4.6698959999999996</v>
      </c>
      <c r="B387">
        <v>-74.071034999999995</v>
      </c>
      <c r="C387" s="3">
        <v>32</v>
      </c>
      <c r="D387" s="3">
        <v>32</v>
      </c>
      <c r="E387" s="3">
        <v>2412</v>
      </c>
      <c r="F387" t="s">
        <v>54</v>
      </c>
      <c r="G387" t="s">
        <v>1216</v>
      </c>
      <c r="H387" s="18" t="s">
        <v>866</v>
      </c>
      <c r="I387" t="s">
        <v>1217</v>
      </c>
      <c r="J387">
        <v>22442.66</v>
      </c>
      <c r="K387">
        <v>391545.81373471307</v>
      </c>
      <c r="L387">
        <f t="shared" ref="L387:L450" si="18">K387*12</f>
        <v>4698549.7648165571</v>
      </c>
      <c r="M387">
        <v>6.1949540946130401E-2</v>
      </c>
      <c r="N387">
        <v>0</v>
      </c>
      <c r="O387">
        <v>0.89863904543872986</v>
      </c>
      <c r="P387">
        <v>4.994E-6</v>
      </c>
      <c r="Q387">
        <f t="shared" ref="Q387:Q450" si="19">(P387*L387)*EXP(M387*N387)</f>
        <v>23.464557525493884</v>
      </c>
      <c r="R387">
        <f t="shared" ref="R387:R450" si="20">O387+Q387</f>
        <v>24.363196570932615</v>
      </c>
    </row>
    <row r="388" spans="1:18">
      <c r="A388">
        <v>4.6289470000000001</v>
      </c>
      <c r="B388">
        <v>-74.203839000000002</v>
      </c>
      <c r="C388" s="3">
        <v>17</v>
      </c>
      <c r="D388" s="3">
        <v>27</v>
      </c>
      <c r="E388" s="3">
        <v>1839</v>
      </c>
      <c r="F388" t="s">
        <v>67</v>
      </c>
      <c r="G388" t="s">
        <v>1218</v>
      </c>
      <c r="H388" s="18" t="s">
        <v>866</v>
      </c>
      <c r="I388" t="s">
        <v>1219</v>
      </c>
      <c r="J388">
        <v>15000</v>
      </c>
      <c r="K388">
        <v>688950</v>
      </c>
      <c r="L388">
        <f t="shared" si="18"/>
        <v>8267400</v>
      </c>
      <c r="M388">
        <v>6.1949540946130401E-2</v>
      </c>
      <c r="N388">
        <v>0</v>
      </c>
      <c r="O388">
        <v>0.62105788133072171</v>
      </c>
      <c r="P388">
        <v>4.994E-6</v>
      </c>
      <c r="Q388">
        <f t="shared" si="19"/>
        <v>41.287395599999996</v>
      </c>
      <c r="R388">
        <f t="shared" si="20"/>
        <v>41.908453481330717</v>
      </c>
    </row>
    <row r="389" spans="1:18">
      <c r="A389">
        <v>4.6373879999999996</v>
      </c>
      <c r="B389">
        <v>-74.206728999999996</v>
      </c>
      <c r="C389" s="3">
        <v>17</v>
      </c>
      <c r="D389" s="3">
        <v>28</v>
      </c>
      <c r="E389" s="3">
        <v>1852</v>
      </c>
      <c r="F389" t="s">
        <v>67</v>
      </c>
      <c r="G389" t="s">
        <v>1220</v>
      </c>
      <c r="H389" s="18" t="s">
        <v>866</v>
      </c>
      <c r="I389" t="s">
        <v>1221</v>
      </c>
      <c r="J389">
        <v>15000</v>
      </c>
      <c r="K389">
        <v>688950</v>
      </c>
      <c r="L389">
        <f t="shared" si="18"/>
        <v>8267400</v>
      </c>
      <c r="M389">
        <v>6.1949540946130401E-2</v>
      </c>
      <c r="N389">
        <v>0</v>
      </c>
      <c r="O389">
        <v>0.62105788133072171</v>
      </c>
      <c r="P389">
        <v>4.994E-6</v>
      </c>
      <c r="Q389">
        <f t="shared" si="19"/>
        <v>41.287395599999996</v>
      </c>
      <c r="R389">
        <f t="shared" si="20"/>
        <v>41.908453481330717</v>
      </c>
    </row>
    <row r="390" spans="1:18">
      <c r="A390">
        <v>4.6125509999999998</v>
      </c>
      <c r="B390">
        <v>-74.177099999999996</v>
      </c>
      <c r="C390" s="3">
        <v>20</v>
      </c>
      <c r="D390" s="3">
        <v>25</v>
      </c>
      <c r="E390" s="3">
        <v>1816</v>
      </c>
      <c r="F390" t="s">
        <v>67</v>
      </c>
      <c r="G390" t="s">
        <v>1222</v>
      </c>
      <c r="H390" s="18" t="s">
        <v>1223</v>
      </c>
      <c r="I390" t="s">
        <v>1224</v>
      </c>
      <c r="J390">
        <v>15000</v>
      </c>
      <c r="K390">
        <v>688950</v>
      </c>
      <c r="L390">
        <f t="shared" si="18"/>
        <v>8267400</v>
      </c>
      <c r="M390">
        <v>6.1949540946130401E-2</v>
      </c>
      <c r="N390">
        <v>0</v>
      </c>
      <c r="O390">
        <v>0.62105788133072171</v>
      </c>
      <c r="P390">
        <v>4.994E-6</v>
      </c>
      <c r="Q390">
        <f t="shared" si="19"/>
        <v>41.287395599999996</v>
      </c>
      <c r="R390">
        <f t="shared" si="20"/>
        <v>41.908453481330717</v>
      </c>
    </row>
    <row r="391" spans="1:18">
      <c r="A391">
        <v>4.5608930000000001</v>
      </c>
      <c r="B391">
        <v>-74.145838999999995</v>
      </c>
      <c r="C391" s="3">
        <v>24</v>
      </c>
      <c r="D391" s="3">
        <v>20</v>
      </c>
      <c r="E391" s="3">
        <v>1755</v>
      </c>
      <c r="F391" t="s">
        <v>67</v>
      </c>
      <c r="G391" t="s">
        <v>1225</v>
      </c>
      <c r="H391" s="18" t="s">
        <v>1226</v>
      </c>
      <c r="I391" t="s">
        <v>1227</v>
      </c>
      <c r="J391">
        <v>15000</v>
      </c>
      <c r="K391">
        <v>688950</v>
      </c>
      <c r="L391">
        <f t="shared" si="18"/>
        <v>8267400</v>
      </c>
      <c r="M391">
        <v>6.1949540946130401E-2</v>
      </c>
      <c r="N391">
        <v>0</v>
      </c>
      <c r="O391">
        <v>0.62105788133072171</v>
      </c>
      <c r="P391">
        <v>4.994E-6</v>
      </c>
      <c r="Q391">
        <f t="shared" si="19"/>
        <v>41.287395599999996</v>
      </c>
      <c r="R391">
        <f t="shared" si="20"/>
        <v>41.908453481330717</v>
      </c>
    </row>
    <row r="392" spans="1:18">
      <c r="A392">
        <v>4.6248310000000004</v>
      </c>
      <c r="B392">
        <v>-74.179280000000006</v>
      </c>
      <c r="C392" s="3">
        <v>20</v>
      </c>
      <c r="D392" s="3">
        <v>27</v>
      </c>
      <c r="E392" s="3">
        <v>1842</v>
      </c>
      <c r="F392" t="s">
        <v>67</v>
      </c>
      <c r="G392" t="s">
        <v>1228</v>
      </c>
      <c r="H392" s="18" t="s">
        <v>1229</v>
      </c>
      <c r="I392" t="s">
        <v>1230</v>
      </c>
      <c r="J392">
        <v>15000</v>
      </c>
      <c r="K392">
        <v>688950</v>
      </c>
      <c r="L392">
        <f t="shared" si="18"/>
        <v>8267400</v>
      </c>
      <c r="M392">
        <v>6.1949540946130401E-2</v>
      </c>
      <c r="N392">
        <v>0</v>
      </c>
      <c r="O392">
        <v>0.62105788133072171</v>
      </c>
      <c r="P392">
        <v>4.994E-6</v>
      </c>
      <c r="Q392">
        <f t="shared" si="19"/>
        <v>41.287395599999996</v>
      </c>
      <c r="R392">
        <f t="shared" si="20"/>
        <v>41.908453481330717</v>
      </c>
    </row>
    <row r="393" spans="1:18">
      <c r="A393">
        <v>4.636088</v>
      </c>
      <c r="B393">
        <v>-74.066745999999995</v>
      </c>
      <c r="C393" s="3">
        <v>33</v>
      </c>
      <c r="D393" s="3">
        <v>28</v>
      </c>
      <c r="E393" s="3">
        <v>2361</v>
      </c>
      <c r="F393" t="s">
        <v>395</v>
      </c>
      <c r="G393" t="s">
        <v>1231</v>
      </c>
      <c r="H393" s="18" t="s">
        <v>1232</v>
      </c>
      <c r="I393" t="s">
        <v>1233</v>
      </c>
      <c r="J393">
        <v>28014.409999999996</v>
      </c>
      <c r="K393">
        <v>966399.99999999988</v>
      </c>
      <c r="L393">
        <f t="shared" si="18"/>
        <v>11596799.999999998</v>
      </c>
      <c r="M393">
        <v>6.1949540946130401E-2</v>
      </c>
      <c r="N393">
        <v>0</v>
      </c>
      <c r="O393">
        <v>2.0572591505684001</v>
      </c>
      <c r="P393">
        <v>4.994E-6</v>
      </c>
      <c r="Q393">
        <f t="shared" si="19"/>
        <v>57.91441919999999</v>
      </c>
      <c r="R393">
        <f t="shared" si="20"/>
        <v>59.971678350568389</v>
      </c>
    </row>
    <row r="394" spans="1:18">
      <c r="A394">
        <v>4.6638099999999998</v>
      </c>
      <c r="B394">
        <v>-74.048141999999999</v>
      </c>
      <c r="C394" s="3">
        <v>35</v>
      </c>
      <c r="D394" s="3">
        <v>31</v>
      </c>
      <c r="E394" s="3">
        <v>2402</v>
      </c>
      <c r="F394" t="s">
        <v>395</v>
      </c>
      <c r="G394" t="s">
        <v>1234</v>
      </c>
      <c r="H394" s="18" t="s">
        <v>866</v>
      </c>
      <c r="I394" t="s">
        <v>1235</v>
      </c>
      <c r="J394">
        <v>28014.409999999996</v>
      </c>
      <c r="K394">
        <v>966399.99999999988</v>
      </c>
      <c r="L394">
        <f t="shared" si="18"/>
        <v>11596799.999999998</v>
      </c>
      <c r="M394">
        <v>6.1949540946130401E-2</v>
      </c>
      <c r="N394">
        <v>0</v>
      </c>
      <c r="O394">
        <v>2.0572591505684001</v>
      </c>
      <c r="P394">
        <v>4.994E-6</v>
      </c>
      <c r="Q394">
        <f t="shared" si="19"/>
        <v>57.91441919999999</v>
      </c>
      <c r="R394">
        <f t="shared" si="20"/>
        <v>59.971678350568389</v>
      </c>
    </row>
    <row r="395" spans="1:18">
      <c r="A395">
        <v>4.6646330000000003</v>
      </c>
      <c r="B395">
        <v>-74.060586000000001</v>
      </c>
      <c r="C395" s="3">
        <v>33</v>
      </c>
      <c r="D395" s="3">
        <v>31</v>
      </c>
      <c r="E395" s="3">
        <v>2400</v>
      </c>
      <c r="F395" t="s">
        <v>395</v>
      </c>
      <c r="G395" t="s">
        <v>1236</v>
      </c>
      <c r="H395" s="18" t="s">
        <v>1237</v>
      </c>
      <c r="I395" t="s">
        <v>1238</v>
      </c>
      <c r="J395">
        <v>28014.409999999996</v>
      </c>
      <c r="K395">
        <v>966399.99999999988</v>
      </c>
      <c r="L395">
        <f t="shared" si="18"/>
        <v>11596799.999999998</v>
      </c>
      <c r="M395">
        <v>6.1949540946130401E-2</v>
      </c>
      <c r="N395">
        <v>0</v>
      </c>
      <c r="O395">
        <v>2.0572591505684001</v>
      </c>
      <c r="P395">
        <v>4.994E-6</v>
      </c>
      <c r="Q395">
        <f t="shared" si="19"/>
        <v>57.91441919999999</v>
      </c>
      <c r="R395">
        <f t="shared" si="20"/>
        <v>59.971678350568389</v>
      </c>
    </row>
    <row r="396" spans="1:18">
      <c r="A396">
        <v>4.6270100000000003</v>
      </c>
      <c r="B396">
        <v>-74.065853000000004</v>
      </c>
      <c r="C396" s="3">
        <v>33</v>
      </c>
      <c r="D396" s="3">
        <v>27</v>
      </c>
      <c r="E396" s="3">
        <v>2348</v>
      </c>
      <c r="F396" t="s">
        <v>395</v>
      </c>
      <c r="G396" t="s">
        <v>1239</v>
      </c>
      <c r="H396" s="18" t="s">
        <v>1240</v>
      </c>
      <c r="I396" t="s">
        <v>1241</v>
      </c>
      <c r="J396">
        <v>28014.409999999996</v>
      </c>
      <c r="K396">
        <v>966399.99999999988</v>
      </c>
      <c r="L396">
        <f t="shared" si="18"/>
        <v>11596799.999999998</v>
      </c>
      <c r="M396">
        <v>6.1949540946130401E-2</v>
      </c>
      <c r="N396">
        <v>0</v>
      </c>
      <c r="O396">
        <v>2.0572591505684001</v>
      </c>
      <c r="P396">
        <v>4.994E-6</v>
      </c>
      <c r="Q396">
        <f t="shared" si="19"/>
        <v>57.91441919999999</v>
      </c>
      <c r="R396">
        <f t="shared" si="20"/>
        <v>59.971678350568389</v>
      </c>
    </row>
    <row r="397" spans="1:18">
      <c r="A397">
        <v>4.6447950000000002</v>
      </c>
      <c r="B397">
        <v>-74.061695</v>
      </c>
      <c r="C397" s="3">
        <v>33</v>
      </c>
      <c r="D397" s="3">
        <v>29</v>
      </c>
      <c r="E397" s="3">
        <v>2374</v>
      </c>
      <c r="F397" t="s">
        <v>395</v>
      </c>
      <c r="G397" t="s">
        <v>1242</v>
      </c>
      <c r="H397" s="18" t="s">
        <v>1243</v>
      </c>
      <c r="I397" t="s">
        <v>1244</v>
      </c>
      <c r="J397">
        <v>28014.409999999996</v>
      </c>
      <c r="K397">
        <v>966399.99999999988</v>
      </c>
      <c r="L397">
        <f t="shared" si="18"/>
        <v>11596799.999999998</v>
      </c>
      <c r="M397">
        <v>6.1949540946130401E-2</v>
      </c>
      <c r="N397">
        <v>0</v>
      </c>
      <c r="O397">
        <v>2.0572591505684001</v>
      </c>
      <c r="P397">
        <v>4.994E-6</v>
      </c>
      <c r="Q397">
        <f t="shared" si="19"/>
        <v>57.91441919999999</v>
      </c>
      <c r="R397">
        <f t="shared" si="20"/>
        <v>59.971678350568389</v>
      </c>
    </row>
    <row r="398" spans="1:18">
      <c r="A398">
        <v>4.6962250000000001</v>
      </c>
      <c r="B398">
        <v>-74.105337000000006</v>
      </c>
      <c r="C398" s="3">
        <v>28</v>
      </c>
      <c r="D398" s="3">
        <v>35</v>
      </c>
      <c r="E398" s="3">
        <v>1957</v>
      </c>
      <c r="F398" t="s">
        <v>1245</v>
      </c>
      <c r="G398" t="s">
        <v>1246</v>
      </c>
      <c r="H398" s="18" t="s">
        <v>1247</v>
      </c>
      <c r="I398" t="s">
        <v>1248</v>
      </c>
      <c r="J398">
        <v>30351.485000000001</v>
      </c>
      <c r="K398">
        <v>473100.00000000006</v>
      </c>
      <c r="L398">
        <f t="shared" si="18"/>
        <v>5677200.0000000009</v>
      </c>
      <c r="M398">
        <v>6.1949540946130401E-2</v>
      </c>
      <c r="N398">
        <v>0</v>
      </c>
      <c r="O398">
        <v>0.99777337963359836</v>
      </c>
      <c r="P398">
        <v>4.994E-6</v>
      </c>
      <c r="Q398">
        <f t="shared" si="19"/>
        <v>28.351936800000004</v>
      </c>
      <c r="R398">
        <f t="shared" si="20"/>
        <v>29.349710179633604</v>
      </c>
    </row>
    <row r="399" spans="1:18">
      <c r="A399">
        <v>4.6733510000000003</v>
      </c>
      <c r="B399">
        <v>-74.105334999999997</v>
      </c>
      <c r="C399" s="3">
        <v>28</v>
      </c>
      <c r="D399" s="3">
        <v>32</v>
      </c>
      <c r="E399" s="3">
        <v>1915</v>
      </c>
      <c r="F399" t="s">
        <v>1245</v>
      </c>
      <c r="G399" t="s">
        <v>1249</v>
      </c>
      <c r="H399" s="18" t="s">
        <v>1250</v>
      </c>
      <c r="I399" t="s">
        <v>1251</v>
      </c>
      <c r="J399">
        <v>30351.485000000001</v>
      </c>
      <c r="K399">
        <v>473100.00000000006</v>
      </c>
      <c r="L399">
        <f t="shared" si="18"/>
        <v>5677200.0000000009</v>
      </c>
      <c r="M399">
        <v>6.1949540946130401E-2</v>
      </c>
      <c r="N399">
        <v>0</v>
      </c>
      <c r="O399">
        <v>0.99777337963359836</v>
      </c>
      <c r="P399">
        <v>4.994E-6</v>
      </c>
      <c r="Q399">
        <f t="shared" si="19"/>
        <v>28.351936800000004</v>
      </c>
      <c r="R399">
        <f t="shared" si="20"/>
        <v>29.349710179633604</v>
      </c>
    </row>
    <row r="400" spans="1:18">
      <c r="A400">
        <v>4.6909299999999998</v>
      </c>
      <c r="B400">
        <v>-74.082671000000005</v>
      </c>
      <c r="C400" s="3">
        <v>31</v>
      </c>
      <c r="D400" s="3">
        <v>34</v>
      </c>
      <c r="E400" s="3">
        <v>2437</v>
      </c>
      <c r="F400" t="s">
        <v>1245</v>
      </c>
      <c r="G400" t="s">
        <v>1252</v>
      </c>
      <c r="H400" s="18" t="s">
        <v>1253</v>
      </c>
      <c r="I400" t="s">
        <v>1254</v>
      </c>
      <c r="J400">
        <v>30351.485000000001</v>
      </c>
      <c r="K400">
        <v>473100.00000000006</v>
      </c>
      <c r="L400">
        <f t="shared" si="18"/>
        <v>5677200.0000000009</v>
      </c>
      <c r="M400">
        <v>6.1949540946130401E-2</v>
      </c>
      <c r="N400">
        <v>0</v>
      </c>
      <c r="O400">
        <v>0.99777337963359836</v>
      </c>
      <c r="P400">
        <v>4.994E-6</v>
      </c>
      <c r="Q400">
        <f t="shared" si="19"/>
        <v>28.351936800000004</v>
      </c>
      <c r="R400">
        <f t="shared" si="20"/>
        <v>29.349710179633604</v>
      </c>
    </row>
    <row r="401" spans="1:18">
      <c r="A401">
        <v>4.6992289999999999</v>
      </c>
      <c r="B401">
        <v>-74.111215999999999</v>
      </c>
      <c r="C401" s="3">
        <v>28</v>
      </c>
      <c r="D401" s="3">
        <v>35</v>
      </c>
      <c r="E401" s="3">
        <v>1957</v>
      </c>
      <c r="F401" t="s">
        <v>1245</v>
      </c>
      <c r="G401" t="s">
        <v>1255</v>
      </c>
      <c r="H401" s="18" t="s">
        <v>1256</v>
      </c>
      <c r="I401" t="s">
        <v>1257</v>
      </c>
      <c r="J401">
        <v>30351.485000000001</v>
      </c>
      <c r="K401">
        <v>473100.00000000006</v>
      </c>
      <c r="L401">
        <f t="shared" si="18"/>
        <v>5677200.0000000009</v>
      </c>
      <c r="M401">
        <v>6.1949540946130401E-2</v>
      </c>
      <c r="N401">
        <v>0</v>
      </c>
      <c r="O401">
        <v>0.99777337963359836</v>
      </c>
      <c r="P401">
        <v>4.994E-6</v>
      </c>
      <c r="Q401">
        <f t="shared" si="19"/>
        <v>28.351936800000004</v>
      </c>
      <c r="R401">
        <f t="shared" si="20"/>
        <v>29.349710179633604</v>
      </c>
    </row>
    <row r="402" spans="1:18">
      <c r="A402">
        <v>4.6679269999999997</v>
      </c>
      <c r="B402">
        <v>-74.110642999999996</v>
      </c>
      <c r="C402" s="3">
        <v>28</v>
      </c>
      <c r="D402" s="3">
        <v>31</v>
      </c>
      <c r="E402" s="3">
        <v>1902</v>
      </c>
      <c r="F402" t="s">
        <v>1245</v>
      </c>
      <c r="G402" t="s">
        <v>1258</v>
      </c>
      <c r="H402" s="18" t="s">
        <v>1259</v>
      </c>
      <c r="I402" t="s">
        <v>1260</v>
      </c>
      <c r="J402">
        <v>30351.485000000001</v>
      </c>
      <c r="K402">
        <v>473100.00000000006</v>
      </c>
      <c r="L402">
        <f t="shared" si="18"/>
        <v>5677200.0000000009</v>
      </c>
      <c r="M402">
        <v>6.1949540946130401E-2</v>
      </c>
      <c r="N402">
        <v>0</v>
      </c>
      <c r="O402">
        <v>0.99777337963359836</v>
      </c>
      <c r="P402">
        <v>4.994E-6</v>
      </c>
      <c r="Q402">
        <f t="shared" si="19"/>
        <v>28.351936800000004</v>
      </c>
      <c r="R402">
        <f t="shared" si="20"/>
        <v>29.349710179633604</v>
      </c>
    </row>
    <row r="403" spans="1:18">
      <c r="A403">
        <v>4.6724350000000001</v>
      </c>
      <c r="B403">
        <v>-74.105321000000004</v>
      </c>
      <c r="C403" s="3">
        <v>28</v>
      </c>
      <c r="D403" s="3">
        <v>32</v>
      </c>
      <c r="E403" s="3">
        <v>1915</v>
      </c>
      <c r="F403" t="s">
        <v>1245</v>
      </c>
      <c r="G403" t="s">
        <v>1261</v>
      </c>
      <c r="H403" s="18" t="s">
        <v>1262</v>
      </c>
      <c r="I403" t="s">
        <v>1263</v>
      </c>
      <c r="J403">
        <v>30351.485000000001</v>
      </c>
      <c r="K403">
        <v>473100.00000000006</v>
      </c>
      <c r="L403">
        <f t="shared" si="18"/>
        <v>5677200.0000000009</v>
      </c>
      <c r="M403">
        <v>6.1949540946130401E-2</v>
      </c>
      <c r="N403">
        <v>0</v>
      </c>
      <c r="O403">
        <v>0.99777337963359836</v>
      </c>
      <c r="P403">
        <v>4.994E-6</v>
      </c>
      <c r="Q403">
        <f t="shared" si="19"/>
        <v>28.351936800000004</v>
      </c>
      <c r="R403">
        <f t="shared" si="20"/>
        <v>29.349710179633604</v>
      </c>
    </row>
    <row r="404" spans="1:18">
      <c r="A404">
        <v>4.6935060000000002</v>
      </c>
      <c r="B404">
        <v>-74.091532000000001</v>
      </c>
      <c r="C404" s="3">
        <v>30</v>
      </c>
      <c r="D404" s="3">
        <v>34</v>
      </c>
      <c r="E404" s="3">
        <v>2436</v>
      </c>
      <c r="F404" t="s">
        <v>1245</v>
      </c>
      <c r="G404" t="s">
        <v>1264</v>
      </c>
      <c r="H404" s="18" t="s">
        <v>1265</v>
      </c>
      <c r="I404" t="s">
        <v>1266</v>
      </c>
      <c r="J404">
        <v>30351.485000000001</v>
      </c>
      <c r="K404">
        <v>473100.00000000006</v>
      </c>
      <c r="L404">
        <f t="shared" si="18"/>
        <v>5677200.0000000009</v>
      </c>
      <c r="M404">
        <v>6.1949540946130401E-2</v>
      </c>
      <c r="N404">
        <v>0</v>
      </c>
      <c r="O404">
        <v>0.99777337963359836</v>
      </c>
      <c r="P404">
        <v>4.994E-6</v>
      </c>
      <c r="Q404">
        <f t="shared" si="19"/>
        <v>28.351936800000004</v>
      </c>
      <c r="R404">
        <f t="shared" si="20"/>
        <v>29.349710179633604</v>
      </c>
    </row>
    <row r="405" spans="1:18">
      <c r="A405">
        <v>4.726737</v>
      </c>
      <c r="B405">
        <v>-74.124398999999997</v>
      </c>
      <c r="C405" s="3">
        <v>26</v>
      </c>
      <c r="D405" s="3">
        <v>38</v>
      </c>
      <c r="E405" s="3">
        <v>1997</v>
      </c>
      <c r="F405" t="s">
        <v>1245</v>
      </c>
      <c r="G405" t="s">
        <v>1267</v>
      </c>
      <c r="H405" s="18" t="s">
        <v>1268</v>
      </c>
      <c r="I405" t="s">
        <v>1269</v>
      </c>
      <c r="J405">
        <v>30351.485000000001</v>
      </c>
      <c r="K405">
        <v>473100.00000000006</v>
      </c>
      <c r="L405">
        <f t="shared" si="18"/>
        <v>5677200.0000000009</v>
      </c>
      <c r="M405">
        <v>6.1949540946130401E-2</v>
      </c>
      <c r="N405">
        <v>0</v>
      </c>
      <c r="O405">
        <v>0.99777337963359836</v>
      </c>
      <c r="P405">
        <v>4.994E-6</v>
      </c>
      <c r="Q405">
        <f t="shared" si="19"/>
        <v>28.351936800000004</v>
      </c>
      <c r="R405">
        <f t="shared" si="20"/>
        <v>29.349710179633604</v>
      </c>
    </row>
    <row r="406" spans="1:18">
      <c r="A406">
        <v>4.7045029999999999</v>
      </c>
      <c r="B406">
        <v>-74.090311</v>
      </c>
      <c r="C406" s="3">
        <v>30</v>
      </c>
      <c r="D406" s="3">
        <v>35</v>
      </c>
      <c r="E406" s="3">
        <v>2449</v>
      </c>
      <c r="F406" t="s">
        <v>1245</v>
      </c>
      <c r="G406" t="s">
        <v>1270</v>
      </c>
      <c r="H406" s="18" t="s">
        <v>1271</v>
      </c>
      <c r="I406" t="s">
        <v>1272</v>
      </c>
      <c r="J406">
        <v>30351.485000000001</v>
      </c>
      <c r="K406">
        <v>473100.00000000006</v>
      </c>
      <c r="L406">
        <f t="shared" si="18"/>
        <v>5677200.0000000009</v>
      </c>
      <c r="M406">
        <v>6.1949540946130401E-2</v>
      </c>
      <c r="N406">
        <v>0</v>
      </c>
      <c r="O406">
        <v>0.99777337963359836</v>
      </c>
      <c r="P406">
        <v>4.994E-6</v>
      </c>
      <c r="Q406">
        <f t="shared" si="19"/>
        <v>28.351936800000004</v>
      </c>
      <c r="R406">
        <f t="shared" si="20"/>
        <v>29.349710179633604</v>
      </c>
    </row>
    <row r="407" spans="1:18">
      <c r="A407">
        <v>4.6820810000000002</v>
      </c>
      <c r="B407">
        <v>-74.093870999999993</v>
      </c>
      <c r="C407" s="3">
        <v>30</v>
      </c>
      <c r="D407" s="3">
        <v>33</v>
      </c>
      <c r="E407" s="3">
        <v>2423</v>
      </c>
      <c r="F407" t="s">
        <v>1245</v>
      </c>
      <c r="G407" t="s">
        <v>1273</v>
      </c>
      <c r="H407" s="18" t="s">
        <v>1274</v>
      </c>
      <c r="I407" t="s">
        <v>1275</v>
      </c>
      <c r="J407">
        <v>30351.485000000001</v>
      </c>
      <c r="K407">
        <v>473100.00000000006</v>
      </c>
      <c r="L407">
        <f t="shared" si="18"/>
        <v>5677200.0000000009</v>
      </c>
      <c r="M407">
        <v>6.1949540946130401E-2</v>
      </c>
      <c r="N407">
        <v>0</v>
      </c>
      <c r="O407">
        <v>0.99777337963359836</v>
      </c>
      <c r="P407">
        <v>4.994E-6</v>
      </c>
      <c r="Q407">
        <f t="shared" si="19"/>
        <v>28.351936800000004</v>
      </c>
      <c r="R407">
        <f t="shared" si="20"/>
        <v>29.349710179633604</v>
      </c>
    </row>
    <row r="408" spans="1:18">
      <c r="A408">
        <v>4.6857259999999998</v>
      </c>
      <c r="B408">
        <v>-74.113322999999994</v>
      </c>
      <c r="C408" s="3">
        <v>28</v>
      </c>
      <c r="D408" s="3">
        <v>33</v>
      </c>
      <c r="E408" s="3">
        <v>1929</v>
      </c>
      <c r="F408" t="s">
        <v>1245</v>
      </c>
      <c r="G408" t="s">
        <v>1276</v>
      </c>
      <c r="H408" s="18" t="s">
        <v>1277</v>
      </c>
      <c r="I408" t="s">
        <v>1278</v>
      </c>
      <c r="J408">
        <v>30351.485000000001</v>
      </c>
      <c r="K408">
        <v>473100.00000000006</v>
      </c>
      <c r="L408">
        <f t="shared" si="18"/>
        <v>5677200.0000000009</v>
      </c>
      <c r="M408">
        <v>6.1949540946130401E-2</v>
      </c>
      <c r="N408">
        <v>0</v>
      </c>
      <c r="O408">
        <v>0.99777337963359836</v>
      </c>
      <c r="P408">
        <v>4.994E-6</v>
      </c>
      <c r="Q408">
        <f t="shared" si="19"/>
        <v>28.351936800000004</v>
      </c>
      <c r="R408">
        <f t="shared" si="20"/>
        <v>29.349710179633604</v>
      </c>
    </row>
    <row r="409" spans="1:18">
      <c r="A409">
        <v>4.7092850000000004</v>
      </c>
      <c r="B409">
        <v>-74.142430000000004</v>
      </c>
      <c r="C409" s="3">
        <v>24</v>
      </c>
      <c r="D409" s="3">
        <v>36</v>
      </c>
      <c r="E409" s="3">
        <v>1967</v>
      </c>
      <c r="F409" t="s">
        <v>1245</v>
      </c>
      <c r="G409" t="s">
        <v>1279</v>
      </c>
      <c r="H409" s="18" t="s">
        <v>1280</v>
      </c>
      <c r="I409" t="s">
        <v>1281</v>
      </c>
      <c r="J409">
        <v>30351.485000000001</v>
      </c>
      <c r="K409">
        <v>473100.00000000006</v>
      </c>
      <c r="L409">
        <f t="shared" si="18"/>
        <v>5677200.0000000009</v>
      </c>
      <c r="M409">
        <v>6.1949540946130401E-2</v>
      </c>
      <c r="N409">
        <v>0</v>
      </c>
      <c r="O409">
        <v>0.99777337963359836</v>
      </c>
      <c r="P409">
        <v>4.994E-6</v>
      </c>
      <c r="Q409">
        <f t="shared" si="19"/>
        <v>28.351936800000004</v>
      </c>
      <c r="R409">
        <f t="shared" si="20"/>
        <v>29.349710179633604</v>
      </c>
    </row>
    <row r="410" spans="1:18">
      <c r="A410">
        <v>4.6717329999999997</v>
      </c>
      <c r="B410">
        <v>-74.114185000000006</v>
      </c>
      <c r="C410" s="3">
        <v>27</v>
      </c>
      <c r="D410" s="3">
        <v>32</v>
      </c>
      <c r="E410" s="3">
        <v>1914</v>
      </c>
      <c r="F410" t="s">
        <v>1245</v>
      </c>
      <c r="G410" t="s">
        <v>1282</v>
      </c>
      <c r="H410" s="18" t="s">
        <v>1283</v>
      </c>
      <c r="I410" t="s">
        <v>1284</v>
      </c>
      <c r="J410">
        <v>30351.485000000001</v>
      </c>
      <c r="K410">
        <v>473100.00000000006</v>
      </c>
      <c r="L410">
        <f t="shared" si="18"/>
        <v>5677200.0000000009</v>
      </c>
      <c r="M410">
        <v>6.1949540946130401E-2</v>
      </c>
      <c r="N410">
        <v>0</v>
      </c>
      <c r="O410">
        <v>0.99777337963359836</v>
      </c>
      <c r="P410">
        <v>4.994E-6</v>
      </c>
      <c r="Q410">
        <f t="shared" si="19"/>
        <v>28.351936800000004</v>
      </c>
      <c r="R410">
        <f t="shared" si="20"/>
        <v>29.349710179633604</v>
      </c>
    </row>
    <row r="411" spans="1:18">
      <c r="A411">
        <v>4.6770829999999997</v>
      </c>
      <c r="B411">
        <v>-74.117172999999994</v>
      </c>
      <c r="C411" s="3">
        <v>27</v>
      </c>
      <c r="D411" s="3">
        <v>32</v>
      </c>
      <c r="E411" s="3">
        <v>1914</v>
      </c>
      <c r="F411" t="s">
        <v>1245</v>
      </c>
      <c r="G411" t="s">
        <v>1285</v>
      </c>
      <c r="H411" s="18" t="s">
        <v>1286</v>
      </c>
      <c r="I411" t="s">
        <v>1287</v>
      </c>
      <c r="J411">
        <v>30351.485000000001</v>
      </c>
      <c r="K411">
        <v>473100.00000000006</v>
      </c>
      <c r="L411">
        <f t="shared" si="18"/>
        <v>5677200.0000000009</v>
      </c>
      <c r="M411">
        <v>6.1949540946130401E-2</v>
      </c>
      <c r="N411">
        <v>0</v>
      </c>
      <c r="O411">
        <v>0.99777337963359836</v>
      </c>
      <c r="P411">
        <v>4.994E-6</v>
      </c>
      <c r="Q411">
        <f t="shared" si="19"/>
        <v>28.351936800000004</v>
      </c>
      <c r="R411">
        <f t="shared" si="20"/>
        <v>29.349710179633604</v>
      </c>
    </row>
    <row r="412" spans="1:18">
      <c r="A412">
        <v>4.6542820000000003</v>
      </c>
      <c r="B412">
        <v>-74.117170999999999</v>
      </c>
      <c r="C412" s="3">
        <v>27</v>
      </c>
      <c r="D412" s="3">
        <v>30</v>
      </c>
      <c r="E412" s="3">
        <v>1888</v>
      </c>
      <c r="F412" t="s">
        <v>1245</v>
      </c>
      <c r="G412" t="s">
        <v>1288</v>
      </c>
      <c r="H412" s="18" t="s">
        <v>1289</v>
      </c>
      <c r="I412" t="s">
        <v>1290</v>
      </c>
      <c r="J412">
        <v>30351.485000000001</v>
      </c>
      <c r="K412">
        <v>473100.00000000006</v>
      </c>
      <c r="L412">
        <f t="shared" si="18"/>
        <v>5677200.0000000009</v>
      </c>
      <c r="M412">
        <v>6.1949540946130401E-2</v>
      </c>
      <c r="N412">
        <v>0</v>
      </c>
      <c r="O412">
        <v>0.99777337963359836</v>
      </c>
      <c r="P412">
        <v>4.994E-6</v>
      </c>
      <c r="Q412">
        <f t="shared" si="19"/>
        <v>28.351936800000004</v>
      </c>
      <c r="R412">
        <f t="shared" si="20"/>
        <v>29.349710179633604</v>
      </c>
    </row>
    <row r="413" spans="1:18">
      <c r="A413">
        <v>4.6741549999999998</v>
      </c>
      <c r="B413">
        <v>-74.098907999999994</v>
      </c>
      <c r="C413" s="3">
        <v>29</v>
      </c>
      <c r="D413" s="3">
        <v>32</v>
      </c>
      <c r="E413" s="3">
        <v>2409</v>
      </c>
      <c r="F413" t="s">
        <v>1245</v>
      </c>
      <c r="G413" t="s">
        <v>1291</v>
      </c>
      <c r="H413" s="18" t="s">
        <v>1292</v>
      </c>
      <c r="I413" t="s">
        <v>1293</v>
      </c>
      <c r="J413">
        <v>30351.485000000001</v>
      </c>
      <c r="K413">
        <v>473100.00000000006</v>
      </c>
      <c r="L413">
        <f t="shared" si="18"/>
        <v>5677200.0000000009</v>
      </c>
      <c r="M413">
        <v>6.1949540946130401E-2</v>
      </c>
      <c r="N413">
        <v>0</v>
      </c>
      <c r="O413">
        <v>0.99777337963359836</v>
      </c>
      <c r="P413">
        <v>4.994E-6</v>
      </c>
      <c r="Q413">
        <f t="shared" si="19"/>
        <v>28.351936800000004</v>
      </c>
      <c r="R413">
        <f t="shared" si="20"/>
        <v>29.349710179633604</v>
      </c>
    </row>
    <row r="414" spans="1:18">
      <c r="A414">
        <v>4.6961880000000003</v>
      </c>
      <c r="B414">
        <v>-74.085323000000002</v>
      </c>
      <c r="C414" s="3">
        <v>31</v>
      </c>
      <c r="D414" s="3">
        <v>35</v>
      </c>
      <c r="E414" s="3">
        <v>2450</v>
      </c>
      <c r="F414" t="s">
        <v>1245</v>
      </c>
      <c r="G414" t="s">
        <v>1294</v>
      </c>
      <c r="H414" s="18" t="s">
        <v>1295</v>
      </c>
      <c r="I414" t="s">
        <v>1296</v>
      </c>
      <c r="J414">
        <v>30351.485000000001</v>
      </c>
      <c r="K414">
        <v>473100.00000000006</v>
      </c>
      <c r="L414">
        <f t="shared" si="18"/>
        <v>5677200.0000000009</v>
      </c>
      <c r="M414">
        <v>6.1949540946130401E-2</v>
      </c>
      <c r="N414">
        <v>0</v>
      </c>
      <c r="O414">
        <v>0.99777337963359836</v>
      </c>
      <c r="P414">
        <v>4.994E-6</v>
      </c>
      <c r="Q414">
        <f t="shared" si="19"/>
        <v>28.351936800000004</v>
      </c>
      <c r="R414">
        <f t="shared" si="20"/>
        <v>29.349710179633604</v>
      </c>
    </row>
    <row r="415" spans="1:18">
      <c r="A415">
        <v>4.704326</v>
      </c>
      <c r="B415">
        <v>-74.105125000000001</v>
      </c>
      <c r="C415" s="3">
        <v>28</v>
      </c>
      <c r="D415" s="3">
        <v>35</v>
      </c>
      <c r="E415" s="3">
        <v>1957</v>
      </c>
      <c r="F415" t="s">
        <v>1245</v>
      </c>
      <c r="G415" t="s">
        <v>1297</v>
      </c>
      <c r="H415" s="18" t="s">
        <v>1298</v>
      </c>
      <c r="I415" t="s">
        <v>1299</v>
      </c>
      <c r="J415">
        <v>30351.485000000001</v>
      </c>
      <c r="K415">
        <v>473100.00000000006</v>
      </c>
      <c r="L415">
        <f t="shared" si="18"/>
        <v>5677200.0000000009</v>
      </c>
      <c r="M415">
        <v>6.1949540946130401E-2</v>
      </c>
      <c r="N415">
        <v>0</v>
      </c>
      <c r="O415">
        <v>0.99777337963359836</v>
      </c>
      <c r="P415">
        <v>4.994E-6</v>
      </c>
      <c r="Q415">
        <f t="shared" si="19"/>
        <v>28.351936800000004</v>
      </c>
      <c r="R415">
        <f t="shared" si="20"/>
        <v>29.349710179633604</v>
      </c>
    </row>
    <row r="416" spans="1:18">
      <c r="A416">
        <v>4.686566</v>
      </c>
      <c r="B416">
        <v>-74.081812999999997</v>
      </c>
      <c r="C416" s="3">
        <v>31</v>
      </c>
      <c r="D416" s="3">
        <v>33</v>
      </c>
      <c r="E416" s="3">
        <v>2424</v>
      </c>
      <c r="F416" t="s">
        <v>1245</v>
      </c>
      <c r="G416" t="s">
        <v>1300</v>
      </c>
      <c r="H416" s="18" t="s">
        <v>1301</v>
      </c>
      <c r="I416" t="s">
        <v>1302</v>
      </c>
      <c r="J416">
        <v>30351.485000000001</v>
      </c>
      <c r="K416">
        <v>473100.00000000006</v>
      </c>
      <c r="L416">
        <f t="shared" si="18"/>
        <v>5677200.0000000009</v>
      </c>
      <c r="M416">
        <v>6.1949540946130401E-2</v>
      </c>
      <c r="N416">
        <v>0</v>
      </c>
      <c r="O416">
        <v>0.99777337963359836</v>
      </c>
      <c r="P416">
        <v>4.994E-6</v>
      </c>
      <c r="Q416">
        <f t="shared" si="19"/>
        <v>28.351936800000004</v>
      </c>
      <c r="R416">
        <f t="shared" si="20"/>
        <v>29.349710179633604</v>
      </c>
    </row>
    <row r="417" spans="1:18">
      <c r="A417">
        <v>4.6935349999999998</v>
      </c>
      <c r="B417">
        <v>-74.091530000000006</v>
      </c>
      <c r="C417" s="3">
        <v>30</v>
      </c>
      <c r="D417" s="3">
        <v>34</v>
      </c>
      <c r="E417" s="3">
        <v>2436</v>
      </c>
      <c r="F417" t="s">
        <v>1245</v>
      </c>
      <c r="G417" t="s">
        <v>1303</v>
      </c>
      <c r="H417" s="18" t="s">
        <v>893</v>
      </c>
      <c r="I417" t="s">
        <v>1304</v>
      </c>
      <c r="J417">
        <v>30351.485000000001</v>
      </c>
      <c r="K417">
        <v>473100.00000000006</v>
      </c>
      <c r="L417">
        <f t="shared" si="18"/>
        <v>5677200.0000000009</v>
      </c>
      <c r="M417">
        <v>6.1949540946130401E-2</v>
      </c>
      <c r="N417">
        <v>0</v>
      </c>
      <c r="O417">
        <v>0.99777337963359836</v>
      </c>
      <c r="P417">
        <v>4.994E-6</v>
      </c>
      <c r="Q417">
        <f t="shared" si="19"/>
        <v>28.351936800000004</v>
      </c>
      <c r="R417">
        <f t="shared" si="20"/>
        <v>29.349710179633604</v>
      </c>
    </row>
    <row r="418" spans="1:18">
      <c r="A418" s="4">
        <v>4.5965583333333333</v>
      </c>
      <c r="B418" s="4">
        <v>-74.181263888888893</v>
      </c>
      <c r="C418" s="3">
        <v>20</v>
      </c>
      <c r="D418" s="3">
        <v>24</v>
      </c>
      <c r="E418" s="3">
        <v>1803</v>
      </c>
      <c r="F418" t="s">
        <v>1245</v>
      </c>
      <c r="G418" t="s">
        <v>1305</v>
      </c>
      <c r="H418" s="18" t="s">
        <v>1306</v>
      </c>
      <c r="I418" t="s">
        <v>1307</v>
      </c>
      <c r="J418">
        <v>30351.485000000001</v>
      </c>
      <c r="K418">
        <v>473100.00000000006</v>
      </c>
      <c r="L418">
        <f t="shared" si="18"/>
        <v>5677200.0000000009</v>
      </c>
      <c r="M418">
        <v>6.1949540946130401E-2</v>
      </c>
      <c r="N418">
        <v>0</v>
      </c>
      <c r="O418">
        <v>0.99777337963359836</v>
      </c>
      <c r="P418">
        <v>4.994E-6</v>
      </c>
      <c r="Q418">
        <f t="shared" si="19"/>
        <v>28.351936800000004</v>
      </c>
      <c r="R418">
        <f t="shared" si="20"/>
        <v>29.349710179633604</v>
      </c>
    </row>
    <row r="419" spans="1:18">
      <c r="A419">
        <v>4.6875888888888895</v>
      </c>
      <c r="B419">
        <v>-74.088716666666656</v>
      </c>
      <c r="C419" s="3">
        <v>30</v>
      </c>
      <c r="D419" s="3">
        <v>34</v>
      </c>
      <c r="E419" s="3">
        <v>2436</v>
      </c>
      <c r="F419" t="s">
        <v>1245</v>
      </c>
      <c r="G419" t="s">
        <v>1308</v>
      </c>
      <c r="H419" s="18" t="s">
        <v>1309</v>
      </c>
      <c r="I419" t="s">
        <v>1310</v>
      </c>
      <c r="J419">
        <v>30351.485000000001</v>
      </c>
      <c r="K419">
        <v>473100.00000000006</v>
      </c>
      <c r="L419">
        <f t="shared" si="18"/>
        <v>5677200.0000000009</v>
      </c>
      <c r="M419">
        <v>6.1949540946130401E-2</v>
      </c>
      <c r="N419">
        <v>0</v>
      </c>
      <c r="O419">
        <v>0.99777337963359836</v>
      </c>
      <c r="P419">
        <v>4.994E-6</v>
      </c>
      <c r="Q419">
        <f t="shared" si="19"/>
        <v>28.351936800000004</v>
      </c>
      <c r="R419">
        <f t="shared" si="20"/>
        <v>29.349710179633604</v>
      </c>
    </row>
    <row r="420" spans="1:18">
      <c r="A420" s="4">
        <v>4.6962744614530099</v>
      </c>
      <c r="B420" s="4">
        <v>-74.094686455881202</v>
      </c>
      <c r="C420" s="3">
        <v>30</v>
      </c>
      <c r="D420" s="3">
        <v>35</v>
      </c>
      <c r="E420" s="3">
        <v>2449</v>
      </c>
      <c r="F420" t="s">
        <v>1245</v>
      </c>
      <c r="G420" t="s">
        <v>1311</v>
      </c>
      <c r="H420" s="18" t="s">
        <v>1312</v>
      </c>
      <c r="I420" t="s">
        <v>1313</v>
      </c>
      <c r="J420">
        <v>30351.485000000001</v>
      </c>
      <c r="K420">
        <v>473100.00000000006</v>
      </c>
      <c r="L420">
        <f t="shared" si="18"/>
        <v>5677200.0000000009</v>
      </c>
      <c r="M420">
        <v>6.1949540946130401E-2</v>
      </c>
      <c r="N420">
        <v>0</v>
      </c>
      <c r="O420">
        <v>0.99777337963359836</v>
      </c>
      <c r="P420">
        <v>4.994E-6</v>
      </c>
      <c r="Q420">
        <f t="shared" si="19"/>
        <v>28.351936800000004</v>
      </c>
      <c r="R420">
        <f t="shared" si="20"/>
        <v>29.349710179633604</v>
      </c>
    </row>
    <row r="421" spans="1:18">
      <c r="A421">
        <v>4.6239030000000003</v>
      </c>
      <c r="B421">
        <v>-74.076069000000004</v>
      </c>
      <c r="C421" s="3">
        <v>32</v>
      </c>
      <c r="D421" s="3">
        <v>27</v>
      </c>
      <c r="E421" s="3">
        <v>2347</v>
      </c>
      <c r="F421" t="s">
        <v>724</v>
      </c>
      <c r="G421" t="s">
        <v>1314</v>
      </c>
      <c r="H421" s="18" t="s">
        <v>1315</v>
      </c>
      <c r="I421" t="s">
        <v>1316</v>
      </c>
      <c r="J421">
        <v>33901.42</v>
      </c>
      <c r="K421">
        <v>1122909.6000000001</v>
      </c>
      <c r="L421">
        <f t="shared" si="18"/>
        <v>13474915.200000001</v>
      </c>
      <c r="M421">
        <v>6.1949540946130401E-2</v>
      </c>
      <c r="N421">
        <v>0</v>
      </c>
      <c r="O421">
        <v>2.2090596848209483</v>
      </c>
      <c r="P421">
        <v>4.994E-6</v>
      </c>
      <c r="Q421">
        <f t="shared" si="19"/>
        <v>67.293726508800006</v>
      </c>
      <c r="R421">
        <f t="shared" si="20"/>
        <v>69.502786193620949</v>
      </c>
    </row>
    <row r="422" spans="1:18">
      <c r="A422">
        <v>4.6222890000000003</v>
      </c>
      <c r="B422">
        <v>-74.074145000000001</v>
      </c>
      <c r="C422" s="3">
        <v>32</v>
      </c>
      <c r="D422" s="3">
        <v>26</v>
      </c>
      <c r="E422" s="3">
        <v>2334</v>
      </c>
      <c r="F422" t="s">
        <v>724</v>
      </c>
      <c r="G422" t="s">
        <v>1317</v>
      </c>
      <c r="H422" s="18" t="s">
        <v>1318</v>
      </c>
      <c r="I422" t="s">
        <v>1319</v>
      </c>
      <c r="J422">
        <v>33901.42</v>
      </c>
      <c r="K422">
        <v>1122909.6000000001</v>
      </c>
      <c r="L422">
        <f t="shared" si="18"/>
        <v>13474915.200000001</v>
      </c>
      <c r="M422">
        <v>6.1949540946130401E-2</v>
      </c>
      <c r="N422">
        <v>0</v>
      </c>
      <c r="O422">
        <v>2.2090596848209483</v>
      </c>
      <c r="P422">
        <v>4.994E-6</v>
      </c>
      <c r="Q422">
        <f t="shared" si="19"/>
        <v>67.293726508800006</v>
      </c>
      <c r="R422">
        <f t="shared" si="20"/>
        <v>69.502786193620949</v>
      </c>
    </row>
    <row r="423" spans="1:18">
      <c r="A423">
        <v>4.6309719999999999</v>
      </c>
      <c r="B423">
        <v>-74.072553999999997</v>
      </c>
      <c r="C423" s="3">
        <v>32</v>
      </c>
      <c r="D423" s="3">
        <v>27</v>
      </c>
      <c r="E423" s="3">
        <v>2347</v>
      </c>
      <c r="F423" t="s">
        <v>724</v>
      </c>
      <c r="G423" t="s">
        <v>1320</v>
      </c>
      <c r="H423" s="18" t="s">
        <v>1321</v>
      </c>
      <c r="I423" t="s">
        <v>1322</v>
      </c>
      <c r="J423">
        <v>33901.42</v>
      </c>
      <c r="K423">
        <v>1122909.6000000001</v>
      </c>
      <c r="L423">
        <f t="shared" si="18"/>
        <v>13474915.200000001</v>
      </c>
      <c r="M423">
        <v>6.1949540946130401E-2</v>
      </c>
      <c r="N423">
        <v>0</v>
      </c>
      <c r="O423">
        <v>2.2090596848209483</v>
      </c>
      <c r="P423">
        <v>4.994E-6</v>
      </c>
      <c r="Q423">
        <f t="shared" si="19"/>
        <v>67.293726508800006</v>
      </c>
      <c r="R423">
        <f t="shared" si="20"/>
        <v>69.502786193620949</v>
      </c>
    </row>
    <row r="424" spans="1:18">
      <c r="A424">
        <v>4.6321760000000003</v>
      </c>
      <c r="B424">
        <v>-74.079397999999998</v>
      </c>
      <c r="C424" s="3">
        <v>31</v>
      </c>
      <c r="D424" s="3">
        <v>27</v>
      </c>
      <c r="E424" s="3">
        <v>2346</v>
      </c>
      <c r="F424" t="s">
        <v>724</v>
      </c>
      <c r="G424" t="s">
        <v>1323</v>
      </c>
      <c r="H424" s="18" t="s">
        <v>1324</v>
      </c>
      <c r="I424" t="s">
        <v>1325</v>
      </c>
      <c r="J424">
        <v>33901.42</v>
      </c>
      <c r="K424">
        <v>1122909.6000000001</v>
      </c>
      <c r="L424">
        <f t="shared" si="18"/>
        <v>13474915.200000001</v>
      </c>
      <c r="M424">
        <v>6.1949540946130401E-2</v>
      </c>
      <c r="N424">
        <v>0</v>
      </c>
      <c r="O424">
        <v>2.2090596848209483</v>
      </c>
      <c r="P424">
        <v>4.994E-6</v>
      </c>
      <c r="Q424">
        <f t="shared" si="19"/>
        <v>67.293726508800006</v>
      </c>
      <c r="R424">
        <f t="shared" si="20"/>
        <v>69.502786193620949</v>
      </c>
    </row>
    <row r="425" spans="1:18">
      <c r="A425">
        <v>4.643618</v>
      </c>
      <c r="B425">
        <v>-74.078498999999994</v>
      </c>
      <c r="C425" s="3">
        <v>31</v>
      </c>
      <c r="D425" s="3">
        <v>29</v>
      </c>
      <c r="E425" s="3">
        <v>2372</v>
      </c>
      <c r="F425" t="s">
        <v>724</v>
      </c>
      <c r="G425" t="s">
        <v>1326</v>
      </c>
      <c r="H425" s="18" t="s">
        <v>1327</v>
      </c>
      <c r="I425" t="s">
        <v>1328</v>
      </c>
      <c r="J425">
        <v>33901.42</v>
      </c>
      <c r="K425">
        <v>1122909.6000000001</v>
      </c>
      <c r="L425">
        <f t="shared" si="18"/>
        <v>13474915.200000001</v>
      </c>
      <c r="M425">
        <v>6.1949540946130401E-2</v>
      </c>
      <c r="N425">
        <v>0</v>
      </c>
      <c r="O425">
        <v>2.2090596848209483</v>
      </c>
      <c r="P425">
        <v>4.994E-6</v>
      </c>
      <c r="Q425">
        <f t="shared" si="19"/>
        <v>67.293726508800006</v>
      </c>
      <c r="R425">
        <f t="shared" si="20"/>
        <v>69.502786193620949</v>
      </c>
    </row>
    <row r="426" spans="1:18">
      <c r="A426">
        <v>4.6195209999999998</v>
      </c>
      <c r="B426">
        <v>-74.074630999999997</v>
      </c>
      <c r="C426" s="3">
        <v>32</v>
      </c>
      <c r="D426" s="3">
        <v>26</v>
      </c>
      <c r="E426" s="3">
        <v>2334</v>
      </c>
      <c r="F426" t="s">
        <v>724</v>
      </c>
      <c r="G426" t="s">
        <v>1329</v>
      </c>
      <c r="H426" s="18" t="s">
        <v>1330</v>
      </c>
      <c r="I426" t="s">
        <v>1331</v>
      </c>
      <c r="J426">
        <v>33901.42</v>
      </c>
      <c r="K426">
        <v>1122909.6000000001</v>
      </c>
      <c r="L426">
        <f t="shared" si="18"/>
        <v>13474915.200000001</v>
      </c>
      <c r="M426">
        <v>6.1949540946130401E-2</v>
      </c>
      <c r="N426">
        <v>0</v>
      </c>
      <c r="O426">
        <v>2.2090596848209483</v>
      </c>
      <c r="P426">
        <v>4.994E-6</v>
      </c>
      <c r="Q426">
        <f t="shared" si="19"/>
        <v>67.293726508800006</v>
      </c>
      <c r="R426">
        <f t="shared" si="20"/>
        <v>69.502786193620949</v>
      </c>
    </row>
    <row r="427" spans="1:18">
      <c r="A427">
        <v>4.6473959999999996</v>
      </c>
      <c r="B427">
        <v>-74.070571999999999</v>
      </c>
      <c r="C427" s="3">
        <v>32</v>
      </c>
      <c r="D427" s="3">
        <v>29</v>
      </c>
      <c r="E427" s="3">
        <v>2373</v>
      </c>
      <c r="F427" t="s">
        <v>724</v>
      </c>
      <c r="G427" t="s">
        <v>1332</v>
      </c>
      <c r="H427" s="18" t="s">
        <v>1333</v>
      </c>
      <c r="I427" t="s">
        <v>1334</v>
      </c>
      <c r="J427">
        <v>33901.42</v>
      </c>
      <c r="K427">
        <v>1122909.6000000001</v>
      </c>
      <c r="L427">
        <f t="shared" si="18"/>
        <v>13474915.200000001</v>
      </c>
      <c r="M427">
        <v>6.1949540946130401E-2</v>
      </c>
      <c r="N427">
        <v>0</v>
      </c>
      <c r="O427">
        <v>2.2090596848209483</v>
      </c>
      <c r="P427">
        <v>4.994E-6</v>
      </c>
      <c r="Q427">
        <f t="shared" si="19"/>
        <v>67.293726508800006</v>
      </c>
      <c r="R427">
        <f t="shared" si="20"/>
        <v>69.502786193620949</v>
      </c>
    </row>
    <row r="428" spans="1:18">
      <c r="A428">
        <v>4.6506169999999996</v>
      </c>
      <c r="B428">
        <v>-74.072799000000003</v>
      </c>
      <c r="C428" s="3">
        <v>32</v>
      </c>
      <c r="D428" s="3">
        <v>30</v>
      </c>
      <c r="E428" s="3">
        <v>2386</v>
      </c>
      <c r="F428" t="s">
        <v>724</v>
      </c>
      <c r="G428" t="s">
        <v>1335</v>
      </c>
      <c r="H428" s="18" t="s">
        <v>1336</v>
      </c>
      <c r="I428" t="s">
        <v>1337</v>
      </c>
      <c r="J428">
        <v>33901.42</v>
      </c>
      <c r="K428">
        <v>1122909.6000000001</v>
      </c>
      <c r="L428">
        <f t="shared" si="18"/>
        <v>13474915.200000001</v>
      </c>
      <c r="M428">
        <v>6.1949540946130401E-2</v>
      </c>
      <c r="N428">
        <v>0</v>
      </c>
      <c r="O428">
        <v>2.2090596848209483</v>
      </c>
      <c r="P428">
        <v>4.994E-6</v>
      </c>
      <c r="Q428">
        <f t="shared" si="19"/>
        <v>67.293726508800006</v>
      </c>
      <c r="R428">
        <f t="shared" si="20"/>
        <v>69.502786193620949</v>
      </c>
    </row>
    <row r="429" spans="1:18">
      <c r="A429">
        <v>4.6344620000000001</v>
      </c>
      <c r="B429">
        <v>-74.087753000000006</v>
      </c>
      <c r="C429" s="3">
        <v>30</v>
      </c>
      <c r="D429" s="3">
        <v>28</v>
      </c>
      <c r="E429" s="3">
        <v>2358</v>
      </c>
      <c r="F429" t="s">
        <v>724</v>
      </c>
      <c r="G429" t="s">
        <v>1338</v>
      </c>
      <c r="H429" s="18" t="s">
        <v>866</v>
      </c>
      <c r="I429" t="s">
        <v>1339</v>
      </c>
      <c r="J429">
        <v>33901.42</v>
      </c>
      <c r="K429">
        <v>1122909.6000000001</v>
      </c>
      <c r="L429">
        <f t="shared" si="18"/>
        <v>13474915.200000001</v>
      </c>
      <c r="M429">
        <v>6.1949540946130401E-2</v>
      </c>
      <c r="N429">
        <v>0</v>
      </c>
      <c r="O429">
        <v>2.2090596848209483</v>
      </c>
      <c r="P429">
        <v>4.994E-6</v>
      </c>
      <c r="Q429">
        <f t="shared" si="19"/>
        <v>67.293726508800006</v>
      </c>
      <c r="R429">
        <f t="shared" si="20"/>
        <v>69.502786193620949</v>
      </c>
    </row>
    <row r="430" spans="1:18">
      <c r="A430">
        <v>4.6287500000000001</v>
      </c>
      <c r="B430">
        <v>-74.082791</v>
      </c>
      <c r="C430" s="3">
        <v>31</v>
      </c>
      <c r="D430" s="3">
        <v>27</v>
      </c>
      <c r="E430" s="3">
        <v>2346</v>
      </c>
      <c r="F430" t="s">
        <v>724</v>
      </c>
      <c r="G430" t="s">
        <v>1340</v>
      </c>
      <c r="H430" s="18" t="s">
        <v>1341</v>
      </c>
      <c r="I430" t="s">
        <v>1342</v>
      </c>
      <c r="J430">
        <v>33901.42</v>
      </c>
      <c r="K430">
        <v>1122909.6000000001</v>
      </c>
      <c r="L430">
        <f t="shared" si="18"/>
        <v>13474915.200000001</v>
      </c>
      <c r="M430">
        <v>6.1949540946130401E-2</v>
      </c>
      <c r="N430">
        <v>0</v>
      </c>
      <c r="O430">
        <v>2.2090596848209483</v>
      </c>
      <c r="P430">
        <v>4.994E-6</v>
      </c>
      <c r="Q430">
        <f t="shared" si="19"/>
        <v>67.293726508800006</v>
      </c>
      <c r="R430">
        <f t="shared" si="20"/>
        <v>69.502786193620949</v>
      </c>
    </row>
    <row r="431" spans="1:18">
      <c r="A431">
        <v>4.6298120000000003</v>
      </c>
      <c r="B431">
        <v>-74.078503999999995</v>
      </c>
      <c r="C431" s="3">
        <v>31</v>
      </c>
      <c r="D431" s="3">
        <v>27</v>
      </c>
      <c r="E431" s="3">
        <v>2346</v>
      </c>
      <c r="F431" t="s">
        <v>724</v>
      </c>
      <c r="G431" t="s">
        <v>1343</v>
      </c>
      <c r="H431" s="18" t="s">
        <v>1344</v>
      </c>
      <c r="I431" t="s">
        <v>1345</v>
      </c>
      <c r="J431">
        <v>33901.42</v>
      </c>
      <c r="K431">
        <v>1122909.6000000001</v>
      </c>
      <c r="L431">
        <f t="shared" si="18"/>
        <v>13474915.200000001</v>
      </c>
      <c r="M431">
        <v>6.1949540946130401E-2</v>
      </c>
      <c r="N431">
        <v>0</v>
      </c>
      <c r="O431">
        <v>2.2090596848209483</v>
      </c>
      <c r="P431">
        <v>4.994E-6</v>
      </c>
      <c r="Q431">
        <f t="shared" si="19"/>
        <v>67.293726508800006</v>
      </c>
      <c r="R431">
        <f t="shared" si="20"/>
        <v>69.502786193620949</v>
      </c>
    </row>
    <row r="432" spans="1:18">
      <c r="A432">
        <v>4.6416769999999996</v>
      </c>
      <c r="B432">
        <v>-74.072158999999999</v>
      </c>
      <c r="C432" s="3">
        <v>32</v>
      </c>
      <c r="D432" s="3">
        <v>29</v>
      </c>
      <c r="E432" s="3">
        <v>2373</v>
      </c>
      <c r="F432" t="s">
        <v>724</v>
      </c>
      <c r="G432" t="s">
        <v>1346</v>
      </c>
      <c r="H432" s="18" t="s">
        <v>1347</v>
      </c>
      <c r="I432" t="s">
        <v>1348</v>
      </c>
      <c r="J432">
        <v>33901.42</v>
      </c>
      <c r="K432">
        <v>1122909.6000000001</v>
      </c>
      <c r="L432">
        <f t="shared" si="18"/>
        <v>13474915.200000001</v>
      </c>
      <c r="M432">
        <v>6.1949540946130401E-2</v>
      </c>
      <c r="N432">
        <v>0</v>
      </c>
      <c r="O432">
        <v>2.2090596848209483</v>
      </c>
      <c r="P432">
        <v>4.994E-6</v>
      </c>
      <c r="Q432">
        <f t="shared" si="19"/>
        <v>67.293726508800006</v>
      </c>
      <c r="R432">
        <f t="shared" si="20"/>
        <v>69.502786193620949</v>
      </c>
    </row>
    <row r="433" spans="1:18">
      <c r="A433">
        <v>4.6160920000000001</v>
      </c>
      <c r="B433">
        <v>-74.072905000000006</v>
      </c>
      <c r="C433" s="10">
        <v>32</v>
      </c>
      <c r="D433" s="10">
        <v>26</v>
      </c>
      <c r="E433" s="10">
        <v>2334</v>
      </c>
      <c r="F433" t="s">
        <v>724</v>
      </c>
      <c r="G433" t="s">
        <v>1349</v>
      </c>
      <c r="H433" s="18" t="s">
        <v>1350</v>
      </c>
      <c r="I433" t="s">
        <v>1351</v>
      </c>
      <c r="J433">
        <v>33901.42</v>
      </c>
      <c r="K433">
        <v>1122909.6000000001</v>
      </c>
      <c r="L433">
        <f t="shared" si="18"/>
        <v>13474915.200000001</v>
      </c>
      <c r="M433">
        <v>6.1949540946130401E-2</v>
      </c>
      <c r="N433">
        <v>0</v>
      </c>
      <c r="O433">
        <v>2.2090596848209483</v>
      </c>
      <c r="P433">
        <v>4.994E-6</v>
      </c>
      <c r="Q433">
        <f t="shared" si="19"/>
        <v>67.293726508800006</v>
      </c>
      <c r="R433">
        <f t="shared" si="20"/>
        <v>69.502786193620949</v>
      </c>
    </row>
    <row r="434" spans="1:18">
      <c r="A434">
        <v>4.5944589999999996</v>
      </c>
      <c r="B434">
        <v>-74.096646000000007</v>
      </c>
      <c r="C434" s="3">
        <v>29</v>
      </c>
      <c r="D434" s="3">
        <v>23</v>
      </c>
      <c r="E434" s="3">
        <v>2292</v>
      </c>
      <c r="F434" t="s">
        <v>1352</v>
      </c>
      <c r="G434" t="s">
        <v>1353</v>
      </c>
      <c r="H434" s="18" t="s">
        <v>1354</v>
      </c>
      <c r="I434" t="s">
        <v>1355</v>
      </c>
      <c r="J434">
        <v>14856.29</v>
      </c>
      <c r="K434">
        <v>444000</v>
      </c>
      <c r="L434">
        <f t="shared" si="18"/>
        <v>5328000</v>
      </c>
      <c r="M434">
        <v>6.1949540946130401E-2</v>
      </c>
      <c r="N434">
        <v>0</v>
      </c>
      <c r="O434">
        <v>0.74379259156878219</v>
      </c>
      <c r="P434">
        <v>4.994E-6</v>
      </c>
      <c r="Q434">
        <f t="shared" si="19"/>
        <v>26.608032000000001</v>
      </c>
      <c r="R434">
        <f t="shared" si="20"/>
        <v>27.351824591568782</v>
      </c>
    </row>
    <row r="435" spans="1:18">
      <c r="A435">
        <v>4.6145350000000001</v>
      </c>
      <c r="B435">
        <v>-74.074471000000003</v>
      </c>
      <c r="C435" s="3">
        <v>32</v>
      </c>
      <c r="D435" s="3">
        <v>26</v>
      </c>
      <c r="E435" s="3">
        <v>2334</v>
      </c>
      <c r="F435" t="s">
        <v>1352</v>
      </c>
      <c r="G435" t="s">
        <v>1356</v>
      </c>
      <c r="H435" s="18" t="s">
        <v>1357</v>
      </c>
      <c r="I435" t="s">
        <v>1358</v>
      </c>
      <c r="J435">
        <v>14856.29</v>
      </c>
      <c r="K435">
        <v>444000</v>
      </c>
      <c r="L435">
        <f t="shared" si="18"/>
        <v>5328000</v>
      </c>
      <c r="M435">
        <v>6.1949540946130401E-2</v>
      </c>
      <c r="N435">
        <v>0</v>
      </c>
      <c r="O435">
        <v>0.74379259156878219</v>
      </c>
      <c r="P435">
        <v>4.994E-6</v>
      </c>
      <c r="Q435">
        <f t="shared" si="19"/>
        <v>26.608032000000001</v>
      </c>
      <c r="R435">
        <f t="shared" si="20"/>
        <v>27.351824591568782</v>
      </c>
    </row>
    <row r="436" spans="1:18">
      <c r="A436">
        <v>4.6175899999999999</v>
      </c>
      <c r="B436">
        <v>-74.088465999999997</v>
      </c>
      <c r="C436" s="3">
        <v>30</v>
      </c>
      <c r="D436" s="3">
        <v>26</v>
      </c>
      <c r="E436" s="3">
        <v>2332</v>
      </c>
      <c r="F436" t="s">
        <v>1352</v>
      </c>
      <c r="G436" t="s">
        <v>1359</v>
      </c>
      <c r="H436" s="18" t="s">
        <v>1360</v>
      </c>
      <c r="I436" t="s">
        <v>1361</v>
      </c>
      <c r="J436">
        <v>14856.29</v>
      </c>
      <c r="K436">
        <v>444000</v>
      </c>
      <c r="L436">
        <f t="shared" si="18"/>
        <v>5328000</v>
      </c>
      <c r="M436">
        <v>6.1949540946130401E-2</v>
      </c>
      <c r="N436">
        <v>0</v>
      </c>
      <c r="O436">
        <v>0.74379259156878219</v>
      </c>
      <c r="P436">
        <v>4.994E-6</v>
      </c>
      <c r="Q436">
        <f t="shared" si="19"/>
        <v>26.608032000000001</v>
      </c>
      <c r="R436">
        <f t="shared" si="20"/>
        <v>27.351824591568782</v>
      </c>
    </row>
    <row r="437" spans="1:18">
      <c r="A437">
        <v>4.6001089999999998</v>
      </c>
      <c r="B437">
        <v>-74.089952999999994</v>
      </c>
      <c r="C437" s="3">
        <v>30</v>
      </c>
      <c r="D437" s="3">
        <v>24</v>
      </c>
      <c r="E437" s="3">
        <v>2306</v>
      </c>
      <c r="F437" t="s">
        <v>1352</v>
      </c>
      <c r="G437" t="s">
        <v>1362</v>
      </c>
      <c r="H437" s="18" t="s">
        <v>1363</v>
      </c>
      <c r="I437" t="s">
        <v>1364</v>
      </c>
      <c r="J437">
        <v>14856.29</v>
      </c>
      <c r="K437">
        <v>444000</v>
      </c>
      <c r="L437">
        <f t="shared" si="18"/>
        <v>5328000</v>
      </c>
      <c r="M437">
        <v>6.1949540946130401E-2</v>
      </c>
      <c r="N437">
        <v>0</v>
      </c>
      <c r="O437">
        <v>0.74379259156878219</v>
      </c>
      <c r="P437">
        <v>4.994E-6</v>
      </c>
      <c r="Q437">
        <f t="shared" si="19"/>
        <v>26.608032000000001</v>
      </c>
      <c r="R437">
        <f t="shared" si="20"/>
        <v>27.351824591568782</v>
      </c>
    </row>
    <row r="438" spans="1:18">
      <c r="A438">
        <v>4.6103059999999996</v>
      </c>
      <c r="B438">
        <v>-74.095523</v>
      </c>
      <c r="C438" s="3">
        <v>30</v>
      </c>
      <c r="D438" s="3">
        <v>25</v>
      </c>
      <c r="E438" s="3">
        <v>2319</v>
      </c>
      <c r="F438" t="s">
        <v>555</v>
      </c>
      <c r="G438" t="s">
        <v>1365</v>
      </c>
      <c r="H438" s="18" t="s">
        <v>1366</v>
      </c>
      <c r="I438" t="s">
        <v>1367</v>
      </c>
      <c r="J438">
        <v>31665.440000000002</v>
      </c>
      <c r="K438">
        <v>588000</v>
      </c>
      <c r="L438">
        <f t="shared" si="18"/>
        <v>7056000</v>
      </c>
      <c r="M438">
        <v>6.1949540946130401E-2</v>
      </c>
      <c r="N438">
        <v>0</v>
      </c>
      <c r="O438">
        <v>1.2266831276812926</v>
      </c>
      <c r="P438">
        <v>4.994E-6</v>
      </c>
      <c r="Q438">
        <f t="shared" si="19"/>
        <v>35.237664000000002</v>
      </c>
      <c r="R438">
        <f t="shared" si="20"/>
        <v>36.464347127681293</v>
      </c>
    </row>
    <row r="439" spans="1:18">
      <c r="A439">
        <v>4.6099319999999997</v>
      </c>
      <c r="B439">
        <v>-74.075258000000005</v>
      </c>
      <c r="C439" s="3">
        <v>32</v>
      </c>
      <c r="D439" s="3">
        <v>25</v>
      </c>
      <c r="E439" s="3">
        <v>2321</v>
      </c>
      <c r="F439" t="s">
        <v>555</v>
      </c>
      <c r="G439" t="s">
        <v>1368</v>
      </c>
      <c r="H439" s="18" t="s">
        <v>1369</v>
      </c>
      <c r="I439" t="s">
        <v>1370</v>
      </c>
      <c r="J439">
        <v>31665.440000000002</v>
      </c>
      <c r="K439">
        <v>588000</v>
      </c>
      <c r="L439">
        <f t="shared" si="18"/>
        <v>7056000</v>
      </c>
      <c r="M439">
        <v>6.1949540946130401E-2</v>
      </c>
      <c r="N439">
        <v>0</v>
      </c>
      <c r="O439">
        <v>1.2266831276812926</v>
      </c>
      <c r="P439">
        <v>4.994E-6</v>
      </c>
      <c r="Q439">
        <f t="shared" si="19"/>
        <v>35.237664000000002</v>
      </c>
      <c r="R439">
        <f t="shared" si="20"/>
        <v>36.464347127681293</v>
      </c>
    </row>
    <row r="440" spans="1:18">
      <c r="A440">
        <v>4.5889572547099799</v>
      </c>
      <c r="B440">
        <v>-74.161738344530605</v>
      </c>
      <c r="C440" s="3">
        <v>22</v>
      </c>
      <c r="D440" s="3">
        <v>23</v>
      </c>
      <c r="E440" s="3">
        <v>1792</v>
      </c>
      <c r="F440" t="s">
        <v>555</v>
      </c>
      <c r="G440" t="s">
        <v>1371</v>
      </c>
      <c r="H440" s="18" t="s">
        <v>1372</v>
      </c>
      <c r="I440" t="s">
        <v>1373</v>
      </c>
      <c r="J440">
        <v>31665.440000000002</v>
      </c>
      <c r="K440">
        <v>588000</v>
      </c>
      <c r="L440">
        <f t="shared" si="18"/>
        <v>7056000</v>
      </c>
      <c r="M440">
        <v>6.1949540946130401E-2</v>
      </c>
      <c r="N440">
        <v>0</v>
      </c>
      <c r="O440">
        <v>1.2266831276812926</v>
      </c>
      <c r="P440">
        <v>4.994E-6</v>
      </c>
      <c r="Q440">
        <f t="shared" si="19"/>
        <v>35.237664000000002</v>
      </c>
      <c r="R440">
        <f t="shared" si="20"/>
        <v>36.464347127681293</v>
      </c>
    </row>
    <row r="441" spans="1:18">
      <c r="A441">
        <v>4.621937</v>
      </c>
      <c r="B441">
        <v>-74.110219000000001</v>
      </c>
      <c r="C441" s="3">
        <v>28</v>
      </c>
      <c r="D441" s="3">
        <v>26</v>
      </c>
      <c r="E441" s="3">
        <v>1837</v>
      </c>
      <c r="F441" t="s">
        <v>555</v>
      </c>
      <c r="G441" t="s">
        <v>1374</v>
      </c>
      <c r="H441" s="18" t="s">
        <v>1375</v>
      </c>
      <c r="I441" t="s">
        <v>1376</v>
      </c>
      <c r="J441">
        <v>31665.440000000002</v>
      </c>
      <c r="K441">
        <v>588000</v>
      </c>
      <c r="L441">
        <f t="shared" si="18"/>
        <v>7056000</v>
      </c>
      <c r="M441">
        <v>6.1949540946130401E-2</v>
      </c>
      <c r="N441">
        <v>0</v>
      </c>
      <c r="O441">
        <v>1.2266831276812926</v>
      </c>
      <c r="P441">
        <v>4.994E-6</v>
      </c>
      <c r="Q441">
        <f t="shared" si="19"/>
        <v>35.237664000000002</v>
      </c>
      <c r="R441">
        <f t="shared" si="20"/>
        <v>36.464347127681293</v>
      </c>
    </row>
    <row r="442" spans="1:18">
      <c r="A442">
        <v>4.6170660000000003</v>
      </c>
      <c r="B442">
        <v>-74.094393999999994</v>
      </c>
      <c r="C442" s="3">
        <v>30</v>
      </c>
      <c r="D442" s="3">
        <v>26</v>
      </c>
      <c r="E442" s="3">
        <v>2332</v>
      </c>
      <c r="F442" t="s">
        <v>555</v>
      </c>
      <c r="G442" t="s">
        <v>1377</v>
      </c>
      <c r="H442" s="18" t="s">
        <v>1378</v>
      </c>
      <c r="I442" t="s">
        <v>1379</v>
      </c>
      <c r="J442">
        <v>31665.440000000002</v>
      </c>
      <c r="K442">
        <v>588000</v>
      </c>
      <c r="L442">
        <f t="shared" si="18"/>
        <v>7056000</v>
      </c>
      <c r="M442">
        <v>6.1949540946130401E-2</v>
      </c>
      <c r="N442">
        <v>0</v>
      </c>
      <c r="O442">
        <v>1.2266831276812926</v>
      </c>
      <c r="P442">
        <v>4.994E-6</v>
      </c>
      <c r="Q442">
        <f t="shared" si="19"/>
        <v>35.237664000000002</v>
      </c>
      <c r="R442">
        <f t="shared" si="20"/>
        <v>36.464347127681293</v>
      </c>
    </row>
    <row r="443" spans="1:18">
      <c r="A443">
        <v>4.6864800000000004</v>
      </c>
      <c r="B443">
        <v>-74.081569000000002</v>
      </c>
      <c r="C443" s="3">
        <v>31</v>
      </c>
      <c r="D443" s="3">
        <v>33</v>
      </c>
      <c r="E443" s="3">
        <v>2424</v>
      </c>
      <c r="F443" t="s">
        <v>555</v>
      </c>
      <c r="G443" t="s">
        <v>1380</v>
      </c>
      <c r="H443" s="18" t="s">
        <v>1381</v>
      </c>
      <c r="I443" t="s">
        <v>1302</v>
      </c>
      <c r="J443">
        <v>31665.440000000002</v>
      </c>
      <c r="K443">
        <v>588000</v>
      </c>
      <c r="L443">
        <f t="shared" si="18"/>
        <v>7056000</v>
      </c>
      <c r="M443">
        <v>6.1949540946130401E-2</v>
      </c>
      <c r="N443">
        <v>0</v>
      </c>
      <c r="O443">
        <v>1.2266831276812926</v>
      </c>
      <c r="P443">
        <v>4.994E-6</v>
      </c>
      <c r="Q443">
        <f t="shared" si="19"/>
        <v>35.237664000000002</v>
      </c>
      <c r="R443">
        <f t="shared" si="20"/>
        <v>36.464347127681293</v>
      </c>
    </row>
    <row r="444" spans="1:18">
      <c r="A444">
        <v>4.6050199999999997</v>
      </c>
      <c r="B444">
        <v>-74.125202999999999</v>
      </c>
      <c r="C444" s="3">
        <v>26</v>
      </c>
      <c r="D444" s="3">
        <v>24</v>
      </c>
      <c r="E444" s="3">
        <v>1809</v>
      </c>
      <c r="F444" t="s">
        <v>555</v>
      </c>
      <c r="G444" t="s">
        <v>1382</v>
      </c>
      <c r="H444" s="18" t="s">
        <v>866</v>
      </c>
      <c r="I444" t="s">
        <v>1383</v>
      </c>
      <c r="J444">
        <v>31665.440000000002</v>
      </c>
      <c r="K444">
        <v>588000</v>
      </c>
      <c r="L444">
        <f t="shared" si="18"/>
        <v>7056000</v>
      </c>
      <c r="M444">
        <v>6.1949540946130401E-2</v>
      </c>
      <c r="N444">
        <v>0</v>
      </c>
      <c r="O444">
        <v>1.2266831276812926</v>
      </c>
      <c r="P444">
        <v>4.994E-6</v>
      </c>
      <c r="Q444">
        <f t="shared" si="19"/>
        <v>35.237664000000002</v>
      </c>
      <c r="R444">
        <f t="shared" si="20"/>
        <v>36.464347127681293</v>
      </c>
    </row>
    <row r="445" spans="1:18">
      <c r="A445">
        <v>4.620317</v>
      </c>
      <c r="B445">
        <v>-74.099164000000002</v>
      </c>
      <c r="C445" s="3">
        <v>29</v>
      </c>
      <c r="D445" s="3">
        <v>26</v>
      </c>
      <c r="E445" s="3">
        <v>2331</v>
      </c>
      <c r="F445" t="s">
        <v>555</v>
      </c>
      <c r="G445" t="s">
        <v>1384</v>
      </c>
      <c r="H445" s="18" t="s">
        <v>1385</v>
      </c>
      <c r="I445" t="s">
        <v>1386</v>
      </c>
      <c r="J445">
        <v>31665.440000000002</v>
      </c>
      <c r="K445">
        <v>588000</v>
      </c>
      <c r="L445">
        <f t="shared" si="18"/>
        <v>7056000</v>
      </c>
      <c r="M445">
        <v>6.1949540946130401E-2</v>
      </c>
      <c r="N445">
        <v>0</v>
      </c>
      <c r="O445">
        <v>1.2266831276812926</v>
      </c>
      <c r="P445">
        <v>4.994E-6</v>
      </c>
      <c r="Q445">
        <f t="shared" si="19"/>
        <v>35.237664000000002</v>
      </c>
      <c r="R445">
        <f t="shared" si="20"/>
        <v>36.464347127681293</v>
      </c>
    </row>
    <row r="446" spans="1:18">
      <c r="A446">
        <v>4.6337590000000004</v>
      </c>
      <c r="B446">
        <v>-74.102577999999994</v>
      </c>
      <c r="C446" s="3">
        <v>29</v>
      </c>
      <c r="D446" s="3">
        <v>28</v>
      </c>
      <c r="E446" s="3">
        <v>2357</v>
      </c>
      <c r="F446" t="s">
        <v>555</v>
      </c>
      <c r="G446" t="s">
        <v>1387</v>
      </c>
      <c r="H446" s="18" t="s">
        <v>1388</v>
      </c>
      <c r="I446" t="s">
        <v>1389</v>
      </c>
      <c r="J446">
        <v>31665.440000000002</v>
      </c>
      <c r="K446">
        <v>588000</v>
      </c>
      <c r="L446">
        <f t="shared" si="18"/>
        <v>7056000</v>
      </c>
      <c r="M446">
        <v>6.1949540946130401E-2</v>
      </c>
      <c r="N446">
        <v>0</v>
      </c>
      <c r="O446">
        <v>1.2266831276812926</v>
      </c>
      <c r="P446">
        <v>4.994E-6</v>
      </c>
      <c r="Q446">
        <f t="shared" si="19"/>
        <v>35.237664000000002</v>
      </c>
      <c r="R446">
        <f t="shared" si="20"/>
        <v>36.464347127681293</v>
      </c>
    </row>
    <row r="447" spans="1:18">
      <c r="A447">
        <v>4.6078549999999998</v>
      </c>
      <c r="B447">
        <v>-74.106386000000001</v>
      </c>
      <c r="C447" s="3">
        <v>28</v>
      </c>
      <c r="D447" s="3">
        <v>25</v>
      </c>
      <c r="E447" s="3">
        <v>1824</v>
      </c>
      <c r="F447" t="s">
        <v>555</v>
      </c>
      <c r="G447" t="s">
        <v>1390</v>
      </c>
      <c r="H447" s="18" t="s">
        <v>1391</v>
      </c>
      <c r="I447" t="s">
        <v>1392</v>
      </c>
      <c r="J447">
        <v>31665.440000000002</v>
      </c>
      <c r="K447">
        <v>588000</v>
      </c>
      <c r="L447">
        <f t="shared" si="18"/>
        <v>7056000</v>
      </c>
      <c r="M447">
        <v>6.1949540946130401E-2</v>
      </c>
      <c r="N447">
        <v>0</v>
      </c>
      <c r="O447">
        <v>1.2266831276812926</v>
      </c>
      <c r="P447">
        <v>4.994E-6</v>
      </c>
      <c r="Q447">
        <f t="shared" si="19"/>
        <v>35.237664000000002</v>
      </c>
      <c r="R447">
        <f t="shared" si="20"/>
        <v>36.464347127681293</v>
      </c>
    </row>
    <row r="448" spans="1:18">
      <c r="A448">
        <v>4.6213829999999998</v>
      </c>
      <c r="B448">
        <v>-74.091194000000002</v>
      </c>
      <c r="C448" s="3">
        <v>30</v>
      </c>
      <c r="D448" s="3">
        <v>26</v>
      </c>
      <c r="E448" s="3">
        <v>2332</v>
      </c>
      <c r="F448" t="s">
        <v>555</v>
      </c>
      <c r="G448" t="s">
        <v>1393</v>
      </c>
      <c r="H448" s="18" t="s">
        <v>1394</v>
      </c>
      <c r="I448" t="s">
        <v>1395</v>
      </c>
      <c r="J448">
        <v>31665.440000000002</v>
      </c>
      <c r="K448">
        <v>588000</v>
      </c>
      <c r="L448">
        <f t="shared" si="18"/>
        <v>7056000</v>
      </c>
      <c r="M448">
        <v>6.1949540946130401E-2</v>
      </c>
      <c r="N448">
        <v>0</v>
      </c>
      <c r="O448">
        <v>1.2266831276812926</v>
      </c>
      <c r="P448">
        <v>4.994E-6</v>
      </c>
      <c r="Q448">
        <f t="shared" si="19"/>
        <v>35.237664000000002</v>
      </c>
      <c r="R448">
        <f t="shared" si="20"/>
        <v>36.464347127681293</v>
      </c>
    </row>
    <row r="449" spans="1:18">
      <c r="A449">
        <v>4.6255730000000002</v>
      </c>
      <c r="B449">
        <v>-74.113373999999993</v>
      </c>
      <c r="C449" s="3">
        <v>28</v>
      </c>
      <c r="D449" s="3">
        <v>27</v>
      </c>
      <c r="E449" s="3">
        <v>1850</v>
      </c>
      <c r="F449" t="s">
        <v>555</v>
      </c>
      <c r="G449" t="s">
        <v>1396</v>
      </c>
      <c r="H449" s="18" t="s">
        <v>1397</v>
      </c>
      <c r="I449" t="s">
        <v>1398</v>
      </c>
      <c r="J449">
        <v>31665.440000000002</v>
      </c>
      <c r="K449">
        <v>588000</v>
      </c>
      <c r="L449">
        <f t="shared" si="18"/>
        <v>7056000</v>
      </c>
      <c r="M449">
        <v>6.1949540946130401E-2</v>
      </c>
      <c r="N449">
        <v>0</v>
      </c>
      <c r="O449">
        <v>1.2266831276812926</v>
      </c>
      <c r="P449">
        <v>4.994E-6</v>
      </c>
      <c r="Q449">
        <f t="shared" si="19"/>
        <v>35.237664000000002</v>
      </c>
      <c r="R449">
        <f t="shared" si="20"/>
        <v>36.464347127681293</v>
      </c>
    </row>
    <row r="450" spans="1:18">
      <c r="A450">
        <v>4.6236030000000001</v>
      </c>
      <c r="B450">
        <v>-74.092534999999998</v>
      </c>
      <c r="C450" s="3">
        <v>30</v>
      </c>
      <c r="D450" s="3">
        <v>27</v>
      </c>
      <c r="E450" s="3">
        <v>2345</v>
      </c>
      <c r="F450" t="s">
        <v>555</v>
      </c>
      <c r="G450" t="s">
        <v>1399</v>
      </c>
      <c r="H450" s="18" t="s">
        <v>1400</v>
      </c>
      <c r="I450" t="s">
        <v>1401</v>
      </c>
      <c r="J450">
        <v>31665.440000000002</v>
      </c>
      <c r="K450">
        <v>588000</v>
      </c>
      <c r="L450">
        <f t="shared" si="18"/>
        <v>7056000</v>
      </c>
      <c r="M450">
        <v>6.1949540946130401E-2</v>
      </c>
      <c r="N450">
        <v>0</v>
      </c>
      <c r="O450">
        <v>1.2266831276812926</v>
      </c>
      <c r="P450">
        <v>4.994E-6</v>
      </c>
      <c r="Q450">
        <f t="shared" si="19"/>
        <v>35.237664000000002</v>
      </c>
      <c r="R450">
        <f t="shared" si="20"/>
        <v>36.464347127681293</v>
      </c>
    </row>
    <row r="451" spans="1:18">
      <c r="A451">
        <v>4.6090790000000004</v>
      </c>
      <c r="B451">
        <v>-74.096535000000003</v>
      </c>
      <c r="C451" s="3">
        <v>29</v>
      </c>
      <c r="D451" s="3">
        <v>25</v>
      </c>
      <c r="E451" s="3">
        <v>2318</v>
      </c>
      <c r="F451" t="s">
        <v>555</v>
      </c>
      <c r="G451" t="s">
        <v>1402</v>
      </c>
      <c r="H451" s="18" t="s">
        <v>1403</v>
      </c>
      <c r="I451" t="s">
        <v>1404</v>
      </c>
      <c r="J451">
        <v>31665.440000000002</v>
      </c>
      <c r="K451">
        <v>588000</v>
      </c>
      <c r="L451">
        <f t="shared" ref="L451:L468" si="21">K451*12</f>
        <v>7056000</v>
      </c>
      <c r="M451">
        <v>6.1949540946130401E-2</v>
      </c>
      <c r="N451">
        <v>0</v>
      </c>
      <c r="O451">
        <v>1.2266831276812926</v>
      </c>
      <c r="P451">
        <v>4.994E-6</v>
      </c>
      <c r="Q451">
        <f t="shared" ref="Q451:Q468" si="22">(P451*L451)*EXP(M451*N451)</f>
        <v>35.237664000000002</v>
      </c>
      <c r="R451">
        <f t="shared" ref="R451:R468" si="23">O451+Q451</f>
        <v>36.464347127681293</v>
      </c>
    </row>
    <row r="452" spans="1:18">
      <c r="A452">
        <v>4.6167579999999999</v>
      </c>
      <c r="B452">
        <v>-74.098209999999995</v>
      </c>
      <c r="C452" s="3">
        <v>29</v>
      </c>
      <c r="D452" s="3">
        <v>26</v>
      </c>
      <c r="E452" s="3">
        <v>2331</v>
      </c>
      <c r="F452" t="s">
        <v>555</v>
      </c>
      <c r="G452" t="s">
        <v>1405</v>
      </c>
      <c r="H452" s="18" t="s">
        <v>1406</v>
      </c>
      <c r="I452" t="s">
        <v>1407</v>
      </c>
      <c r="J452">
        <v>31665.440000000002</v>
      </c>
      <c r="K452">
        <v>588000</v>
      </c>
      <c r="L452">
        <f t="shared" si="21"/>
        <v>7056000</v>
      </c>
      <c r="M452">
        <v>6.1949540946130401E-2</v>
      </c>
      <c r="N452">
        <v>0</v>
      </c>
      <c r="O452">
        <v>1.2266831276812926</v>
      </c>
      <c r="P452">
        <v>4.994E-6</v>
      </c>
      <c r="Q452">
        <f t="shared" si="22"/>
        <v>35.237664000000002</v>
      </c>
      <c r="R452">
        <f t="shared" si="23"/>
        <v>36.464347127681293</v>
      </c>
    </row>
    <row r="453" spans="1:18">
      <c r="A453">
        <v>4.622687</v>
      </c>
      <c r="B453">
        <v>-74.124337999999995</v>
      </c>
      <c r="C453" s="3">
        <v>26</v>
      </c>
      <c r="D453" s="3">
        <v>26</v>
      </c>
      <c r="E453" s="3">
        <v>1835</v>
      </c>
      <c r="F453" t="s">
        <v>555</v>
      </c>
      <c r="G453" t="s">
        <v>1408</v>
      </c>
      <c r="H453" s="18" t="s">
        <v>1409</v>
      </c>
      <c r="I453" t="s">
        <v>1410</v>
      </c>
      <c r="J453">
        <v>31665.440000000002</v>
      </c>
      <c r="K453">
        <v>588000</v>
      </c>
      <c r="L453">
        <f t="shared" si="21"/>
        <v>7056000</v>
      </c>
      <c r="M453">
        <v>6.1949540946130401E-2</v>
      </c>
      <c r="N453">
        <v>0</v>
      </c>
      <c r="O453">
        <v>1.2266831276812926</v>
      </c>
      <c r="P453">
        <v>4.994E-6</v>
      </c>
      <c r="Q453">
        <f t="shared" si="22"/>
        <v>35.237664000000002</v>
      </c>
      <c r="R453">
        <f t="shared" si="23"/>
        <v>36.464347127681293</v>
      </c>
    </row>
    <row r="454" spans="1:18">
      <c r="A454">
        <v>4.6339040000000002</v>
      </c>
      <c r="B454">
        <v>-74.101450999999997</v>
      </c>
      <c r="C454" s="3">
        <v>29</v>
      </c>
      <c r="D454" s="3">
        <v>28</v>
      </c>
      <c r="E454" s="3">
        <v>2357</v>
      </c>
      <c r="F454" t="s">
        <v>555</v>
      </c>
      <c r="G454" t="s">
        <v>1411</v>
      </c>
      <c r="H454" s="18" t="s">
        <v>1412</v>
      </c>
      <c r="I454" t="s">
        <v>1413</v>
      </c>
      <c r="J454">
        <v>31665.440000000002</v>
      </c>
      <c r="K454">
        <v>588000</v>
      </c>
      <c r="L454">
        <f t="shared" si="21"/>
        <v>7056000</v>
      </c>
      <c r="M454">
        <v>6.1949540946130401E-2</v>
      </c>
      <c r="N454">
        <v>0</v>
      </c>
      <c r="O454">
        <v>1.2266831276812926</v>
      </c>
      <c r="P454">
        <v>4.994E-6</v>
      </c>
      <c r="Q454">
        <f t="shared" si="22"/>
        <v>35.237664000000002</v>
      </c>
      <c r="R454">
        <f t="shared" si="23"/>
        <v>36.464347127681293</v>
      </c>
    </row>
    <row r="455" spans="1:18">
      <c r="A455">
        <v>4.6266109999999996</v>
      </c>
      <c r="B455">
        <v>-74.108705</v>
      </c>
      <c r="C455" s="3">
        <v>28</v>
      </c>
      <c r="D455" s="3">
        <v>27</v>
      </c>
      <c r="E455" s="3">
        <v>1850</v>
      </c>
      <c r="F455" t="s">
        <v>555</v>
      </c>
      <c r="G455" t="s">
        <v>1414</v>
      </c>
      <c r="H455" s="18" t="s">
        <v>1415</v>
      </c>
      <c r="I455" t="s">
        <v>1416</v>
      </c>
      <c r="J455">
        <v>31665.440000000002</v>
      </c>
      <c r="K455">
        <v>588000</v>
      </c>
      <c r="L455">
        <f t="shared" si="21"/>
        <v>7056000</v>
      </c>
      <c r="M455">
        <v>6.1949540946130401E-2</v>
      </c>
      <c r="N455">
        <v>0</v>
      </c>
      <c r="O455">
        <v>1.2266831276812926</v>
      </c>
      <c r="P455">
        <v>4.994E-6</v>
      </c>
      <c r="Q455">
        <f t="shared" si="22"/>
        <v>35.237664000000002</v>
      </c>
      <c r="R455">
        <f t="shared" si="23"/>
        <v>36.464347127681293</v>
      </c>
    </row>
    <row r="456" spans="1:18">
      <c r="A456">
        <v>4.6320589999999999</v>
      </c>
      <c r="B456">
        <v>-74.111564000000001</v>
      </c>
      <c r="C456" s="3">
        <v>28</v>
      </c>
      <c r="D456" s="3">
        <v>27</v>
      </c>
      <c r="E456" s="3">
        <v>1850</v>
      </c>
      <c r="F456" t="s">
        <v>555</v>
      </c>
      <c r="G456" t="s">
        <v>1417</v>
      </c>
      <c r="H456" s="18" t="s">
        <v>1418</v>
      </c>
      <c r="I456" t="s">
        <v>1419</v>
      </c>
      <c r="J456">
        <v>31665.440000000002</v>
      </c>
      <c r="K456">
        <v>588000</v>
      </c>
      <c r="L456">
        <f t="shared" si="21"/>
        <v>7056000</v>
      </c>
      <c r="M456">
        <v>6.1949540946130401E-2</v>
      </c>
      <c r="N456">
        <v>0</v>
      </c>
      <c r="O456">
        <v>1.2266831276812926</v>
      </c>
      <c r="P456">
        <v>4.994E-6</v>
      </c>
      <c r="Q456">
        <f t="shared" si="22"/>
        <v>35.237664000000002</v>
      </c>
      <c r="R456">
        <f t="shared" si="23"/>
        <v>36.464347127681293</v>
      </c>
    </row>
    <row r="457" spans="1:18">
      <c r="A457">
        <v>4.6252190000000004</v>
      </c>
      <c r="B457">
        <v>-74.120480000000001</v>
      </c>
      <c r="C457" s="3">
        <v>27</v>
      </c>
      <c r="D457" s="3">
        <v>27</v>
      </c>
      <c r="E457" s="3">
        <v>1849</v>
      </c>
      <c r="F457" t="s">
        <v>555</v>
      </c>
      <c r="G457" t="s">
        <v>1420</v>
      </c>
      <c r="H457" s="18" t="s">
        <v>1421</v>
      </c>
      <c r="I457" t="s">
        <v>1422</v>
      </c>
      <c r="J457">
        <v>57499.16</v>
      </c>
      <c r="K457">
        <v>588000</v>
      </c>
      <c r="L457">
        <f t="shared" si="21"/>
        <v>7056000</v>
      </c>
      <c r="M457">
        <v>6.1949540946130401E-2</v>
      </c>
      <c r="N457">
        <v>0</v>
      </c>
      <c r="O457">
        <v>1.2266831276812926</v>
      </c>
      <c r="P457">
        <v>4.994E-6</v>
      </c>
      <c r="Q457">
        <f t="shared" si="22"/>
        <v>35.237664000000002</v>
      </c>
      <c r="R457">
        <f t="shared" si="23"/>
        <v>36.464347127681293</v>
      </c>
    </row>
    <row r="458" spans="1:18">
      <c r="A458" s="4">
        <v>4.6558479586294901</v>
      </c>
      <c r="B458" s="4">
        <v>-74.132802447771894</v>
      </c>
      <c r="C458" s="3">
        <v>25</v>
      </c>
      <c r="D458" s="3">
        <v>30</v>
      </c>
      <c r="E458" s="3">
        <v>1886</v>
      </c>
      <c r="F458" t="s">
        <v>555</v>
      </c>
      <c r="G458" t="s">
        <v>1423</v>
      </c>
      <c r="H458" s="18" t="s">
        <v>1424</v>
      </c>
      <c r="I458" t="s">
        <v>1425</v>
      </c>
      <c r="J458">
        <v>31665.440000000002</v>
      </c>
      <c r="K458">
        <v>588000</v>
      </c>
      <c r="L458">
        <f t="shared" si="21"/>
        <v>7056000</v>
      </c>
      <c r="M458">
        <v>6.1949540946130401E-2</v>
      </c>
      <c r="N458">
        <v>0</v>
      </c>
      <c r="O458">
        <v>1.2266831276812926</v>
      </c>
      <c r="P458">
        <v>4.994E-6</v>
      </c>
      <c r="Q458">
        <f t="shared" si="22"/>
        <v>35.237664000000002</v>
      </c>
      <c r="R458">
        <f t="shared" si="23"/>
        <v>36.464347127681293</v>
      </c>
    </row>
    <row r="459" spans="1:18">
      <c r="A459">
        <v>4.6376499999999998</v>
      </c>
      <c r="B459">
        <v>-74.116966666666656</v>
      </c>
      <c r="C459" s="3">
        <v>27</v>
      </c>
      <c r="D459" s="3">
        <v>28</v>
      </c>
      <c r="E459" s="3">
        <v>1862</v>
      </c>
      <c r="F459" t="s">
        <v>555</v>
      </c>
      <c r="G459" t="s">
        <v>1426</v>
      </c>
      <c r="H459" s="18" t="s">
        <v>1427</v>
      </c>
      <c r="I459" t="s">
        <v>1428</v>
      </c>
      <c r="J459">
        <v>31665.440000000002</v>
      </c>
      <c r="K459">
        <v>588000</v>
      </c>
      <c r="L459">
        <f t="shared" si="21"/>
        <v>7056000</v>
      </c>
      <c r="M459">
        <v>6.1949540946130401E-2</v>
      </c>
      <c r="N459">
        <v>0</v>
      </c>
      <c r="O459">
        <v>1.2266831276812926</v>
      </c>
      <c r="P459">
        <v>4.994E-6</v>
      </c>
      <c r="Q459">
        <f t="shared" si="22"/>
        <v>35.237664000000002</v>
      </c>
      <c r="R459">
        <f t="shared" si="23"/>
        <v>36.464347127681293</v>
      </c>
    </row>
    <row r="460" spans="1:18">
      <c r="A460">
        <v>4.558567</v>
      </c>
      <c r="B460">
        <v>-74.079708999999994</v>
      </c>
      <c r="C460" s="3">
        <v>31</v>
      </c>
      <c r="D460" s="3">
        <v>19</v>
      </c>
      <c r="E460" s="3">
        <v>2242</v>
      </c>
      <c r="F460" t="s">
        <v>603</v>
      </c>
      <c r="G460" t="s">
        <v>1429</v>
      </c>
      <c r="H460" s="18" t="s">
        <v>1430</v>
      </c>
      <c r="I460" t="s">
        <v>1431</v>
      </c>
      <c r="J460">
        <v>21472.44</v>
      </c>
      <c r="K460">
        <v>426000</v>
      </c>
      <c r="L460">
        <f t="shared" si="21"/>
        <v>5112000</v>
      </c>
      <c r="M460">
        <v>6.1949540946130401E-2</v>
      </c>
      <c r="N460">
        <v>0</v>
      </c>
      <c r="O460">
        <v>0.89357558015409333</v>
      </c>
      <c r="P460">
        <v>4.994E-6</v>
      </c>
      <c r="Q460">
        <f t="shared" si="22"/>
        <v>25.529328</v>
      </c>
      <c r="R460">
        <f t="shared" si="23"/>
        <v>26.422903580154092</v>
      </c>
    </row>
    <row r="461" spans="1:18">
      <c r="A461" s="24">
        <v>4.5428555555555556</v>
      </c>
      <c r="B461" s="24">
        <v>-74.120441666666665</v>
      </c>
      <c r="C461" s="3">
        <v>27</v>
      </c>
      <c r="D461" s="3">
        <v>18</v>
      </c>
      <c r="E461" s="3">
        <v>1732</v>
      </c>
      <c r="F461" t="s">
        <v>603</v>
      </c>
      <c r="G461" t="s">
        <v>1432</v>
      </c>
      <c r="H461" s="18" t="s">
        <v>1433</v>
      </c>
      <c r="I461" t="s">
        <v>1434</v>
      </c>
      <c r="J461">
        <v>21472.44</v>
      </c>
      <c r="K461">
        <v>426000</v>
      </c>
      <c r="L461">
        <f t="shared" si="21"/>
        <v>5112000</v>
      </c>
      <c r="M461">
        <v>6.1949540946130401E-2</v>
      </c>
      <c r="N461">
        <v>0</v>
      </c>
      <c r="O461">
        <v>0.89357558015409333</v>
      </c>
      <c r="P461">
        <v>4.994E-6</v>
      </c>
      <c r="Q461">
        <f t="shared" si="22"/>
        <v>25.529328</v>
      </c>
      <c r="R461">
        <f t="shared" si="23"/>
        <v>26.422903580154092</v>
      </c>
    </row>
    <row r="462" spans="1:18">
      <c r="A462">
        <v>4.5464169999999999</v>
      </c>
      <c r="B462">
        <v>-74.087277</v>
      </c>
      <c r="C462" s="3">
        <v>30</v>
      </c>
      <c r="D462" s="3">
        <v>18</v>
      </c>
      <c r="E462" s="3">
        <v>2228</v>
      </c>
      <c r="F462" t="s">
        <v>603</v>
      </c>
      <c r="G462" t="s">
        <v>1435</v>
      </c>
      <c r="H462" s="18" t="s">
        <v>1436</v>
      </c>
      <c r="I462" t="s">
        <v>1437</v>
      </c>
      <c r="J462">
        <v>21472.44</v>
      </c>
      <c r="K462">
        <v>426000</v>
      </c>
      <c r="L462">
        <f t="shared" si="21"/>
        <v>5112000</v>
      </c>
      <c r="M462">
        <v>6.1949540946130401E-2</v>
      </c>
      <c r="N462">
        <v>0</v>
      </c>
      <c r="O462">
        <v>0.89357558015409333</v>
      </c>
      <c r="P462">
        <v>4.994E-6</v>
      </c>
      <c r="Q462">
        <f t="shared" si="22"/>
        <v>25.529328</v>
      </c>
      <c r="R462">
        <f t="shared" si="23"/>
        <v>26.422903580154092</v>
      </c>
    </row>
    <row r="463" spans="1:18">
      <c r="A463">
        <v>4.5502070000000003</v>
      </c>
      <c r="B463">
        <v>-74.099220000000003</v>
      </c>
      <c r="C463" s="3">
        <v>29</v>
      </c>
      <c r="D463" s="3">
        <v>18</v>
      </c>
      <c r="E463" s="3">
        <v>2227</v>
      </c>
      <c r="F463" t="s">
        <v>603</v>
      </c>
      <c r="G463" t="s">
        <v>1438</v>
      </c>
      <c r="H463" s="18" t="s">
        <v>1439</v>
      </c>
      <c r="I463" t="s">
        <v>1440</v>
      </c>
      <c r="J463">
        <v>21472.44</v>
      </c>
      <c r="K463">
        <v>426000</v>
      </c>
      <c r="L463">
        <f t="shared" si="21"/>
        <v>5112000</v>
      </c>
      <c r="M463">
        <v>6.1949540946130401E-2</v>
      </c>
      <c r="N463">
        <v>0</v>
      </c>
      <c r="O463">
        <v>0.89357558015409333</v>
      </c>
      <c r="P463">
        <v>4.994E-6</v>
      </c>
      <c r="Q463">
        <f t="shared" si="22"/>
        <v>25.529328</v>
      </c>
      <c r="R463">
        <f t="shared" si="23"/>
        <v>26.422903580154092</v>
      </c>
    </row>
    <row r="464" spans="1:18">
      <c r="A464">
        <v>4.5187480000000004</v>
      </c>
      <c r="B464">
        <v>-74.091329000000002</v>
      </c>
      <c r="C464" s="3">
        <v>30</v>
      </c>
      <c r="D464" s="3">
        <v>15</v>
      </c>
      <c r="E464" s="3">
        <v>2189</v>
      </c>
      <c r="F464" t="s">
        <v>603</v>
      </c>
      <c r="G464" t="s">
        <v>1441</v>
      </c>
      <c r="H464" s="18" t="s">
        <v>1442</v>
      </c>
      <c r="I464" t="s">
        <v>1443</v>
      </c>
      <c r="J464">
        <v>21472.44</v>
      </c>
      <c r="K464">
        <v>426000</v>
      </c>
      <c r="L464">
        <f t="shared" si="21"/>
        <v>5112000</v>
      </c>
      <c r="M464">
        <v>6.1949540946130401E-2</v>
      </c>
      <c r="N464">
        <v>0</v>
      </c>
      <c r="O464">
        <v>0.89357558015409333</v>
      </c>
      <c r="P464">
        <v>4.994E-6</v>
      </c>
      <c r="Q464">
        <f t="shared" si="22"/>
        <v>25.529328</v>
      </c>
      <c r="R464">
        <f t="shared" si="23"/>
        <v>26.422903580154092</v>
      </c>
    </row>
    <row r="465" spans="1:18">
      <c r="A465">
        <v>4.5658060000000003</v>
      </c>
      <c r="B465">
        <v>-74.087929000000003</v>
      </c>
      <c r="C465" s="3">
        <v>30</v>
      </c>
      <c r="D465" s="3">
        <v>20</v>
      </c>
      <c r="E465" s="3">
        <v>2254</v>
      </c>
      <c r="F465" t="s">
        <v>603</v>
      </c>
      <c r="G465" t="s">
        <v>1444</v>
      </c>
      <c r="H465" s="18" t="s">
        <v>1445</v>
      </c>
      <c r="I465" t="s">
        <v>1446</v>
      </c>
      <c r="J465">
        <v>21472.44</v>
      </c>
      <c r="K465">
        <v>426000</v>
      </c>
      <c r="L465">
        <f t="shared" si="21"/>
        <v>5112000</v>
      </c>
      <c r="M465">
        <v>6.1949540946130401E-2</v>
      </c>
      <c r="N465">
        <v>0</v>
      </c>
      <c r="O465">
        <v>0.89357558015409333</v>
      </c>
      <c r="P465">
        <v>4.994E-6</v>
      </c>
      <c r="Q465">
        <f t="shared" si="22"/>
        <v>25.529328</v>
      </c>
      <c r="R465">
        <f t="shared" si="23"/>
        <v>26.422903580154092</v>
      </c>
    </row>
    <row r="466" spans="1:18">
      <c r="A466">
        <v>4.5409079999999999</v>
      </c>
      <c r="B466">
        <v>-74.083312000000006</v>
      </c>
      <c r="C466" s="3">
        <v>31</v>
      </c>
      <c r="D466" s="3">
        <v>17</v>
      </c>
      <c r="E466" s="3">
        <v>2216</v>
      </c>
      <c r="F466" t="s">
        <v>603</v>
      </c>
      <c r="G466" t="s">
        <v>1447</v>
      </c>
      <c r="H466" s="18" t="s">
        <v>1448</v>
      </c>
      <c r="I466" t="s">
        <v>1449</v>
      </c>
      <c r="J466">
        <v>21472.44</v>
      </c>
      <c r="K466">
        <v>426000</v>
      </c>
      <c r="L466">
        <f t="shared" si="21"/>
        <v>5112000</v>
      </c>
      <c r="M466">
        <v>6.1949540946130401E-2</v>
      </c>
      <c r="N466">
        <v>0</v>
      </c>
      <c r="O466">
        <v>0.89357558015409333</v>
      </c>
      <c r="P466">
        <v>4.994E-6</v>
      </c>
      <c r="Q466">
        <f t="shared" si="22"/>
        <v>25.529328</v>
      </c>
      <c r="R466">
        <f t="shared" si="23"/>
        <v>26.422903580154092</v>
      </c>
    </row>
    <row r="467" spans="1:18">
      <c r="A467">
        <v>4.5296940000000001</v>
      </c>
      <c r="B467">
        <v>-74.086309999999997</v>
      </c>
      <c r="C467" s="3">
        <v>31</v>
      </c>
      <c r="D467" s="3">
        <v>16</v>
      </c>
      <c r="E467" s="3">
        <v>2203</v>
      </c>
      <c r="F467" t="s">
        <v>603</v>
      </c>
      <c r="G467" t="s">
        <v>1450</v>
      </c>
      <c r="H467" s="18" t="s">
        <v>1451</v>
      </c>
      <c r="I467" t="s">
        <v>1452</v>
      </c>
      <c r="J467">
        <v>21472.44</v>
      </c>
      <c r="K467">
        <v>426000</v>
      </c>
      <c r="L467">
        <f t="shared" si="21"/>
        <v>5112000</v>
      </c>
      <c r="M467">
        <v>6.1949540946130401E-2</v>
      </c>
      <c r="N467">
        <v>0</v>
      </c>
      <c r="O467">
        <v>0.89357558015409333</v>
      </c>
      <c r="P467">
        <v>4.994E-6</v>
      </c>
      <c r="Q467">
        <f t="shared" si="22"/>
        <v>25.529328</v>
      </c>
      <c r="R467">
        <f t="shared" si="23"/>
        <v>26.422903580154092</v>
      </c>
    </row>
    <row r="468" spans="1:18">
      <c r="A468">
        <v>4.5561550000000004</v>
      </c>
      <c r="B468">
        <v>-74.085663999999994</v>
      </c>
      <c r="C468" s="3">
        <v>31</v>
      </c>
      <c r="D468" s="3">
        <v>19</v>
      </c>
      <c r="E468" s="3">
        <v>2242</v>
      </c>
      <c r="F468" t="s">
        <v>603</v>
      </c>
      <c r="G468" t="s">
        <v>1453</v>
      </c>
      <c r="H468" s="18" t="s">
        <v>1155</v>
      </c>
      <c r="I468" t="s">
        <v>1454</v>
      </c>
      <c r="J468">
        <v>21472.44</v>
      </c>
      <c r="K468">
        <v>426000</v>
      </c>
      <c r="L468">
        <f t="shared" si="21"/>
        <v>5112000</v>
      </c>
      <c r="M468">
        <v>6.1949540946130401E-2</v>
      </c>
      <c r="N468">
        <v>0</v>
      </c>
      <c r="O468">
        <v>0.89357558015409333</v>
      </c>
      <c r="P468">
        <v>4.994E-6</v>
      </c>
      <c r="Q468">
        <f t="shared" si="22"/>
        <v>25.529328</v>
      </c>
      <c r="R468">
        <f t="shared" si="23"/>
        <v>26.422903580154092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E4"/>
  <sheetViews>
    <sheetView workbookViewId="0">
      <selection activeCell="F15" sqref="F15"/>
    </sheetView>
  </sheetViews>
  <sheetFormatPr baseColWidth="10" defaultRowHeight="15"/>
  <cols>
    <col min="3" max="3" width="16.28515625" bestFit="1" customWidth="1"/>
  </cols>
  <sheetData>
    <row r="4" spans="3:5">
      <c r="C4" s="28" t="s">
        <v>1460</v>
      </c>
      <c r="D4">
        <v>4.994E-6</v>
      </c>
      <c r="E4" t="s">
        <v>1462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8"/>
  <sheetViews>
    <sheetView workbookViewId="0">
      <selection activeCell="E16" sqref="E16"/>
    </sheetView>
  </sheetViews>
  <sheetFormatPr baseColWidth="10" defaultRowHeight="15"/>
  <cols>
    <col min="5" max="6" width="13.7109375" customWidth="1"/>
    <col min="7" max="7" width="38.28515625" bestFit="1" customWidth="1"/>
    <col min="8" max="9" width="33.5703125" bestFit="1" customWidth="1"/>
    <col min="10" max="10" width="30.28515625" bestFit="1" customWidth="1"/>
  </cols>
  <sheetData>
    <row r="1" spans="1:10">
      <c r="C1" t="s">
        <v>1464</v>
      </c>
      <c r="D1" t="s">
        <v>1465</v>
      </c>
      <c r="G1" t="s">
        <v>1459</v>
      </c>
      <c r="H1" t="s">
        <v>1461</v>
      </c>
      <c r="I1" t="s">
        <v>1477</v>
      </c>
      <c r="J1" t="s">
        <v>1470</v>
      </c>
    </row>
    <row r="2" spans="1:10">
      <c r="A2" t="s">
        <v>1466</v>
      </c>
      <c r="B2" t="s">
        <v>1467</v>
      </c>
      <c r="C2">
        <v>0.95</v>
      </c>
      <c r="D2">
        <v>0.96</v>
      </c>
      <c r="E2" s="12">
        <f>AVERAGE(C2:D2)</f>
        <v>0.95499999999999996</v>
      </c>
      <c r="F2" s="4"/>
      <c r="G2">
        <v>1.1076434964696733</v>
      </c>
      <c r="H2">
        <v>3.8254750889679712</v>
      </c>
      <c r="I2">
        <f>G2*(1-$E$2)</f>
        <v>4.9843957341135343E-2</v>
      </c>
      <c r="J2">
        <f>H2*(1-$D$3)</f>
        <v>0.38254750889679701</v>
      </c>
    </row>
    <row r="3" spans="1:10">
      <c r="A3" t="s">
        <v>1468</v>
      </c>
      <c r="B3" t="s">
        <v>1469</v>
      </c>
      <c r="D3" s="29">
        <v>0.9</v>
      </c>
      <c r="G3">
        <v>4.4825117652134774E-2</v>
      </c>
      <c r="H3">
        <v>1.0749176522240558</v>
      </c>
      <c r="I3">
        <f t="shared" ref="I3:I66" si="0">G3*(1-$E$2)</f>
        <v>2.0171302943460668E-3</v>
      </c>
      <c r="J3">
        <f t="shared" ref="J3:J66" si="1">H3*(1-$D$3)</f>
        <v>0.10749176522240556</v>
      </c>
    </row>
    <row r="4" spans="1:10">
      <c r="G4">
        <v>2.0696570831696017</v>
      </c>
      <c r="H4">
        <v>5.0695329449477358</v>
      </c>
      <c r="I4">
        <f t="shared" si="0"/>
        <v>9.3134568742632165E-2</v>
      </c>
      <c r="J4">
        <f t="shared" si="1"/>
        <v>0.50695329449477344</v>
      </c>
    </row>
    <row r="5" spans="1:10">
      <c r="G5">
        <v>0.84364724447866912</v>
      </c>
      <c r="H5">
        <v>2.3971200000000001</v>
      </c>
      <c r="I5">
        <f t="shared" si="0"/>
        <v>3.7964126001540144E-2</v>
      </c>
      <c r="J5">
        <f t="shared" si="1"/>
        <v>0.23971199999999995</v>
      </c>
    </row>
    <row r="6" spans="1:10">
      <c r="G6">
        <v>1.4946986541799598</v>
      </c>
      <c r="H6">
        <v>4.0672577922755693</v>
      </c>
      <c r="I6">
        <f t="shared" si="0"/>
        <v>6.7261439438098258E-2</v>
      </c>
      <c r="J6">
        <f t="shared" si="1"/>
        <v>0.40672577922755682</v>
      </c>
    </row>
    <row r="7" spans="1:10">
      <c r="G7">
        <v>1.5542270285729272</v>
      </c>
      <c r="H7">
        <v>5.1538079999999997</v>
      </c>
      <c r="I7">
        <f t="shared" si="0"/>
        <v>6.9940216285781787E-2</v>
      </c>
      <c r="J7">
        <f t="shared" si="1"/>
        <v>0.51538079999999986</v>
      </c>
    </row>
    <row r="8" spans="1:10">
      <c r="A8" t="s">
        <v>1471</v>
      </c>
      <c r="G8">
        <v>3.5538922744817776</v>
      </c>
      <c r="H8">
        <v>9.1173822953736643</v>
      </c>
      <c r="I8">
        <f t="shared" si="0"/>
        <v>0.15992515235168014</v>
      </c>
      <c r="J8">
        <f t="shared" si="1"/>
        <v>0.91173822953736627</v>
      </c>
    </row>
    <row r="9" spans="1:10">
      <c r="A9" t="s">
        <v>1472</v>
      </c>
      <c r="G9">
        <v>1.3829117406569693</v>
      </c>
      <c r="H9">
        <v>5.3935199999999996</v>
      </c>
      <c r="I9">
        <f t="shared" si="0"/>
        <v>6.2231028329563676E-2</v>
      </c>
      <c r="J9">
        <f t="shared" si="1"/>
        <v>0.53935199999999983</v>
      </c>
    </row>
    <row r="10" spans="1:10">
      <c r="A10" t="s">
        <v>1473</v>
      </c>
      <c r="G10">
        <v>0.60957668575422808</v>
      </c>
      <c r="H10">
        <v>1.2751583629893237</v>
      </c>
      <c r="I10">
        <f t="shared" si="0"/>
        <v>2.743095085894029E-2</v>
      </c>
      <c r="J10">
        <f t="shared" si="1"/>
        <v>0.12751583629893234</v>
      </c>
    </row>
    <row r="11" spans="1:10">
      <c r="A11" t="s">
        <v>1479</v>
      </c>
      <c r="G11">
        <v>0.87814543427666858</v>
      </c>
      <c r="H11">
        <v>2.816407191637631</v>
      </c>
      <c r="I11">
        <f t="shared" si="0"/>
        <v>3.951654454245012E-2</v>
      </c>
      <c r="J11">
        <f t="shared" si="1"/>
        <v>0.28164071916376304</v>
      </c>
    </row>
    <row r="12" spans="1:10">
      <c r="G12">
        <v>2.5608730021467032</v>
      </c>
      <c r="H12">
        <v>8.8693439999999999</v>
      </c>
      <c r="I12">
        <f t="shared" si="0"/>
        <v>0.11523928509660175</v>
      </c>
      <c r="J12">
        <f t="shared" si="1"/>
        <v>0.88693439999999979</v>
      </c>
    </row>
    <row r="13" spans="1:10">
      <c r="A13" t="s">
        <v>1474</v>
      </c>
      <c r="G13">
        <v>1.169610300623751</v>
      </c>
      <c r="H13">
        <v>3.6193244869513639</v>
      </c>
      <c r="I13">
        <f t="shared" si="0"/>
        <v>5.2632463528068843E-2</v>
      </c>
      <c r="J13">
        <f t="shared" si="1"/>
        <v>0.3619324486951363</v>
      </c>
    </row>
    <row r="14" spans="1:10">
      <c r="A14" t="s">
        <v>1475</v>
      </c>
      <c r="G14">
        <v>1.190986912846614</v>
      </c>
      <c r="H14">
        <v>3.4620549555160141</v>
      </c>
      <c r="I14">
        <f t="shared" si="0"/>
        <v>5.3594411078097676E-2</v>
      </c>
      <c r="J14">
        <f t="shared" si="1"/>
        <v>0.34620549555160135</v>
      </c>
    </row>
    <row r="15" spans="1:10">
      <c r="G15">
        <v>1.3062306435056199</v>
      </c>
      <c r="H15">
        <v>5.632814383275262</v>
      </c>
      <c r="I15">
        <f t="shared" si="0"/>
        <v>5.8780378957752948E-2</v>
      </c>
      <c r="J15">
        <f t="shared" si="1"/>
        <v>0.56328143832752608</v>
      </c>
    </row>
    <row r="16" spans="1:10">
      <c r="A16" t="s">
        <v>1478</v>
      </c>
      <c r="G16">
        <v>1.4802352686229507</v>
      </c>
      <c r="H16">
        <v>3.0054844804634913</v>
      </c>
      <c r="I16">
        <f t="shared" si="0"/>
        <v>6.6610587088032844E-2</v>
      </c>
      <c r="J16">
        <f t="shared" si="1"/>
        <v>0.30054844804634906</v>
      </c>
    </row>
    <row r="17" spans="1:10">
      <c r="A17" t="s">
        <v>1476</v>
      </c>
      <c r="G17">
        <v>1.4751575261145242</v>
      </c>
      <c r="H17">
        <v>6.29244</v>
      </c>
      <c r="I17">
        <f t="shared" si="0"/>
        <v>6.6382088675153647E-2</v>
      </c>
      <c r="J17">
        <f t="shared" si="1"/>
        <v>0.62924399999999991</v>
      </c>
    </row>
    <row r="18" spans="1:10">
      <c r="G18">
        <v>1.7162824361571585</v>
      </c>
      <c r="H18">
        <v>3.3154117437722417</v>
      </c>
      <c r="I18">
        <f t="shared" si="0"/>
        <v>7.7232709627072196E-2</v>
      </c>
      <c r="J18">
        <f t="shared" si="1"/>
        <v>0.33154117437722408</v>
      </c>
    </row>
    <row r="19" spans="1:10">
      <c r="G19">
        <v>2.621372572209983</v>
      </c>
      <c r="H19">
        <v>7.3937535345112346</v>
      </c>
      <c r="I19">
        <f t="shared" si="0"/>
        <v>0.11796176574944935</v>
      </c>
      <c r="J19">
        <f t="shared" si="1"/>
        <v>0.73937535345112326</v>
      </c>
    </row>
    <row r="20" spans="1:10">
      <c r="G20">
        <v>0.23923084707946371</v>
      </c>
      <c r="H20">
        <v>1.1985600000000001</v>
      </c>
      <c r="I20">
        <f t="shared" si="0"/>
        <v>1.0765388118575877E-2</v>
      </c>
      <c r="J20">
        <f t="shared" si="1"/>
        <v>0.11985599999999998</v>
      </c>
    </row>
    <row r="21" spans="1:10">
      <c r="G21">
        <v>0.69538687042513225</v>
      </c>
      <c r="H21">
        <v>3.6136583999999998</v>
      </c>
      <c r="I21">
        <f t="shared" si="0"/>
        <v>3.129240916913098E-2</v>
      </c>
      <c r="J21">
        <f t="shared" si="1"/>
        <v>0.36136583999999988</v>
      </c>
    </row>
    <row r="22" spans="1:10">
      <c r="G22">
        <v>0.72140775799790713</v>
      </c>
      <c r="H22">
        <v>6.3757918149466191</v>
      </c>
      <c r="I22">
        <f t="shared" si="0"/>
        <v>3.2463349109905851E-2</v>
      </c>
      <c r="J22">
        <f t="shared" si="1"/>
        <v>0.63757918149466175</v>
      </c>
    </row>
    <row r="23" spans="1:10">
      <c r="G23">
        <v>0.93282289256572037</v>
      </c>
      <c r="H23">
        <v>5.9317364452556891</v>
      </c>
      <c r="I23">
        <f t="shared" si="0"/>
        <v>4.1977030165457452E-2</v>
      </c>
      <c r="J23">
        <f t="shared" si="1"/>
        <v>0.59317364452556876</v>
      </c>
    </row>
    <row r="24" spans="1:10">
      <c r="G24">
        <v>1.182604148617675</v>
      </c>
      <c r="H24">
        <v>5.9317364452556891</v>
      </c>
      <c r="I24">
        <f t="shared" si="0"/>
        <v>5.3217186687795424E-2</v>
      </c>
      <c r="J24">
        <f t="shared" si="1"/>
        <v>0.59317364452556876</v>
      </c>
    </row>
    <row r="25" spans="1:10">
      <c r="G25">
        <v>1.6755811628603177</v>
      </c>
      <c r="H25">
        <v>6.3757918149466191</v>
      </c>
      <c r="I25">
        <f t="shared" si="0"/>
        <v>7.540115232871436E-2</v>
      </c>
      <c r="J25">
        <f t="shared" si="1"/>
        <v>0.63757918149466175</v>
      </c>
    </row>
    <row r="26" spans="1:10">
      <c r="G26">
        <v>0.51365284609208228</v>
      </c>
      <c r="H26">
        <v>3.3965870731149828</v>
      </c>
      <c r="I26">
        <f t="shared" si="0"/>
        <v>2.3114378074143724E-2</v>
      </c>
      <c r="J26">
        <f t="shared" si="1"/>
        <v>0.33965870731149822</v>
      </c>
    </row>
    <row r="27" spans="1:10">
      <c r="G27">
        <v>0.50402118324780609</v>
      </c>
      <c r="H27">
        <v>3.8446024644128109</v>
      </c>
      <c r="I27">
        <f t="shared" si="0"/>
        <v>2.2680953246151294E-2</v>
      </c>
      <c r="J27">
        <f t="shared" si="1"/>
        <v>0.38446024644128102</v>
      </c>
    </row>
    <row r="28" spans="1:10">
      <c r="G28">
        <v>3.6510792422017801E-3</v>
      </c>
      <c r="H28">
        <v>3.8446024644128109</v>
      </c>
      <c r="I28">
        <f t="shared" si="0"/>
        <v>1.6429856589908026E-4</v>
      </c>
      <c r="J28">
        <f t="shared" si="1"/>
        <v>0.38446024644128102</v>
      </c>
    </row>
    <row r="29" spans="1:10">
      <c r="G29">
        <v>1.1282155570536792</v>
      </c>
      <c r="H29">
        <v>5.0695329449477358</v>
      </c>
      <c r="I29">
        <f t="shared" si="0"/>
        <v>5.0769700067415609E-2</v>
      </c>
      <c r="J29">
        <f t="shared" si="1"/>
        <v>0.50695329449477344</v>
      </c>
    </row>
    <row r="30" spans="1:10">
      <c r="G30">
        <v>0.42369071290774274</v>
      </c>
      <c r="H30">
        <v>2.129203836878049</v>
      </c>
      <c r="I30">
        <f t="shared" si="0"/>
        <v>1.9066082080848441E-2</v>
      </c>
      <c r="J30">
        <f t="shared" si="1"/>
        <v>0.21292038368780486</v>
      </c>
    </row>
    <row r="31" spans="1:10">
      <c r="G31">
        <v>0.29009948238047539</v>
      </c>
      <c r="H31">
        <v>7.4092538171158129</v>
      </c>
      <c r="I31">
        <f t="shared" si="0"/>
        <v>1.3054476707121404E-2</v>
      </c>
      <c r="J31">
        <f t="shared" si="1"/>
        <v>0.74092538171158118</v>
      </c>
    </row>
    <row r="32" spans="1:10">
      <c r="G32">
        <v>0.26982676489610768</v>
      </c>
      <c r="H32">
        <v>0.95636877224199279</v>
      </c>
      <c r="I32">
        <f t="shared" si="0"/>
        <v>1.2142204420324857E-2</v>
      </c>
      <c r="J32">
        <f t="shared" si="1"/>
        <v>9.5636877224199252E-2</v>
      </c>
    </row>
    <row r="33" spans="7:10">
      <c r="G33">
        <v>0.79867513263516388</v>
      </c>
      <c r="H33">
        <v>3.3796886299651567</v>
      </c>
      <c r="I33">
        <f t="shared" si="0"/>
        <v>3.594038096858241E-2</v>
      </c>
      <c r="J33">
        <f t="shared" si="1"/>
        <v>0.33796886299651557</v>
      </c>
    </row>
    <row r="34" spans="7:10">
      <c r="G34">
        <v>2.0341117543753251</v>
      </c>
      <c r="H34">
        <v>7.0133709964412807</v>
      </c>
      <c r="I34">
        <f t="shared" si="0"/>
        <v>9.153502894688971E-2</v>
      </c>
      <c r="J34">
        <f t="shared" si="1"/>
        <v>0.70133709964412794</v>
      </c>
    </row>
    <row r="35" spans="7:10">
      <c r="G35">
        <v>0.71708713044558836</v>
      </c>
      <c r="H35">
        <v>3.0417197669686411</v>
      </c>
      <c r="I35">
        <f t="shared" si="0"/>
        <v>3.2268920870051503E-2</v>
      </c>
      <c r="J35">
        <f t="shared" si="1"/>
        <v>0.30417197669686402</v>
      </c>
    </row>
    <row r="36" spans="7:10">
      <c r="G36">
        <v>4.0152470692335624</v>
      </c>
      <c r="H36">
        <v>3.5790999499847169</v>
      </c>
      <c r="I36">
        <f t="shared" si="0"/>
        <v>0.18068611811551047</v>
      </c>
      <c r="J36">
        <f t="shared" si="1"/>
        <v>0.35790999499847159</v>
      </c>
    </row>
    <row r="37" spans="7:10">
      <c r="G37">
        <v>1.3568056511588968</v>
      </c>
      <c r="H37">
        <v>5.7382126334519565</v>
      </c>
      <c r="I37">
        <f t="shared" si="0"/>
        <v>6.1056254302150413E-2</v>
      </c>
      <c r="J37">
        <f t="shared" si="1"/>
        <v>0.57382126334519556</v>
      </c>
    </row>
    <row r="38" spans="7:10">
      <c r="G38">
        <v>0.42353915308543472</v>
      </c>
      <c r="H38">
        <v>1.7912349738815332</v>
      </c>
      <c r="I38">
        <f t="shared" si="0"/>
        <v>1.9059261888844579E-2</v>
      </c>
      <c r="J38">
        <f t="shared" si="1"/>
        <v>0.17912349738815328</v>
      </c>
    </row>
    <row r="39" spans="7:10">
      <c r="G39">
        <v>1.3375409175537094</v>
      </c>
      <c r="H39">
        <v>7.6509501779359423</v>
      </c>
      <c r="I39">
        <f t="shared" si="0"/>
        <v>6.018934128991698E-2</v>
      </c>
      <c r="J39">
        <f t="shared" si="1"/>
        <v>0.76509501779359401</v>
      </c>
    </row>
    <row r="40" spans="7:10">
      <c r="G40">
        <v>1.1112328349204192</v>
      </c>
      <c r="H40">
        <v>3.2107041984668991</v>
      </c>
      <c r="I40">
        <f t="shared" si="0"/>
        <v>5.0005477571418912E-2</v>
      </c>
      <c r="J40">
        <f t="shared" si="1"/>
        <v>0.32107041984668983</v>
      </c>
    </row>
    <row r="41" spans="7:10">
      <c r="G41">
        <v>5.1779304225956033E-4</v>
      </c>
      <c r="H41">
        <v>0.30980479108013942</v>
      </c>
      <c r="I41">
        <f t="shared" si="0"/>
        <v>2.3300686901680237E-5</v>
      </c>
      <c r="J41">
        <f t="shared" si="1"/>
        <v>3.0980479108013936E-2</v>
      </c>
    </row>
    <row r="42" spans="7:10">
      <c r="G42">
        <v>2.1220873598017542</v>
      </c>
      <c r="H42">
        <v>7.0133709964412807</v>
      </c>
      <c r="I42">
        <f t="shared" si="0"/>
        <v>9.5493931191079032E-2</v>
      </c>
      <c r="J42">
        <f t="shared" si="1"/>
        <v>0.70133709964412794</v>
      </c>
    </row>
    <row r="43" spans="7:10">
      <c r="G43">
        <v>1.8580156153620802</v>
      </c>
      <c r="H43">
        <v>4.19496</v>
      </c>
      <c r="I43">
        <f t="shared" si="0"/>
        <v>8.3610702691293684E-2</v>
      </c>
      <c r="J43">
        <f t="shared" si="1"/>
        <v>0.41949599999999992</v>
      </c>
    </row>
    <row r="44" spans="7:10">
      <c r="G44">
        <v>2.078379062077409</v>
      </c>
      <c r="H44">
        <v>4.6925827758007115</v>
      </c>
      <c r="I44">
        <f t="shared" si="0"/>
        <v>9.3527057793483484E-2</v>
      </c>
      <c r="J44">
        <f t="shared" si="1"/>
        <v>0.46925827758007105</v>
      </c>
    </row>
    <row r="45" spans="7:10">
      <c r="G45">
        <v>3.199696570865024</v>
      </c>
      <c r="H45">
        <v>10.20126690391459</v>
      </c>
      <c r="I45">
        <f t="shared" si="0"/>
        <v>0.14398634568892621</v>
      </c>
      <c r="J45">
        <f t="shared" si="1"/>
        <v>1.0201266903914588</v>
      </c>
    </row>
    <row r="46" spans="7:10">
      <c r="G46">
        <v>2.8707484804465127</v>
      </c>
      <c r="H46">
        <v>8.676708817763938</v>
      </c>
      <c r="I46">
        <f t="shared" si="0"/>
        <v>0.12918368162009319</v>
      </c>
      <c r="J46">
        <f t="shared" si="1"/>
        <v>0.86767088177639362</v>
      </c>
    </row>
    <row r="47" spans="7:10">
      <c r="G47">
        <v>3.3175378493516141</v>
      </c>
      <c r="H47">
        <v>7.6656032139595833</v>
      </c>
      <c r="I47">
        <f t="shared" si="0"/>
        <v>0.14928920322082276</v>
      </c>
      <c r="J47">
        <f t="shared" si="1"/>
        <v>0.7665603213959582</v>
      </c>
    </row>
    <row r="48" spans="7:10">
      <c r="G48">
        <v>1.3337317641733242</v>
      </c>
      <c r="H48">
        <v>4.0539751455307256</v>
      </c>
      <c r="I48">
        <f t="shared" si="0"/>
        <v>6.0017929387799644E-2</v>
      </c>
      <c r="J48">
        <f t="shared" si="1"/>
        <v>0.40539751455307249</v>
      </c>
    </row>
    <row r="49" spans="7:10">
      <c r="G49">
        <v>2.5968229245833334</v>
      </c>
      <c r="H49">
        <v>6.2482759786476869</v>
      </c>
      <c r="I49">
        <f t="shared" si="0"/>
        <v>0.11685703160625011</v>
      </c>
      <c r="J49">
        <f t="shared" si="1"/>
        <v>0.6248275978647686</v>
      </c>
    </row>
    <row r="50" spans="7:10">
      <c r="G50">
        <v>0.57775379267305171</v>
      </c>
      <c r="H50">
        <v>1.7379119999999999</v>
      </c>
      <c r="I50">
        <f t="shared" si="0"/>
        <v>2.5998920670287352E-2</v>
      </c>
      <c r="J50">
        <f t="shared" si="1"/>
        <v>0.17379119999999995</v>
      </c>
    </row>
    <row r="51" spans="7:10">
      <c r="G51">
        <v>1.0445370006185608</v>
      </c>
      <c r="H51">
        <v>5.9927999999999999</v>
      </c>
      <c r="I51">
        <f t="shared" si="0"/>
        <v>4.7004165027835276E-2</v>
      </c>
      <c r="J51">
        <f t="shared" si="1"/>
        <v>0.59927999999999981</v>
      </c>
    </row>
    <row r="52" spans="7:10">
      <c r="G52">
        <v>1.8567525129991675</v>
      </c>
      <c r="H52">
        <v>13.261646975088967</v>
      </c>
      <c r="I52">
        <f t="shared" si="0"/>
        <v>8.3553863084962612E-2</v>
      </c>
      <c r="J52">
        <f t="shared" si="1"/>
        <v>1.3261646975088963</v>
      </c>
    </row>
    <row r="53" spans="7:10">
      <c r="G53">
        <v>2.0879959642810419</v>
      </c>
      <c r="H53">
        <v>9.43935978202847</v>
      </c>
      <c r="I53">
        <f t="shared" si="0"/>
        <v>9.3959818392646971E-2</v>
      </c>
      <c r="J53">
        <f t="shared" si="1"/>
        <v>0.9439359782028468</v>
      </c>
    </row>
    <row r="54" spans="7:10">
      <c r="G54">
        <v>1.1561812196978647</v>
      </c>
      <c r="H54">
        <v>2.5769039999999999</v>
      </c>
      <c r="I54">
        <f t="shared" si="0"/>
        <v>5.2028154886403957E-2</v>
      </c>
      <c r="J54">
        <f t="shared" si="1"/>
        <v>0.25769039999999993</v>
      </c>
    </row>
    <row r="55" spans="7:10">
      <c r="G55">
        <v>3.372895698459879</v>
      </c>
      <c r="H55">
        <v>7.1853672</v>
      </c>
      <c r="I55">
        <f t="shared" si="0"/>
        <v>0.15178030643069468</v>
      </c>
      <c r="J55">
        <f t="shared" si="1"/>
        <v>0.7185367199999998</v>
      </c>
    </row>
    <row r="56" spans="7:10">
      <c r="G56">
        <v>1.693847139830073</v>
      </c>
      <c r="H56">
        <v>5.9927999999999999</v>
      </c>
      <c r="I56">
        <f t="shared" si="0"/>
        <v>7.6223121292353355E-2</v>
      </c>
      <c r="J56">
        <f t="shared" si="1"/>
        <v>0.59927999999999981</v>
      </c>
    </row>
    <row r="57" spans="7:10">
      <c r="G57">
        <v>1.5679473636302037</v>
      </c>
      <c r="H57">
        <v>3.8021497087108016</v>
      </c>
      <c r="I57">
        <f t="shared" si="0"/>
        <v>7.0557631363359227E-2</v>
      </c>
      <c r="J57">
        <f t="shared" si="1"/>
        <v>0.38021497087108008</v>
      </c>
    </row>
    <row r="58" spans="7:10">
      <c r="G58">
        <v>1.3852649598749163</v>
      </c>
      <c r="H58">
        <v>3.3559679999999998</v>
      </c>
      <c r="I58">
        <f t="shared" si="0"/>
        <v>6.2336923194371285E-2</v>
      </c>
      <c r="J58">
        <f t="shared" si="1"/>
        <v>0.33559679999999992</v>
      </c>
    </row>
    <row r="59" spans="7:10">
      <c r="G59">
        <v>0.94760505973912545</v>
      </c>
      <c r="H59">
        <v>5.0695329449477358</v>
      </c>
      <c r="I59">
        <f t="shared" si="0"/>
        <v>4.2642227688260682E-2</v>
      </c>
      <c r="J59">
        <f t="shared" si="1"/>
        <v>0.50695329449477344</v>
      </c>
    </row>
    <row r="60" spans="7:10">
      <c r="G60">
        <v>0.31793651549839724</v>
      </c>
      <c r="H60">
        <v>0.95636877224199279</v>
      </c>
      <c r="I60">
        <f t="shared" si="0"/>
        <v>1.4307143197427888E-2</v>
      </c>
      <c r="J60">
        <f t="shared" si="1"/>
        <v>9.5636877224199252E-2</v>
      </c>
    </row>
    <row r="61" spans="7:10">
      <c r="G61">
        <v>1.2787435450359868E-3</v>
      </c>
      <c r="H61">
        <v>0.76509501779359423</v>
      </c>
      <c r="I61">
        <f t="shared" si="0"/>
        <v>5.7543459526619455E-5</v>
      </c>
      <c r="J61">
        <f t="shared" si="1"/>
        <v>7.6509501779359404E-2</v>
      </c>
    </row>
    <row r="62" spans="7:10">
      <c r="G62">
        <v>2.4159795910892348E-3</v>
      </c>
      <c r="H62">
        <v>4.0644059202853642</v>
      </c>
      <c r="I62">
        <f t="shared" si="0"/>
        <v>1.0871908159901566E-4</v>
      </c>
      <c r="J62">
        <f t="shared" si="1"/>
        <v>0.40644059202853633</v>
      </c>
    </row>
    <row r="63" spans="7:10">
      <c r="G63">
        <v>0.55611544947910729</v>
      </c>
      <c r="H63">
        <v>1.3483799999999999</v>
      </c>
      <c r="I63">
        <f t="shared" si="0"/>
        <v>2.5025195226559851E-2</v>
      </c>
      <c r="J63">
        <f t="shared" si="1"/>
        <v>0.13483799999999996</v>
      </c>
    </row>
    <row r="64" spans="7:10">
      <c r="G64">
        <v>0.3678164371934588</v>
      </c>
      <c r="H64">
        <v>0.89261085409252661</v>
      </c>
      <c r="I64">
        <f t="shared" si="0"/>
        <v>1.655173967370566E-2</v>
      </c>
      <c r="J64">
        <f t="shared" si="1"/>
        <v>8.9261085409252636E-2</v>
      </c>
    </row>
    <row r="65" spans="7:10">
      <c r="G65">
        <v>0.33715619931577323</v>
      </c>
      <c r="H65">
        <v>0.59928000000000003</v>
      </c>
      <c r="I65">
        <f t="shared" si="0"/>
        <v>1.5172028969209808E-2</v>
      </c>
      <c r="J65">
        <f t="shared" si="1"/>
        <v>5.9927999999999988E-2</v>
      </c>
    </row>
    <row r="66" spans="7:10">
      <c r="G66">
        <v>0.44941928603828185</v>
      </c>
      <c r="H66">
        <v>1.3518754519860627</v>
      </c>
      <c r="I66">
        <f t="shared" si="0"/>
        <v>2.0223867871722701E-2</v>
      </c>
      <c r="J66">
        <f t="shared" si="1"/>
        <v>0.13518754519860623</v>
      </c>
    </row>
    <row r="67" spans="7:10">
      <c r="G67">
        <v>1.6468151279653294</v>
      </c>
      <c r="H67">
        <v>3.9073055999999999</v>
      </c>
      <c r="I67">
        <f t="shared" ref="I67:I130" si="2">G67*(1-$E$2)</f>
        <v>7.4106680758439888E-2</v>
      </c>
      <c r="J67">
        <f t="shared" ref="J67:J130" si="3">H67*(1-$D$3)</f>
        <v>0.39073055999999989</v>
      </c>
    </row>
    <row r="68" spans="7:10">
      <c r="G68">
        <v>1.8544260408560548E-3</v>
      </c>
      <c r="H68">
        <v>0.44381443957139033</v>
      </c>
      <c r="I68">
        <f t="shared" si="2"/>
        <v>8.3449171838522544E-5</v>
      </c>
      <c r="J68">
        <f t="shared" si="3"/>
        <v>4.438144395713902E-2</v>
      </c>
    </row>
    <row r="69" spans="7:10">
      <c r="G69">
        <v>0.8811060199848687</v>
      </c>
      <c r="H69">
        <v>5.632814383275262</v>
      </c>
      <c r="I69">
        <f t="shared" si="2"/>
        <v>3.9649770899319127E-2</v>
      </c>
      <c r="J69">
        <f t="shared" si="3"/>
        <v>0.56328143832752608</v>
      </c>
    </row>
    <row r="70" spans="7:10">
      <c r="G70">
        <v>0.36510688604384528</v>
      </c>
      <c r="H70">
        <v>5.1006334519572949</v>
      </c>
      <c r="I70">
        <f t="shared" si="2"/>
        <v>1.6429809871973053E-2</v>
      </c>
      <c r="J70">
        <f t="shared" si="3"/>
        <v>0.51006334519572938</v>
      </c>
    </row>
    <row r="71" spans="7:10">
      <c r="G71">
        <v>0.58684663882031673</v>
      </c>
      <c r="H71">
        <v>6.8827888865576137</v>
      </c>
      <c r="I71">
        <f t="shared" si="2"/>
        <v>2.6408098746914275E-2</v>
      </c>
      <c r="J71">
        <f t="shared" si="3"/>
        <v>0.68827888865576126</v>
      </c>
    </row>
    <row r="72" spans="7:10">
      <c r="G72">
        <v>2.4033127809681334</v>
      </c>
      <c r="H72">
        <v>4.2717805160142346</v>
      </c>
      <c r="I72">
        <f t="shared" si="2"/>
        <v>0.1081490751435661</v>
      </c>
      <c r="J72">
        <f t="shared" si="3"/>
        <v>0.42717805160142336</v>
      </c>
    </row>
    <row r="73" spans="7:10">
      <c r="G73">
        <v>1.0801970247692865</v>
      </c>
      <c r="H73">
        <v>6.9316720000000211</v>
      </c>
      <c r="I73">
        <f t="shared" si="2"/>
        <v>4.8608866114617934E-2</v>
      </c>
      <c r="J73">
        <f t="shared" si="3"/>
        <v>0.69316720000000198</v>
      </c>
    </row>
    <row r="74" spans="7:10">
      <c r="G74">
        <v>3.1717592510760841E-3</v>
      </c>
      <c r="H74">
        <v>22.772639999999999</v>
      </c>
      <c r="I74">
        <f t="shared" si="2"/>
        <v>1.4272916629842392E-4</v>
      </c>
      <c r="J74">
        <f t="shared" si="3"/>
        <v>2.2772639999999993</v>
      </c>
    </row>
    <row r="75" spans="7:10">
      <c r="G75">
        <v>2.5895010361779529</v>
      </c>
      <c r="H75">
        <v>4.1461109442927873</v>
      </c>
      <c r="I75">
        <f t="shared" si="2"/>
        <v>0.11652754662800799</v>
      </c>
      <c r="J75">
        <f t="shared" si="3"/>
        <v>0.41461109442927863</v>
      </c>
    </row>
    <row r="76" spans="7:10">
      <c r="G76">
        <v>0.82789499330915484</v>
      </c>
      <c r="H76">
        <v>3.1878959074733095</v>
      </c>
      <c r="I76">
        <f t="shared" si="2"/>
        <v>3.7255274698912003E-2</v>
      </c>
      <c r="J76">
        <f t="shared" si="3"/>
        <v>0.31878959074733088</v>
      </c>
    </row>
    <row r="77" spans="7:10">
      <c r="G77">
        <v>1.502412276857144E-3</v>
      </c>
      <c r="H77">
        <v>0.89891999999999994</v>
      </c>
      <c r="I77">
        <f t="shared" si="2"/>
        <v>6.7608552458571546E-5</v>
      </c>
      <c r="J77">
        <f t="shared" si="3"/>
        <v>8.9891999999999972E-2</v>
      </c>
    </row>
    <row r="78" spans="7:10">
      <c r="G78">
        <v>1.5300818222078572</v>
      </c>
      <c r="H78">
        <v>7.7906399999999998</v>
      </c>
      <c r="I78">
        <f t="shared" si="2"/>
        <v>6.8853681999353628E-2</v>
      </c>
      <c r="J78">
        <f t="shared" si="3"/>
        <v>0.77906399999999976</v>
      </c>
    </row>
    <row r="79" spans="7:10">
      <c r="G79">
        <v>1.0938882258475334E-2</v>
      </c>
      <c r="H79">
        <v>6.9316720000000211</v>
      </c>
      <c r="I79">
        <f t="shared" si="2"/>
        <v>4.9224970163139041E-4</v>
      </c>
      <c r="J79">
        <f t="shared" si="3"/>
        <v>0.69316720000000198</v>
      </c>
    </row>
    <row r="80" spans="7:10">
      <c r="G80">
        <v>2.1392096204944027</v>
      </c>
      <c r="H80">
        <v>7.1902557308090902</v>
      </c>
      <c r="I80">
        <f t="shared" si="2"/>
        <v>9.6264432922248205E-2</v>
      </c>
      <c r="J80">
        <f t="shared" si="3"/>
        <v>0.71902557308090886</v>
      </c>
    </row>
    <row r="81" spans="7:10">
      <c r="G81">
        <v>3.1914456623003788E-3</v>
      </c>
      <c r="H81">
        <v>6.9316719999999998</v>
      </c>
      <c r="I81">
        <f t="shared" si="2"/>
        <v>1.4361505480351718E-4</v>
      </c>
      <c r="J81">
        <f t="shared" si="3"/>
        <v>0.69316719999999987</v>
      </c>
    </row>
    <row r="82" spans="7:10">
      <c r="G82">
        <v>1.4707675911327673E-3</v>
      </c>
      <c r="H82">
        <v>1.0139065889895471</v>
      </c>
      <c r="I82">
        <f t="shared" si="2"/>
        <v>6.6184541600974587E-5</v>
      </c>
      <c r="J82">
        <f t="shared" si="3"/>
        <v>0.10139065889895468</v>
      </c>
    </row>
    <row r="83" spans="7:10">
      <c r="G83">
        <v>0.26005248543837689</v>
      </c>
      <c r="H83">
        <v>8.7348347864768687</v>
      </c>
      <c r="I83">
        <f t="shared" si="2"/>
        <v>1.170236184472697E-2</v>
      </c>
      <c r="J83">
        <f t="shared" si="3"/>
        <v>0.87348347864768672</v>
      </c>
    </row>
    <row r="84" spans="7:10">
      <c r="G84">
        <v>1.6756911848769258</v>
      </c>
      <c r="H84">
        <v>10.694695175782842</v>
      </c>
      <c r="I84">
        <f t="shared" si="2"/>
        <v>7.5406103319461723E-2</v>
      </c>
      <c r="J84">
        <f t="shared" si="3"/>
        <v>1.069469517578284</v>
      </c>
    </row>
    <row r="85" spans="7:10">
      <c r="G85">
        <v>2.7588438184525568E-2</v>
      </c>
      <c r="H85">
        <v>2.5949472686832737</v>
      </c>
      <c r="I85">
        <f t="shared" si="2"/>
        <v>1.2414797183036518E-3</v>
      </c>
      <c r="J85">
        <f t="shared" si="3"/>
        <v>0.25949472686832731</v>
      </c>
    </row>
    <row r="86" spans="7:10">
      <c r="G86">
        <v>2.3152344260184339E-3</v>
      </c>
      <c r="H86">
        <v>6.5152886366550531</v>
      </c>
      <c r="I86">
        <f t="shared" si="2"/>
        <v>1.0418554917082961E-4</v>
      </c>
      <c r="J86">
        <f t="shared" si="3"/>
        <v>0.65152886366550511</v>
      </c>
    </row>
    <row r="87" spans="7:10">
      <c r="G87">
        <v>0.10823737986873022</v>
      </c>
      <c r="H87">
        <v>0.26872941305601394</v>
      </c>
      <c r="I87">
        <f t="shared" si="2"/>
        <v>4.870682094092864E-3</v>
      </c>
      <c r="J87">
        <f t="shared" si="3"/>
        <v>2.6872941305601389E-2</v>
      </c>
    </row>
    <row r="88" spans="7:10">
      <c r="G88">
        <v>2.5874210022185613</v>
      </c>
      <c r="H88">
        <v>8.8397508044999995</v>
      </c>
      <c r="I88">
        <f t="shared" si="2"/>
        <v>0.11643394509983536</v>
      </c>
      <c r="J88">
        <f t="shared" si="3"/>
        <v>0.88397508044999973</v>
      </c>
    </row>
    <row r="89" spans="7:10">
      <c r="G89">
        <v>1.2384470141971597</v>
      </c>
      <c r="H89">
        <v>7.3321605871886115</v>
      </c>
      <c r="I89">
        <f t="shared" si="2"/>
        <v>5.5730115638872237E-2</v>
      </c>
      <c r="J89">
        <f t="shared" si="3"/>
        <v>0.73321605871886097</v>
      </c>
    </row>
    <row r="90" spans="7:10">
      <c r="G90">
        <v>1.7740781464475603</v>
      </c>
      <c r="H90">
        <v>26.474227601393732</v>
      </c>
      <c r="I90">
        <f t="shared" si="2"/>
        <v>7.9833516590140291E-2</v>
      </c>
      <c r="J90">
        <f t="shared" si="3"/>
        <v>2.6474227601393725</v>
      </c>
    </row>
    <row r="91" spans="7:10">
      <c r="G91">
        <v>1.8530907458417578</v>
      </c>
      <c r="H91">
        <v>6.7593772599303135</v>
      </c>
      <c r="I91">
        <f t="shared" si="2"/>
        <v>8.3389083562879177E-2</v>
      </c>
      <c r="J91">
        <f t="shared" si="3"/>
        <v>0.67593772599303115</v>
      </c>
    </row>
    <row r="92" spans="7:10">
      <c r="G92">
        <v>1.6636005528355191</v>
      </c>
      <c r="H92">
        <v>5.1006334519572949</v>
      </c>
      <c r="I92">
        <f t="shared" si="2"/>
        <v>7.4862024877598424E-2</v>
      </c>
      <c r="J92">
        <f t="shared" si="3"/>
        <v>0.51006334519572938</v>
      </c>
    </row>
    <row r="93" spans="7:10">
      <c r="G93">
        <v>1.7551254486984542</v>
      </c>
      <c r="H93">
        <v>13.84184403024911</v>
      </c>
      <c r="I93">
        <f t="shared" si="2"/>
        <v>7.8980645191430512E-2</v>
      </c>
      <c r="J93">
        <f t="shared" si="3"/>
        <v>1.3841844030249106</v>
      </c>
    </row>
    <row r="94" spans="7:10">
      <c r="G94">
        <v>1.5255672288442084</v>
      </c>
      <c r="H94">
        <v>4.2246107874564469</v>
      </c>
      <c r="I94">
        <f t="shared" si="2"/>
        <v>6.8650525297989443E-2</v>
      </c>
      <c r="J94">
        <f t="shared" si="3"/>
        <v>0.42246107874564459</v>
      </c>
    </row>
    <row r="95" spans="7:10">
      <c r="G95">
        <v>5.3287230425498868E-3</v>
      </c>
      <c r="H95">
        <v>5.6762233165913161</v>
      </c>
      <c r="I95">
        <f t="shared" si="2"/>
        <v>2.3979253691474512E-4</v>
      </c>
      <c r="J95">
        <f t="shared" si="3"/>
        <v>0.56762233165913145</v>
      </c>
    </row>
    <row r="96" spans="7:10">
      <c r="G96">
        <v>4.589884517912631E-3</v>
      </c>
      <c r="H96">
        <v>0.5632814383275262</v>
      </c>
      <c r="I96">
        <f t="shared" si="2"/>
        <v>2.0654480330606858E-4</v>
      </c>
      <c r="J96">
        <f t="shared" si="3"/>
        <v>5.6328143832752607E-2</v>
      </c>
    </row>
    <row r="97" spans="7:10">
      <c r="G97">
        <v>1.420732684443772</v>
      </c>
      <c r="H97">
        <v>5.6762233165913178</v>
      </c>
      <c r="I97">
        <f t="shared" si="2"/>
        <v>6.393297079996979E-2</v>
      </c>
      <c r="J97">
        <f t="shared" si="3"/>
        <v>0.56762233165913167</v>
      </c>
    </row>
    <row r="98" spans="7:10">
      <c r="G98">
        <v>0.55972475771113561</v>
      </c>
      <c r="H98">
        <v>2.3971200000000001</v>
      </c>
      <c r="I98">
        <f t="shared" si="2"/>
        <v>2.5187614097001126E-2</v>
      </c>
      <c r="J98">
        <f t="shared" si="3"/>
        <v>0.23971199999999995</v>
      </c>
    </row>
    <row r="99" spans="7:10">
      <c r="G99">
        <v>1.4121628425260739E-3</v>
      </c>
      <c r="H99">
        <v>0.84492215749128918</v>
      </c>
      <c r="I99">
        <f t="shared" si="2"/>
        <v>6.3547327913673381E-5</v>
      </c>
      <c r="J99">
        <f t="shared" si="3"/>
        <v>8.4492215749128893E-2</v>
      </c>
    </row>
    <row r="100" spans="7:10">
      <c r="G100">
        <v>1.494490009584712</v>
      </c>
      <c r="H100">
        <v>4.5062515066202096</v>
      </c>
      <c r="I100">
        <f t="shared" si="2"/>
        <v>6.7252050431312105E-2</v>
      </c>
      <c r="J100">
        <f t="shared" si="3"/>
        <v>0.45062515066202086</v>
      </c>
    </row>
    <row r="101" spans="7:10">
      <c r="G101">
        <v>0.93310630737224354</v>
      </c>
      <c r="H101">
        <v>3.1878959074733095</v>
      </c>
      <c r="I101">
        <f t="shared" si="2"/>
        <v>4.1989783831750997E-2</v>
      </c>
      <c r="J101">
        <f t="shared" si="3"/>
        <v>0.31878959074733088</v>
      </c>
    </row>
    <row r="102" spans="7:10">
      <c r="G102">
        <v>0.85620386211664701</v>
      </c>
      <c r="H102">
        <v>1.6898443149825784</v>
      </c>
      <c r="I102">
        <f t="shared" si="2"/>
        <v>3.8529173795249151E-2</v>
      </c>
      <c r="J102">
        <f t="shared" si="3"/>
        <v>0.16898443149825779</v>
      </c>
    </row>
    <row r="103" spans="7:10">
      <c r="G103">
        <v>1.5306778644442125</v>
      </c>
      <c r="H103">
        <v>6.1960958216027882</v>
      </c>
      <c r="I103">
        <f t="shared" si="2"/>
        <v>6.888050389998962E-2</v>
      </c>
      <c r="J103">
        <f t="shared" si="3"/>
        <v>0.61960958216027873</v>
      </c>
    </row>
    <row r="104" spans="7:10">
      <c r="G104">
        <v>2.2185829627167797</v>
      </c>
      <c r="H104">
        <v>7.6509501779359423</v>
      </c>
      <c r="I104">
        <f t="shared" si="2"/>
        <v>9.9836233322255177E-2</v>
      </c>
      <c r="J104">
        <f t="shared" si="3"/>
        <v>0.76509501779359401</v>
      </c>
    </row>
    <row r="105" spans="7:10">
      <c r="G105">
        <v>4.8750043731773237E-3</v>
      </c>
      <c r="H105">
        <v>4.2228907765945056</v>
      </c>
      <c r="I105">
        <f t="shared" si="2"/>
        <v>2.1937519679297976E-4</v>
      </c>
      <c r="J105">
        <f t="shared" si="3"/>
        <v>0.42228907765945045</v>
      </c>
    </row>
    <row r="106" spans="7:10">
      <c r="G106">
        <v>1.6340130054341298</v>
      </c>
      <c r="H106">
        <v>4.4630542704626333</v>
      </c>
      <c r="I106">
        <f t="shared" si="2"/>
        <v>7.3530585244535901E-2</v>
      </c>
      <c r="J106">
        <f t="shared" si="3"/>
        <v>0.44630542704626325</v>
      </c>
    </row>
    <row r="107" spans="7:10">
      <c r="G107">
        <v>1.1387168283354456</v>
      </c>
      <c r="H107">
        <v>3.8953199999999999</v>
      </c>
      <c r="I107">
        <f t="shared" si="2"/>
        <v>5.1242257275095099E-2</v>
      </c>
      <c r="J107">
        <f t="shared" si="3"/>
        <v>0.38953199999999988</v>
      </c>
    </row>
    <row r="108" spans="7:10">
      <c r="G108">
        <v>1.6105689409457715</v>
      </c>
      <c r="H108">
        <v>5.9144551024390246</v>
      </c>
      <c r="I108">
        <f t="shared" si="2"/>
        <v>7.2475602342559786E-2</v>
      </c>
      <c r="J108">
        <f t="shared" si="3"/>
        <v>0.59144551024390235</v>
      </c>
    </row>
    <row r="109" spans="7:10">
      <c r="G109">
        <v>1.6159471903709115</v>
      </c>
      <c r="H109">
        <v>5.753088</v>
      </c>
      <c r="I109">
        <f t="shared" si="2"/>
        <v>7.2717623566691078E-2</v>
      </c>
      <c r="J109">
        <f t="shared" si="3"/>
        <v>0.57530879999999984</v>
      </c>
    </row>
    <row r="110" spans="7:10">
      <c r="G110">
        <v>1.4853646112186474</v>
      </c>
      <c r="H110">
        <v>5.6092608000000004</v>
      </c>
      <c r="I110">
        <f t="shared" si="2"/>
        <v>6.684140750483919E-2</v>
      </c>
      <c r="J110">
        <f t="shared" si="3"/>
        <v>0.56092607999999988</v>
      </c>
    </row>
    <row r="111" spans="7:10">
      <c r="G111">
        <v>0.82470181727418246</v>
      </c>
      <c r="H111">
        <v>1.9151568903135889</v>
      </c>
      <c r="I111">
        <f t="shared" si="2"/>
        <v>3.7111581777338247E-2</v>
      </c>
      <c r="J111">
        <f t="shared" si="3"/>
        <v>0.19151568903135885</v>
      </c>
    </row>
    <row r="112" spans="7:10">
      <c r="G112">
        <v>2.3867358974961128</v>
      </c>
      <c r="H112">
        <v>1.4982</v>
      </c>
      <c r="I112">
        <f t="shared" si="2"/>
        <v>0.10740311538732517</v>
      </c>
      <c r="J112">
        <f t="shared" si="3"/>
        <v>0.14981999999999995</v>
      </c>
    </row>
    <row r="113" spans="7:10">
      <c r="G113">
        <v>2.2240849064348174</v>
      </c>
      <c r="H113">
        <v>6.8157054037630669</v>
      </c>
      <c r="I113">
        <f t="shared" si="2"/>
        <v>0.10008382078956687</v>
      </c>
      <c r="J113">
        <f t="shared" si="3"/>
        <v>0.68157054037630649</v>
      </c>
    </row>
    <row r="114" spans="7:10">
      <c r="G114">
        <v>1.4503854284167821</v>
      </c>
      <c r="H114">
        <v>2.9963192830394427</v>
      </c>
      <c r="I114">
        <f t="shared" si="2"/>
        <v>6.5267344278755246E-2</v>
      </c>
      <c r="J114">
        <f t="shared" si="3"/>
        <v>0.29963192830394419</v>
      </c>
    </row>
    <row r="115" spans="7:10">
      <c r="G115">
        <v>1.386172392956988</v>
      </c>
      <c r="H115">
        <v>2.9328642348754448</v>
      </c>
      <c r="I115">
        <f t="shared" si="2"/>
        <v>6.2377757683064514E-2</v>
      </c>
      <c r="J115">
        <f t="shared" si="3"/>
        <v>0.29328642348754441</v>
      </c>
    </row>
    <row r="116" spans="7:10">
      <c r="G116">
        <v>1.3109847552985234</v>
      </c>
      <c r="H116">
        <v>4.2183918479999996</v>
      </c>
      <c r="I116">
        <f t="shared" si="2"/>
        <v>5.8994313988433605E-2</v>
      </c>
      <c r="J116">
        <f t="shared" si="3"/>
        <v>0.42183918479999988</v>
      </c>
    </row>
    <row r="117" spans="7:10">
      <c r="G117">
        <v>0.25056349978461551</v>
      </c>
      <c r="H117">
        <v>1.9127375444839856</v>
      </c>
      <c r="I117">
        <f t="shared" si="2"/>
        <v>1.1275357490307707E-2</v>
      </c>
      <c r="J117">
        <f t="shared" si="3"/>
        <v>0.1912737544483985</v>
      </c>
    </row>
    <row r="118" spans="7:10">
      <c r="G118">
        <v>1.9298569565184012</v>
      </c>
      <c r="H118">
        <v>3.8353920000000001</v>
      </c>
      <c r="I118">
        <f t="shared" si="2"/>
        <v>8.6843563043328131E-2</v>
      </c>
      <c r="J118">
        <f t="shared" si="3"/>
        <v>0.38353919999999991</v>
      </c>
    </row>
    <row r="119" spans="7:10">
      <c r="G119">
        <v>0.55030349633644704</v>
      </c>
      <c r="H119">
        <v>3.6136583999999998</v>
      </c>
      <c r="I119">
        <f t="shared" si="2"/>
        <v>2.4763657335140139E-2</v>
      </c>
      <c r="J119">
        <f t="shared" si="3"/>
        <v>0.36136583999999988</v>
      </c>
    </row>
    <row r="120" spans="7:10">
      <c r="G120">
        <v>2.0973050044095567</v>
      </c>
      <c r="H120">
        <v>4.6925827758007115</v>
      </c>
      <c r="I120">
        <f t="shared" si="2"/>
        <v>9.437872519843013E-2</v>
      </c>
      <c r="J120">
        <f t="shared" si="3"/>
        <v>0.46925827758007105</v>
      </c>
    </row>
    <row r="121" spans="7:10">
      <c r="G121">
        <v>2.3571292991044088</v>
      </c>
      <c r="H121">
        <v>7.7882108070355409</v>
      </c>
      <c r="I121">
        <f t="shared" si="2"/>
        <v>0.10607081845969848</v>
      </c>
      <c r="J121">
        <f t="shared" si="3"/>
        <v>0.77882108070355394</v>
      </c>
    </row>
    <row r="122" spans="7:10">
      <c r="G122">
        <v>0.69811018297948091</v>
      </c>
      <c r="H122">
        <v>2.9524528000000001</v>
      </c>
      <c r="I122">
        <f t="shared" si="2"/>
        <v>3.1414958234076668E-2</v>
      </c>
      <c r="J122">
        <f t="shared" si="3"/>
        <v>0.29524527999999994</v>
      </c>
    </row>
    <row r="123" spans="7:10">
      <c r="G123">
        <v>1.6097285789667519</v>
      </c>
      <c r="H123">
        <v>3.7617171708185051</v>
      </c>
      <c r="I123">
        <f t="shared" si="2"/>
        <v>7.24377860535039E-2</v>
      </c>
      <c r="J123">
        <f t="shared" si="3"/>
        <v>0.37617171708185043</v>
      </c>
    </row>
    <row r="124" spans="7:10">
      <c r="G124">
        <v>0.18240647631665499</v>
      </c>
      <c r="H124">
        <v>4.7818438612099641</v>
      </c>
      <c r="I124">
        <f t="shared" si="2"/>
        <v>8.2082914342494814E-3</v>
      </c>
      <c r="J124">
        <f t="shared" si="3"/>
        <v>0.47818438612099629</v>
      </c>
    </row>
    <row r="125" spans="7:10">
      <c r="G125">
        <v>1.0511665171069997</v>
      </c>
      <c r="H125">
        <v>4.19496</v>
      </c>
      <c r="I125">
        <f t="shared" si="2"/>
        <v>4.7302493269815026E-2</v>
      </c>
      <c r="J125">
        <f t="shared" si="3"/>
        <v>0.41949599999999992</v>
      </c>
    </row>
    <row r="126" spans="7:10">
      <c r="G126">
        <v>1.4564518311659957</v>
      </c>
      <c r="H126">
        <v>4.4630542704626333</v>
      </c>
      <c r="I126">
        <f t="shared" si="2"/>
        <v>6.554033240246987E-2</v>
      </c>
      <c r="J126">
        <f t="shared" si="3"/>
        <v>0.44630542704626325</v>
      </c>
    </row>
    <row r="127" spans="7:10">
      <c r="G127">
        <v>3.9061175532360535E-3</v>
      </c>
      <c r="H127">
        <v>2.9966221530249104</v>
      </c>
      <c r="I127">
        <f t="shared" si="2"/>
        <v>1.7577528989562257E-4</v>
      </c>
      <c r="J127">
        <f t="shared" si="3"/>
        <v>0.29966221530249099</v>
      </c>
    </row>
    <row r="128" spans="7:10">
      <c r="G128">
        <v>2.6553407430457101</v>
      </c>
      <c r="H128">
        <v>17.0938155109801</v>
      </c>
      <c r="I128">
        <f t="shared" si="2"/>
        <v>0.11949033343705706</v>
      </c>
      <c r="J128">
        <f t="shared" si="3"/>
        <v>1.7093815510980097</v>
      </c>
    </row>
    <row r="129" spans="7:10">
      <c r="G129">
        <v>1.7272404460384541</v>
      </c>
      <c r="H129">
        <v>8.0830886399999997</v>
      </c>
      <c r="I129">
        <f t="shared" si="2"/>
        <v>7.7725820071730498E-2</v>
      </c>
      <c r="J129">
        <f t="shared" si="3"/>
        <v>0.80830886399999979</v>
      </c>
    </row>
    <row r="130" spans="7:10">
      <c r="G130">
        <v>1.5893718493218723</v>
      </c>
      <c r="H130">
        <v>9.9462352313167255</v>
      </c>
      <c r="I130">
        <f t="shared" si="2"/>
        <v>7.152173321948431E-2</v>
      </c>
      <c r="J130">
        <f t="shared" si="3"/>
        <v>0.99462352313167235</v>
      </c>
    </row>
    <row r="131" spans="7:10">
      <c r="G131">
        <v>0.4649936344579767</v>
      </c>
      <c r="H131">
        <v>1.2751583629893237</v>
      </c>
      <c r="I131">
        <f t="shared" ref="I131:I194" si="4">G131*(1-$E$2)</f>
        <v>2.0924713550608969E-2</v>
      </c>
      <c r="J131">
        <f t="shared" ref="J131:J194" si="5">H131*(1-$D$3)</f>
        <v>0.12751583629893234</v>
      </c>
    </row>
    <row r="132" spans="7:10">
      <c r="G132">
        <v>1.7409703808257839</v>
      </c>
      <c r="H132">
        <v>6.29244</v>
      </c>
      <c r="I132">
        <f t="shared" si="4"/>
        <v>7.8343667137160344E-2</v>
      </c>
      <c r="J132">
        <f t="shared" si="5"/>
        <v>0.62924399999999991</v>
      </c>
    </row>
    <row r="133" spans="7:10">
      <c r="G133">
        <v>4.1890898405131178</v>
      </c>
      <c r="H133">
        <v>12.58488</v>
      </c>
      <c r="I133">
        <f t="shared" si="4"/>
        <v>0.18850904282309047</v>
      </c>
      <c r="J133">
        <f t="shared" si="5"/>
        <v>1.2584879999999998</v>
      </c>
    </row>
    <row r="134" spans="7:10">
      <c r="G134">
        <v>1.8215950014692954</v>
      </c>
      <c r="H134">
        <v>31.436856136306815</v>
      </c>
      <c r="I134">
        <f t="shared" si="4"/>
        <v>8.1971775066118371E-2</v>
      </c>
      <c r="J134">
        <f t="shared" si="5"/>
        <v>3.143685613630681</v>
      </c>
    </row>
    <row r="135" spans="7:10">
      <c r="G135">
        <v>5.3982420524148082E-2</v>
      </c>
      <c r="H135">
        <v>22.05126019562455</v>
      </c>
      <c r="I135">
        <f t="shared" si="4"/>
        <v>2.4292089235866659E-3</v>
      </c>
      <c r="J135">
        <f t="shared" si="5"/>
        <v>2.2051260195624547</v>
      </c>
    </row>
    <row r="136" spans="7:10">
      <c r="G136">
        <v>2.8423895696190242</v>
      </c>
      <c r="H136">
        <v>14.382719999999999</v>
      </c>
      <c r="I136">
        <f t="shared" si="4"/>
        <v>0.1279075306328562</v>
      </c>
      <c r="J136">
        <f t="shared" si="5"/>
        <v>1.4382719999999996</v>
      </c>
    </row>
    <row r="137" spans="7:10">
      <c r="G137">
        <v>0.67791818823086603</v>
      </c>
      <c r="H137">
        <v>3.3559679999999998</v>
      </c>
      <c r="I137">
        <f t="shared" si="4"/>
        <v>3.0506318470389E-2</v>
      </c>
      <c r="J137">
        <f t="shared" si="5"/>
        <v>0.33559679999999992</v>
      </c>
    </row>
    <row r="138" spans="7:10">
      <c r="G138">
        <v>1.8204552176755033</v>
      </c>
      <c r="H138">
        <v>10.20126690391459</v>
      </c>
      <c r="I138">
        <f t="shared" si="4"/>
        <v>8.1920484795397722E-2</v>
      </c>
      <c r="J138">
        <f t="shared" si="5"/>
        <v>1.0201266903914588</v>
      </c>
    </row>
    <row r="139" spans="7:10">
      <c r="G139">
        <v>1.104666358764417</v>
      </c>
      <c r="H139">
        <v>2.7037509039721255</v>
      </c>
      <c r="I139">
        <f t="shared" si="4"/>
        <v>4.970998614439881E-2</v>
      </c>
      <c r="J139">
        <f t="shared" si="5"/>
        <v>0.27037509039721247</v>
      </c>
    </row>
    <row r="140" spans="7:10">
      <c r="G140">
        <v>0.69511143172179324</v>
      </c>
      <c r="H140">
        <v>4.0837904278745647</v>
      </c>
      <c r="I140">
        <f t="shared" si="4"/>
        <v>3.1280014427480726E-2</v>
      </c>
      <c r="J140">
        <f t="shared" si="5"/>
        <v>0.4083790427874564</v>
      </c>
    </row>
    <row r="141" spans="7:10">
      <c r="G141">
        <v>4.6953094184855318E-3</v>
      </c>
      <c r="H141">
        <v>6.1049341110643214</v>
      </c>
      <c r="I141">
        <f t="shared" si="4"/>
        <v>2.1128892383184911E-4</v>
      </c>
      <c r="J141">
        <f t="shared" si="5"/>
        <v>0.61049341110643196</v>
      </c>
    </row>
    <row r="142" spans="7:10">
      <c r="G142">
        <v>1.3859871680751168</v>
      </c>
      <c r="H142">
        <v>6.8355336168699399</v>
      </c>
      <c r="I142">
        <f t="shared" si="4"/>
        <v>6.2369422563380308E-2</v>
      </c>
      <c r="J142">
        <f t="shared" si="5"/>
        <v>0.68355336168699388</v>
      </c>
    </row>
    <row r="143" spans="7:10">
      <c r="G143">
        <v>2.1541385160409519</v>
      </c>
      <c r="H143">
        <v>4.9731176156583627</v>
      </c>
      <c r="I143">
        <f t="shared" si="4"/>
        <v>9.6936233221842916E-2</v>
      </c>
      <c r="J143">
        <f t="shared" si="5"/>
        <v>0.49731176156583617</v>
      </c>
    </row>
    <row r="144" spans="7:10">
      <c r="G144">
        <v>1.0974947414290477</v>
      </c>
      <c r="H144">
        <v>2.3311991999999999</v>
      </c>
      <c r="I144">
        <f t="shared" si="4"/>
        <v>4.9387263364307189E-2</v>
      </c>
      <c r="J144">
        <f t="shared" si="5"/>
        <v>0.23311991999999995</v>
      </c>
    </row>
    <row r="145" spans="7:10">
      <c r="G145">
        <v>1.0423922502913416</v>
      </c>
      <c r="H145">
        <v>2.2315271352313166</v>
      </c>
      <c r="I145">
        <f t="shared" si="4"/>
        <v>4.6907651263110417E-2</v>
      </c>
      <c r="J145">
        <f t="shared" si="5"/>
        <v>0.22315271352313162</v>
      </c>
    </row>
    <row r="146" spans="7:10">
      <c r="G146">
        <v>1.1101031045832064</v>
      </c>
      <c r="H146">
        <v>2.5347664724738679</v>
      </c>
      <c r="I146">
        <f t="shared" si="4"/>
        <v>4.9954639706244329E-2</v>
      </c>
      <c r="J146">
        <f t="shared" si="5"/>
        <v>0.25347664724738672</v>
      </c>
    </row>
    <row r="147" spans="7:10">
      <c r="G147">
        <v>1.0126705242852791</v>
      </c>
      <c r="H147">
        <v>2.5169760000000001</v>
      </c>
      <c r="I147">
        <f t="shared" si="4"/>
        <v>4.5570173592837604E-2</v>
      </c>
      <c r="J147">
        <f t="shared" si="5"/>
        <v>0.25169759999999997</v>
      </c>
    </row>
    <row r="148" spans="7:10">
      <c r="G148">
        <v>1.0318590285957456</v>
      </c>
      <c r="H148">
        <v>3.0980479108013941</v>
      </c>
      <c r="I148">
        <f t="shared" si="4"/>
        <v>4.6433656286808594E-2</v>
      </c>
      <c r="J148">
        <f t="shared" si="5"/>
        <v>0.30980479108013936</v>
      </c>
    </row>
    <row r="149" spans="7:10">
      <c r="G149">
        <v>2.8696271922601366</v>
      </c>
      <c r="H149">
        <v>5.1006334519572949</v>
      </c>
      <c r="I149">
        <f t="shared" si="4"/>
        <v>0.12913322365170626</v>
      </c>
      <c r="J149">
        <f t="shared" si="5"/>
        <v>0.51006334519572938</v>
      </c>
    </row>
    <row r="150" spans="7:10">
      <c r="G150">
        <v>0.35966245457531687</v>
      </c>
      <c r="H150">
        <v>1.2114004448398576</v>
      </c>
      <c r="I150">
        <f t="shared" si="4"/>
        <v>1.6184810455889275E-2</v>
      </c>
      <c r="J150">
        <f t="shared" si="5"/>
        <v>0.12114004448398574</v>
      </c>
    </row>
    <row r="151" spans="7:10">
      <c r="G151">
        <v>2.6409241787179738</v>
      </c>
      <c r="H151">
        <v>6.1960958216027882</v>
      </c>
      <c r="I151">
        <f t="shared" si="4"/>
        <v>0.11884158804230893</v>
      </c>
      <c r="J151">
        <f t="shared" si="5"/>
        <v>0.61960958216027873</v>
      </c>
    </row>
    <row r="152" spans="7:10">
      <c r="G152">
        <v>1.3666260193227615</v>
      </c>
      <c r="H152">
        <v>2.6967599999999998</v>
      </c>
      <c r="I152">
        <f t="shared" si="4"/>
        <v>6.1498170869524325E-2</v>
      </c>
      <c r="J152">
        <f t="shared" si="5"/>
        <v>0.26967599999999992</v>
      </c>
    </row>
    <row r="153" spans="7:10">
      <c r="G153">
        <v>1.4014934568466408</v>
      </c>
      <c r="H153">
        <v>4.7818438612099641</v>
      </c>
      <c r="I153">
        <f t="shared" si="4"/>
        <v>6.3067205558098888E-2</v>
      </c>
      <c r="J153">
        <f t="shared" si="5"/>
        <v>0.47818438612099629</v>
      </c>
    </row>
    <row r="154" spans="7:10">
      <c r="G154">
        <v>1.5776184670972806</v>
      </c>
      <c r="H154">
        <v>8.2247714412811384</v>
      </c>
      <c r="I154">
        <f t="shared" si="4"/>
        <v>7.0992831019377686E-2</v>
      </c>
      <c r="J154">
        <f t="shared" si="5"/>
        <v>0.82247714412811368</v>
      </c>
    </row>
    <row r="155" spans="7:10">
      <c r="G155">
        <v>0.69906315394417839</v>
      </c>
      <c r="H155">
        <v>2.09748</v>
      </c>
      <c r="I155">
        <f t="shared" si="4"/>
        <v>3.1457841927488059E-2</v>
      </c>
      <c r="J155">
        <f t="shared" si="5"/>
        <v>0.20974799999999996</v>
      </c>
    </row>
    <row r="156" spans="7:10">
      <c r="G156">
        <v>1.1496115776401836</v>
      </c>
      <c r="H156">
        <v>2.9065080000000001</v>
      </c>
      <c r="I156">
        <f t="shared" si="4"/>
        <v>5.1732520993808311E-2</v>
      </c>
      <c r="J156">
        <f t="shared" si="5"/>
        <v>0.29065079999999993</v>
      </c>
    </row>
    <row r="157" spans="7:10">
      <c r="G157">
        <v>1.7676265692822895</v>
      </c>
      <c r="H157">
        <v>6.9055487931763073</v>
      </c>
      <c r="I157">
        <f t="shared" si="4"/>
        <v>7.9543195617703094E-2</v>
      </c>
      <c r="J157">
        <f t="shared" si="5"/>
        <v>0.6905548793176306</v>
      </c>
    </row>
    <row r="158" spans="7:10">
      <c r="G158">
        <v>0.61408687640871473</v>
      </c>
      <c r="H158">
        <v>2.5347664724738679</v>
      </c>
      <c r="I158">
        <f t="shared" si="4"/>
        <v>2.7633909438392189E-2</v>
      </c>
      <c r="J158">
        <f t="shared" si="5"/>
        <v>0.25347664724738672</v>
      </c>
    </row>
    <row r="159" spans="7:10">
      <c r="G159">
        <v>338.00166021064058</v>
      </c>
      <c r="H159">
        <v>3291.7444002493817</v>
      </c>
      <c r="I159">
        <f t="shared" si="4"/>
        <v>15.210074709478839</v>
      </c>
      <c r="J159">
        <f t="shared" si="5"/>
        <v>329.17444002493812</v>
      </c>
    </row>
    <row r="160" spans="7:10">
      <c r="G160">
        <v>1.7611842454261157E-3</v>
      </c>
      <c r="H160">
        <v>1.2751583629893237</v>
      </c>
      <c r="I160">
        <f t="shared" si="4"/>
        <v>7.9253291044175273E-5</v>
      </c>
      <c r="J160">
        <f t="shared" si="5"/>
        <v>0.12751583629893234</v>
      </c>
    </row>
    <row r="161" spans="7:10">
      <c r="G161">
        <v>2.0701811565571582</v>
      </c>
      <c r="H161">
        <v>6.2624760000000004</v>
      </c>
      <c r="I161">
        <f t="shared" si="4"/>
        <v>9.3158152045072204E-2</v>
      </c>
      <c r="J161">
        <f t="shared" si="5"/>
        <v>0.6262475999999999</v>
      </c>
    </row>
    <row r="162" spans="7:10">
      <c r="G162">
        <v>4.2602069244907365E-3</v>
      </c>
      <c r="H162">
        <v>3.0980479108013941</v>
      </c>
      <c r="I162">
        <f t="shared" si="4"/>
        <v>1.9170931160208331E-4</v>
      </c>
      <c r="J162">
        <f t="shared" si="5"/>
        <v>0.30980479108013936</v>
      </c>
    </row>
    <row r="163" spans="7:10">
      <c r="G163">
        <v>2.1109102534153368</v>
      </c>
      <c r="H163">
        <v>7.7906399999999998</v>
      </c>
      <c r="I163">
        <f t="shared" si="4"/>
        <v>9.4990961403690233E-2</v>
      </c>
      <c r="J163">
        <f t="shared" si="5"/>
        <v>0.77906399999999976</v>
      </c>
    </row>
    <row r="164" spans="7:10">
      <c r="G164">
        <v>1.3297952226187923</v>
      </c>
      <c r="H164">
        <v>4.3674173932384344</v>
      </c>
      <c r="I164">
        <f t="shared" si="4"/>
        <v>5.9840785017845712E-2</v>
      </c>
      <c r="J164">
        <f t="shared" si="5"/>
        <v>0.43674173932384336</v>
      </c>
    </row>
    <row r="165" spans="7:10">
      <c r="G165">
        <v>1.0240080329602201</v>
      </c>
      <c r="H165">
        <v>2.6967599999999998</v>
      </c>
      <c r="I165">
        <f t="shared" si="4"/>
        <v>4.6080361483209945E-2</v>
      </c>
      <c r="J165">
        <f t="shared" si="5"/>
        <v>0.26967599999999992</v>
      </c>
    </row>
    <row r="166" spans="7:10">
      <c r="G166">
        <v>2.7528787042550724</v>
      </c>
      <c r="H166">
        <v>16.898443149825788</v>
      </c>
      <c r="I166">
        <f t="shared" si="4"/>
        <v>0.12387954169147837</v>
      </c>
      <c r="J166">
        <f t="shared" si="5"/>
        <v>1.6898443149825784</v>
      </c>
    </row>
    <row r="167" spans="7:10">
      <c r="G167">
        <v>1.2926238071837373</v>
      </c>
      <c r="H167">
        <v>3.9429700682926834</v>
      </c>
      <c r="I167">
        <f t="shared" si="4"/>
        <v>5.8168071323268226E-2</v>
      </c>
      <c r="J167">
        <f t="shared" si="5"/>
        <v>0.39429700682926827</v>
      </c>
    </row>
    <row r="168" spans="7:10">
      <c r="G168">
        <v>1.4414243602364516</v>
      </c>
      <c r="H168">
        <v>2.7415904804270461</v>
      </c>
      <c r="I168">
        <f t="shared" si="4"/>
        <v>6.4864096210640376E-2</v>
      </c>
      <c r="J168">
        <f t="shared" si="5"/>
        <v>0.27415904804270458</v>
      </c>
    </row>
    <row r="169" spans="7:10">
      <c r="G169">
        <v>1.0325395834504827</v>
      </c>
      <c r="H169">
        <v>3.0980479108013941</v>
      </c>
      <c r="I169">
        <f t="shared" si="4"/>
        <v>4.6464281255271765E-2</v>
      </c>
      <c r="J169">
        <f t="shared" si="5"/>
        <v>0.30980479108013936</v>
      </c>
    </row>
    <row r="170" spans="7:10">
      <c r="G170">
        <v>0.74158898183042365</v>
      </c>
      <c r="H170">
        <v>1.6180559999999999</v>
      </c>
      <c r="I170">
        <f t="shared" si="4"/>
        <v>3.3371504182369095E-2</v>
      </c>
      <c r="J170">
        <f t="shared" si="5"/>
        <v>0.16180559999999997</v>
      </c>
    </row>
    <row r="171" spans="7:10">
      <c r="G171">
        <v>310.34613870745943</v>
      </c>
      <c r="H171">
        <v>1915.156890313589</v>
      </c>
      <c r="I171">
        <f t="shared" si="4"/>
        <v>13.965576241835686</v>
      </c>
      <c r="J171">
        <f t="shared" si="5"/>
        <v>191.51568903135885</v>
      </c>
    </row>
    <row r="172" spans="7:10">
      <c r="G172">
        <v>44.508075211367633</v>
      </c>
      <c r="H172">
        <v>45.305568000000001</v>
      </c>
      <c r="I172">
        <f t="shared" si="4"/>
        <v>2.0028633845115453</v>
      </c>
      <c r="J172">
        <f t="shared" si="5"/>
        <v>4.5305567999999994</v>
      </c>
    </row>
    <row r="173" spans="7:10">
      <c r="G173">
        <v>1.5261353001174347</v>
      </c>
      <c r="H173">
        <v>5.5733040000000003</v>
      </c>
      <c r="I173">
        <f t="shared" si="4"/>
        <v>6.8676088505284616E-2</v>
      </c>
      <c r="J173">
        <f t="shared" si="5"/>
        <v>0.55733039999999989</v>
      </c>
    </row>
    <row r="174" spans="7:10">
      <c r="G174">
        <v>2.5532893418746343</v>
      </c>
      <c r="H174">
        <v>6.1742534228571424</v>
      </c>
      <c r="I174">
        <f t="shared" si="4"/>
        <v>0.11489802038435865</v>
      </c>
      <c r="J174">
        <f t="shared" si="5"/>
        <v>0.61742534228571411</v>
      </c>
    </row>
    <row r="175" spans="7:10">
      <c r="G175">
        <v>1.1247010213826367</v>
      </c>
      <c r="H175">
        <v>4.526444857113777</v>
      </c>
      <c r="I175">
        <f t="shared" si="4"/>
        <v>5.0611545962218694E-2</v>
      </c>
      <c r="J175">
        <f t="shared" si="5"/>
        <v>0.45264448571137761</v>
      </c>
    </row>
    <row r="176" spans="7:10">
      <c r="G176">
        <v>3.3222337425615396</v>
      </c>
      <c r="H176">
        <v>1.5939479537366548</v>
      </c>
      <c r="I176">
        <f t="shared" si="4"/>
        <v>0.1495005184152694</v>
      </c>
      <c r="J176">
        <f t="shared" si="5"/>
        <v>0.15939479537366544</v>
      </c>
    </row>
    <row r="177" spans="7:10">
      <c r="G177">
        <v>1.7664768071711887</v>
      </c>
      <c r="H177">
        <v>5.0132048011149832</v>
      </c>
      <c r="I177">
        <f t="shared" si="4"/>
        <v>7.949145632270356E-2</v>
      </c>
      <c r="J177">
        <f t="shared" si="5"/>
        <v>0.50132048011149821</v>
      </c>
    </row>
    <row r="178" spans="7:10">
      <c r="G178">
        <v>1.1981490504585231E-3</v>
      </c>
      <c r="H178">
        <v>0.95636877224199279</v>
      </c>
      <c r="I178">
        <f t="shared" si="4"/>
        <v>5.391670727063359E-5</v>
      </c>
      <c r="J178">
        <f t="shared" si="5"/>
        <v>9.5636877224199252E-2</v>
      </c>
    </row>
    <row r="179" spans="7:10">
      <c r="G179">
        <v>2.4050402655819061E-3</v>
      </c>
      <c r="H179">
        <v>3.8194839634654527</v>
      </c>
      <c r="I179">
        <f t="shared" si="4"/>
        <v>1.0822681195118587E-4</v>
      </c>
      <c r="J179">
        <f t="shared" si="5"/>
        <v>0.3819483963465452</v>
      </c>
    </row>
    <row r="180" spans="7:10">
      <c r="G180">
        <v>2.4080226580745179</v>
      </c>
      <c r="H180">
        <v>6.1845180604982204</v>
      </c>
      <c r="I180">
        <f t="shared" si="4"/>
        <v>0.1083610196133534</v>
      </c>
      <c r="J180">
        <f t="shared" si="5"/>
        <v>0.61845180604982186</v>
      </c>
    </row>
    <row r="181" spans="7:10">
      <c r="G181">
        <v>2.2798906793643279</v>
      </c>
      <c r="H181">
        <v>1.6779839999999999</v>
      </c>
      <c r="I181">
        <f t="shared" si="4"/>
        <v>0.10259508057139484</v>
      </c>
      <c r="J181">
        <f t="shared" si="5"/>
        <v>0.16779839999999996</v>
      </c>
    </row>
    <row r="182" spans="7:10">
      <c r="G182">
        <v>0.74218992165801378</v>
      </c>
      <c r="H182">
        <v>2.6368320000000001</v>
      </c>
      <c r="I182">
        <f t="shared" si="4"/>
        <v>3.3398546474610651E-2</v>
      </c>
      <c r="J182">
        <f t="shared" si="5"/>
        <v>0.26368319999999995</v>
      </c>
    </row>
    <row r="183" spans="7:10">
      <c r="G183">
        <v>1.7685069342229409</v>
      </c>
      <c r="H183">
        <v>3.14622</v>
      </c>
      <c r="I183">
        <f t="shared" si="4"/>
        <v>7.9582812040032411E-2</v>
      </c>
      <c r="J183">
        <f t="shared" si="5"/>
        <v>0.31462199999999996</v>
      </c>
    </row>
    <row r="184" spans="7:10">
      <c r="G184">
        <v>1.5729564792086008</v>
      </c>
      <c r="H184">
        <v>7.1913599999999995</v>
      </c>
      <c r="I184">
        <f t="shared" si="4"/>
        <v>7.0783041564387097E-2</v>
      </c>
      <c r="J184">
        <f t="shared" si="5"/>
        <v>0.71913599999999978</v>
      </c>
    </row>
    <row r="185" spans="7:10">
      <c r="G185">
        <v>1.6034596109036352</v>
      </c>
      <c r="H185">
        <v>4.0699560740428806</v>
      </c>
      <c r="I185">
        <f t="shared" si="4"/>
        <v>7.2155682490663647E-2</v>
      </c>
      <c r="J185">
        <f t="shared" si="5"/>
        <v>0.40699560740428797</v>
      </c>
    </row>
    <row r="186" spans="7:10">
      <c r="G186">
        <v>0.64820410031245257</v>
      </c>
      <c r="H186">
        <v>1.3052571491292106</v>
      </c>
      <c r="I186">
        <f t="shared" si="4"/>
        <v>2.9169184514060392E-2</v>
      </c>
      <c r="J186">
        <f t="shared" si="5"/>
        <v>0.13052571491292103</v>
      </c>
    </row>
    <row r="187" spans="7:10">
      <c r="G187">
        <v>1.2057389693209575</v>
      </c>
      <c r="H187">
        <v>3.0417197669686411</v>
      </c>
      <c r="I187">
        <f t="shared" si="4"/>
        <v>5.4258253619443135E-2</v>
      </c>
      <c r="J187">
        <f t="shared" si="5"/>
        <v>0.30417197669686402</v>
      </c>
    </row>
    <row r="188" spans="7:10">
      <c r="G188">
        <v>0.84531970404767709</v>
      </c>
      <c r="H188">
        <v>4.19496</v>
      </c>
      <c r="I188">
        <f t="shared" si="4"/>
        <v>3.8039386682145501E-2</v>
      </c>
      <c r="J188">
        <f t="shared" si="5"/>
        <v>0.41949599999999992</v>
      </c>
    </row>
    <row r="189" spans="7:10">
      <c r="G189">
        <v>0.3507512825460446</v>
      </c>
      <c r="H189">
        <v>1.1985600000000001</v>
      </c>
      <c r="I189">
        <f t="shared" si="4"/>
        <v>1.578380771457202E-2</v>
      </c>
      <c r="J189">
        <f t="shared" si="5"/>
        <v>0.11985599999999998</v>
      </c>
    </row>
    <row r="190" spans="7:10">
      <c r="G190">
        <v>3.9436294367492097</v>
      </c>
      <c r="H190">
        <v>16.670736817962936</v>
      </c>
      <c r="I190">
        <f t="shared" si="4"/>
        <v>0.17746332465371459</v>
      </c>
      <c r="J190">
        <f t="shared" si="5"/>
        <v>1.6670736817962932</v>
      </c>
    </row>
    <row r="191" spans="7:10">
      <c r="G191">
        <v>2.3609777308390272</v>
      </c>
      <c r="H191">
        <v>5.9927999999999999</v>
      </c>
      <c r="I191">
        <f t="shared" si="4"/>
        <v>0.10624399788775632</v>
      </c>
      <c r="J191">
        <f t="shared" si="5"/>
        <v>0.59927999999999981</v>
      </c>
    </row>
    <row r="192" spans="7:10">
      <c r="G192">
        <v>2.8037546526113268</v>
      </c>
      <c r="H192">
        <v>9.6884407392334495</v>
      </c>
      <c r="I192">
        <f t="shared" si="4"/>
        <v>0.12616895936750983</v>
      </c>
      <c r="J192">
        <f t="shared" si="5"/>
        <v>0.96884407392334471</v>
      </c>
    </row>
    <row r="193" spans="7:10">
      <c r="G193">
        <v>1.3256420174362351E-3</v>
      </c>
      <c r="H193">
        <v>3.5474644979772356</v>
      </c>
      <c r="I193">
        <f t="shared" si="4"/>
        <v>5.9653890784630635E-5</v>
      </c>
      <c r="J193">
        <f t="shared" si="5"/>
        <v>0.35474644979772346</v>
      </c>
    </row>
    <row r="194" spans="7:10">
      <c r="G194">
        <v>4.2352567933100921E-4</v>
      </c>
      <c r="H194">
        <v>2.9458119967150282</v>
      </c>
      <c r="I194">
        <f t="shared" si="4"/>
        <v>1.905865556989543E-5</v>
      </c>
      <c r="J194">
        <f t="shared" si="5"/>
        <v>0.29458119967150276</v>
      </c>
    </row>
    <row r="195" spans="7:10">
      <c r="G195">
        <v>0.84003688717086411</v>
      </c>
      <c r="H195">
        <v>1.5620680931229618</v>
      </c>
      <c r="I195">
        <f t="shared" ref="I195:I258" si="6">G195*(1-$E$2)</f>
        <v>3.780165992268892E-2</v>
      </c>
      <c r="J195">
        <f t="shared" ref="J195:J258" si="7">H195*(1-$D$3)</f>
        <v>0.15620680931229614</v>
      </c>
    </row>
    <row r="196" spans="7:10">
      <c r="G196">
        <v>1.4134026856508504</v>
      </c>
      <c r="H196">
        <v>4.8713192000541046</v>
      </c>
      <c r="I196">
        <f t="shared" si="6"/>
        <v>6.360312085428832E-2</v>
      </c>
      <c r="J196">
        <f t="shared" si="7"/>
        <v>0.48713192000541033</v>
      </c>
    </row>
    <row r="197" spans="7:10">
      <c r="G197">
        <v>1.4234994417096302E-3</v>
      </c>
      <c r="H197">
        <v>3.5474644979772356</v>
      </c>
      <c r="I197">
        <f t="shared" si="6"/>
        <v>6.4057474876933417E-5</v>
      </c>
      <c r="J197">
        <f t="shared" si="7"/>
        <v>0.35474644979772346</v>
      </c>
    </row>
    <row r="198" spans="7:10">
      <c r="G198">
        <v>3.1856971117589041E-4</v>
      </c>
      <c r="H198">
        <v>0.22384758407235847</v>
      </c>
      <c r="I198">
        <f t="shared" si="6"/>
        <v>1.4335637002915081E-5</v>
      </c>
      <c r="J198">
        <f t="shared" si="7"/>
        <v>2.2384758407235843E-2</v>
      </c>
    </row>
    <row r="199" spans="7:10">
      <c r="G199">
        <v>2.5123872333237145</v>
      </c>
      <c r="H199">
        <v>7.840877621519164</v>
      </c>
      <c r="I199">
        <f t="shared" si="6"/>
        <v>0.11305742549956725</v>
      </c>
      <c r="J199">
        <f t="shared" si="7"/>
        <v>0.78408776215191622</v>
      </c>
    </row>
    <row r="200" spans="7:10">
      <c r="G200">
        <v>1.5340326110367253</v>
      </c>
      <c r="H200">
        <v>6.0862876799999999</v>
      </c>
      <c r="I200">
        <f t="shared" si="6"/>
        <v>6.9031467496652704E-2</v>
      </c>
      <c r="J200">
        <f t="shared" si="7"/>
        <v>0.60862876799999988</v>
      </c>
    </row>
    <row r="201" spans="7:10">
      <c r="G201">
        <v>0.5986079818869563</v>
      </c>
      <c r="H201">
        <v>1.3518754519860627</v>
      </c>
      <c r="I201">
        <f t="shared" si="6"/>
        <v>2.6937359184913058E-2</v>
      </c>
      <c r="J201">
        <f t="shared" si="7"/>
        <v>0.13518754519860623</v>
      </c>
    </row>
    <row r="202" spans="7:10">
      <c r="G202">
        <v>0.63705143259738672</v>
      </c>
      <c r="H202">
        <v>1.2354451786837632</v>
      </c>
      <c r="I202">
        <f t="shared" si="6"/>
        <v>2.8667314466882428E-2</v>
      </c>
      <c r="J202">
        <f t="shared" si="7"/>
        <v>0.12354451786837629</v>
      </c>
    </row>
    <row r="203" spans="7:10">
      <c r="G203">
        <v>2.0329532781449413E-2</v>
      </c>
      <c r="H203">
        <v>9.5884799999999992E-2</v>
      </c>
      <c r="I203">
        <f t="shared" si="6"/>
        <v>9.1482897516522441E-4</v>
      </c>
      <c r="J203">
        <f t="shared" si="7"/>
        <v>9.5884799999999965E-3</v>
      </c>
    </row>
    <row r="204" spans="7:10">
      <c r="G204">
        <v>0.76317845489094616</v>
      </c>
      <c r="H204">
        <v>2.985391623135889</v>
      </c>
      <c r="I204">
        <f t="shared" si="6"/>
        <v>3.4343030470092607E-2</v>
      </c>
      <c r="J204">
        <f t="shared" si="7"/>
        <v>0.29853916231358885</v>
      </c>
    </row>
    <row r="205" spans="7:10">
      <c r="G205">
        <v>1.6952213355409873</v>
      </c>
      <c r="H205">
        <v>6.9007091999999997</v>
      </c>
      <c r="I205">
        <f t="shared" si="6"/>
        <v>7.628496009934449E-2</v>
      </c>
      <c r="J205">
        <f t="shared" si="7"/>
        <v>0.69007091999999981</v>
      </c>
    </row>
    <row r="206" spans="7:10">
      <c r="G206">
        <v>0.50064638483497459</v>
      </c>
      <c r="H206">
        <v>1.2392191643205577</v>
      </c>
      <c r="I206">
        <f t="shared" si="6"/>
        <v>2.2529087317573877E-2</v>
      </c>
      <c r="J206">
        <f t="shared" si="7"/>
        <v>0.12392191643205575</v>
      </c>
    </row>
    <row r="207" spans="7:10">
      <c r="G207">
        <v>1.8749455561650894</v>
      </c>
      <c r="H207">
        <v>6.0825053914590743</v>
      </c>
      <c r="I207">
        <f t="shared" si="6"/>
        <v>8.4372550027429091E-2</v>
      </c>
      <c r="J207">
        <f t="shared" si="7"/>
        <v>0.60825053914590732</v>
      </c>
    </row>
    <row r="208" spans="7:10">
      <c r="G208">
        <v>1.0113287868991338E-2</v>
      </c>
      <c r="H208">
        <v>10.187759999999999</v>
      </c>
      <c r="I208">
        <f t="shared" si="6"/>
        <v>4.5509795410461059E-4</v>
      </c>
      <c r="J208">
        <f t="shared" si="7"/>
        <v>1.0187759999999997</v>
      </c>
    </row>
    <row r="209" spans="7:10">
      <c r="G209">
        <v>2.0200907068952689E-4</v>
      </c>
      <c r="H209">
        <v>0.11265628766550524</v>
      </c>
      <c r="I209">
        <f t="shared" si="6"/>
        <v>9.0904081810287188E-6</v>
      </c>
      <c r="J209">
        <f t="shared" si="7"/>
        <v>1.1265628766550522E-2</v>
      </c>
    </row>
    <row r="210" spans="7:10">
      <c r="G210">
        <v>1.4444103400852875</v>
      </c>
      <c r="H210">
        <v>3.1340748927091231</v>
      </c>
      <c r="I210">
        <f t="shared" si="6"/>
        <v>6.4998465303837988E-2</v>
      </c>
      <c r="J210">
        <f t="shared" si="7"/>
        <v>0.31340748927091222</v>
      </c>
    </row>
    <row r="211" spans="7:10">
      <c r="G211">
        <v>1.5317153961132859</v>
      </c>
      <c r="H211">
        <v>3.5036105463972125</v>
      </c>
      <c r="I211">
        <f t="shared" si="6"/>
        <v>6.8927192825097933E-2</v>
      </c>
      <c r="J211">
        <f t="shared" si="7"/>
        <v>0.35036105463972117</v>
      </c>
    </row>
    <row r="212" spans="7:10">
      <c r="G212">
        <v>1.465456261462859</v>
      </c>
      <c r="H212">
        <v>4.4311753113879</v>
      </c>
      <c r="I212">
        <f t="shared" si="6"/>
        <v>6.5945531765828708E-2</v>
      </c>
      <c r="J212">
        <f t="shared" si="7"/>
        <v>0.44311753113878988</v>
      </c>
    </row>
    <row r="213" spans="7:10">
      <c r="G213">
        <v>1.8714805761010347</v>
      </c>
      <c r="H213">
        <v>5.228149288256227</v>
      </c>
      <c r="I213">
        <f t="shared" si="6"/>
        <v>8.4216625924546637E-2</v>
      </c>
      <c r="J213">
        <f t="shared" si="7"/>
        <v>0.52281492882562264</v>
      </c>
    </row>
    <row r="214" spans="7:10">
      <c r="G214">
        <v>1.6363762683295815</v>
      </c>
      <c r="H214">
        <v>3.5474644979772356</v>
      </c>
      <c r="I214">
        <f t="shared" si="6"/>
        <v>7.3636932074831227E-2</v>
      </c>
      <c r="J214">
        <f t="shared" si="7"/>
        <v>0.35474644979772346</v>
      </c>
    </row>
    <row r="215" spans="7:10">
      <c r="G215">
        <v>1.671491265269641</v>
      </c>
      <c r="H215">
        <v>4.4086687662811386</v>
      </c>
      <c r="I215">
        <f t="shared" si="6"/>
        <v>7.5217106937133904E-2</v>
      </c>
      <c r="J215">
        <f t="shared" si="7"/>
        <v>0.44086687662811375</v>
      </c>
    </row>
    <row r="216" spans="7:10">
      <c r="G216">
        <v>1.5966737259270489</v>
      </c>
      <c r="H216">
        <v>9.5884800000000006</v>
      </c>
      <c r="I216">
        <f t="shared" si="6"/>
        <v>7.1850317666717262E-2</v>
      </c>
      <c r="J216">
        <f t="shared" si="7"/>
        <v>0.95884799999999981</v>
      </c>
    </row>
    <row r="217" spans="7:10">
      <c r="G217">
        <v>0.67776453571860162</v>
      </c>
      <c r="H217">
        <v>1.314400824</v>
      </c>
      <c r="I217">
        <f t="shared" si="6"/>
        <v>3.0499404107337102E-2</v>
      </c>
      <c r="J217">
        <f t="shared" si="7"/>
        <v>0.13144008239999996</v>
      </c>
    </row>
    <row r="218" spans="7:10">
      <c r="G218">
        <v>1.9020512968680601</v>
      </c>
      <c r="H218">
        <v>5.2621960165480424</v>
      </c>
      <c r="I218">
        <f t="shared" si="6"/>
        <v>8.5592308359062785E-2</v>
      </c>
      <c r="J218">
        <f t="shared" si="7"/>
        <v>0.52621960165480408</v>
      </c>
    </row>
    <row r="219" spans="7:10">
      <c r="G219">
        <v>0.77337989766102466</v>
      </c>
      <c r="H219">
        <v>8.1399121480857612</v>
      </c>
      <c r="I219">
        <f t="shared" si="6"/>
        <v>3.4802095394746144E-2</v>
      </c>
      <c r="J219">
        <f t="shared" si="7"/>
        <v>0.81399121480857595</v>
      </c>
    </row>
    <row r="220" spans="7:10">
      <c r="G220">
        <v>1.1166011281914543</v>
      </c>
      <c r="H220">
        <v>2.9177978505365854</v>
      </c>
      <c r="I220">
        <f t="shared" si="6"/>
        <v>5.0247050768615485E-2</v>
      </c>
      <c r="J220">
        <f t="shared" si="7"/>
        <v>0.29177978505365848</v>
      </c>
    </row>
    <row r="221" spans="7:10">
      <c r="G221">
        <v>2.5674526964887816</v>
      </c>
      <c r="H221">
        <v>19.446165035587189</v>
      </c>
      <c r="I221">
        <f t="shared" si="6"/>
        <v>0.11553537134199528</v>
      </c>
      <c r="J221">
        <f t="shared" si="7"/>
        <v>1.9446165035587184</v>
      </c>
    </row>
    <row r="222" spans="7:10">
      <c r="G222">
        <v>0.58052578697942603</v>
      </c>
      <c r="H222">
        <v>1.5454919359430603</v>
      </c>
      <c r="I222">
        <f t="shared" si="6"/>
        <v>2.6123660414074195E-2</v>
      </c>
      <c r="J222">
        <f t="shared" si="7"/>
        <v>0.15454919359430599</v>
      </c>
    </row>
    <row r="223" spans="7:10">
      <c r="G223">
        <v>8.3697454697902393E-2</v>
      </c>
      <c r="H223">
        <v>0.90931291734343278</v>
      </c>
      <c r="I223">
        <f t="shared" si="6"/>
        <v>3.7663854614056109E-3</v>
      </c>
      <c r="J223">
        <f t="shared" si="7"/>
        <v>9.0931291734343264E-2</v>
      </c>
    </row>
    <row r="224" spans="7:10">
      <c r="G224">
        <v>1.2529836724517722</v>
      </c>
      <c r="H224">
        <v>5.0799559972001251</v>
      </c>
      <c r="I224">
        <f t="shared" si="6"/>
        <v>5.6384265260329802E-2</v>
      </c>
      <c r="J224">
        <f t="shared" si="7"/>
        <v>0.5079955997200124</v>
      </c>
    </row>
    <row r="225" spans="7:10">
      <c r="G225">
        <v>1.994543545504756</v>
      </c>
      <c r="H225">
        <v>6.578113293076516</v>
      </c>
      <c r="I225">
        <f t="shared" si="6"/>
        <v>8.9754459547714105E-2</v>
      </c>
      <c r="J225">
        <f t="shared" si="7"/>
        <v>0.6578113293076514</v>
      </c>
    </row>
    <row r="226" spans="7:10">
      <c r="G226">
        <v>0.45581481731312706</v>
      </c>
      <c r="H226">
        <v>1.438272</v>
      </c>
      <c r="I226">
        <f t="shared" si="6"/>
        <v>2.0511666779090738E-2</v>
      </c>
      <c r="J226">
        <f t="shared" si="7"/>
        <v>0.14382719999999996</v>
      </c>
    </row>
    <row r="227" spans="7:10">
      <c r="G227">
        <v>3.1129218984965394</v>
      </c>
      <c r="H227">
        <v>73.409831604120413</v>
      </c>
      <c r="I227">
        <f t="shared" si="6"/>
        <v>0.14008148543234439</v>
      </c>
      <c r="J227">
        <f t="shared" si="7"/>
        <v>7.3409831604120397</v>
      </c>
    </row>
    <row r="228" spans="7:10">
      <c r="G228">
        <v>2.769215867161761</v>
      </c>
      <c r="H228">
        <v>7.8377310548515746</v>
      </c>
      <c r="I228">
        <f t="shared" si="6"/>
        <v>0.12461471402227936</v>
      </c>
      <c r="J228">
        <f t="shared" si="7"/>
        <v>0.78377310548515733</v>
      </c>
    </row>
    <row r="229" spans="7:10">
      <c r="G229">
        <v>1.397416342199991</v>
      </c>
      <c r="H229">
        <v>5.9144551024390246</v>
      </c>
      <c r="I229">
        <f t="shared" si="6"/>
        <v>6.2883735398999649E-2</v>
      </c>
      <c r="J229">
        <f t="shared" si="7"/>
        <v>0.59144551024390235</v>
      </c>
    </row>
    <row r="230" spans="7:10">
      <c r="G230">
        <v>2.157441421772476</v>
      </c>
      <c r="H230">
        <v>1.7888813597443143</v>
      </c>
      <c r="I230">
        <f t="shared" si="6"/>
        <v>9.7084863979761502E-2</v>
      </c>
      <c r="J230">
        <f t="shared" si="7"/>
        <v>0.1788881359744314</v>
      </c>
    </row>
    <row r="231" spans="7:10">
      <c r="G231">
        <v>8.4524321239048475E-3</v>
      </c>
      <c r="H231">
        <v>17.947285800526647</v>
      </c>
      <c r="I231">
        <f t="shared" si="6"/>
        <v>3.803594455757185E-4</v>
      </c>
      <c r="J231">
        <f t="shared" si="7"/>
        <v>1.7947285800526642</v>
      </c>
    </row>
    <row r="232" spans="7:10">
      <c r="G232">
        <v>0.63880960678440879</v>
      </c>
      <c r="H232">
        <v>5.0339520000000002</v>
      </c>
      <c r="I232">
        <f t="shared" si="6"/>
        <v>2.8746432305298421E-2</v>
      </c>
      <c r="J232">
        <f t="shared" si="7"/>
        <v>0.50339519999999993</v>
      </c>
    </row>
    <row r="233" spans="7:10">
      <c r="G233">
        <v>0.65081540661823734</v>
      </c>
      <c r="H233">
        <v>17.453727543099649</v>
      </c>
      <c r="I233">
        <f t="shared" si="6"/>
        <v>2.9286693297820705E-2</v>
      </c>
      <c r="J233">
        <f t="shared" si="7"/>
        <v>1.7453727543099646</v>
      </c>
    </row>
    <row r="234" spans="7:10">
      <c r="G234">
        <v>1.8772514193025251</v>
      </c>
      <c r="H234">
        <v>17.947285800526647</v>
      </c>
      <c r="I234">
        <f t="shared" si="6"/>
        <v>8.4476313868613706E-2</v>
      </c>
      <c r="J234">
        <f t="shared" si="7"/>
        <v>1.7947285800526642</v>
      </c>
    </row>
    <row r="235" spans="7:10">
      <c r="G235">
        <v>1.5726418107265288</v>
      </c>
      <c r="H235">
        <v>4.4736251999999999</v>
      </c>
      <c r="I235">
        <f t="shared" si="6"/>
        <v>7.0768881482693863E-2</v>
      </c>
      <c r="J235">
        <f t="shared" si="7"/>
        <v>0.44736251999999987</v>
      </c>
    </row>
    <row r="236" spans="7:10">
      <c r="G236">
        <v>0.41905824283052889</v>
      </c>
      <c r="H236">
        <v>1.2704736000000001</v>
      </c>
      <c r="I236">
        <f t="shared" si="6"/>
        <v>1.8857620927373819E-2</v>
      </c>
      <c r="J236">
        <f t="shared" si="7"/>
        <v>0.12704735999999997</v>
      </c>
    </row>
    <row r="237" spans="7:10">
      <c r="G237">
        <v>1.7096571898230486</v>
      </c>
      <c r="H237">
        <v>1.438272</v>
      </c>
      <c r="I237">
        <f t="shared" si="6"/>
        <v>7.6934573542037255E-2</v>
      </c>
      <c r="J237">
        <f t="shared" si="7"/>
        <v>0.14382719999999996</v>
      </c>
    </row>
    <row r="238" spans="7:10">
      <c r="G238">
        <v>1.8982312877045675</v>
      </c>
      <c r="H238">
        <v>6.3757918149466191</v>
      </c>
      <c r="I238">
        <f t="shared" si="6"/>
        <v>8.542040794670562E-2</v>
      </c>
      <c r="J238">
        <f t="shared" si="7"/>
        <v>0.63757918149466175</v>
      </c>
    </row>
    <row r="239" spans="7:10">
      <c r="G239">
        <v>0.12028452068578002</v>
      </c>
      <c r="H239">
        <v>4.4736246007200009</v>
      </c>
      <c r="I239">
        <f t="shared" si="6"/>
        <v>5.4128034308601062E-3</v>
      </c>
      <c r="J239">
        <f t="shared" si="7"/>
        <v>0.44736246007199998</v>
      </c>
    </row>
    <row r="240" spans="7:10">
      <c r="G240">
        <v>1.2864691558045627</v>
      </c>
      <c r="H240">
        <v>4.4346719999999999</v>
      </c>
      <c r="I240">
        <f t="shared" si="6"/>
        <v>5.7891112011205371E-2</v>
      </c>
      <c r="J240">
        <f t="shared" si="7"/>
        <v>0.44346719999999989</v>
      </c>
    </row>
    <row r="241" spans="7:10">
      <c r="G241">
        <v>1.2191062426169128</v>
      </c>
      <c r="H241">
        <v>5.9927999999999999</v>
      </c>
      <c r="I241">
        <f t="shared" si="6"/>
        <v>5.4859780917761128E-2</v>
      </c>
      <c r="J241">
        <f t="shared" si="7"/>
        <v>0.59927999999999981</v>
      </c>
    </row>
    <row r="242" spans="7:10">
      <c r="G242">
        <v>2.3348602251823527</v>
      </c>
      <c r="H242">
        <v>6.3757918149466191</v>
      </c>
      <c r="I242">
        <f t="shared" si="6"/>
        <v>0.10506871013320597</v>
      </c>
      <c r="J242">
        <f t="shared" si="7"/>
        <v>0.63757918149466175</v>
      </c>
    </row>
    <row r="243" spans="7:10">
      <c r="G243">
        <v>2.8073855876487031</v>
      </c>
      <c r="H243">
        <v>5.7382126334519565</v>
      </c>
      <c r="I243">
        <f t="shared" si="6"/>
        <v>0.12633235144419175</v>
      </c>
      <c r="J243">
        <f t="shared" si="7"/>
        <v>0.57382126334519556</v>
      </c>
    </row>
    <row r="244" spans="7:10">
      <c r="G244">
        <v>3.2554496649277551</v>
      </c>
      <c r="H244">
        <v>6.4395497330960847</v>
      </c>
      <c r="I244">
        <f t="shared" si="6"/>
        <v>0.14649523492174912</v>
      </c>
      <c r="J244">
        <f t="shared" si="7"/>
        <v>0.64395497330960838</v>
      </c>
    </row>
    <row r="245" spans="7:10">
      <c r="G245">
        <v>1.571291818850344</v>
      </c>
      <c r="H245">
        <v>4.2080225978647681</v>
      </c>
      <c r="I245">
        <f t="shared" si="6"/>
        <v>7.0708131848265535E-2</v>
      </c>
      <c r="J245">
        <f t="shared" si="7"/>
        <v>0.42080225978647673</v>
      </c>
    </row>
    <row r="246" spans="7:10">
      <c r="G246">
        <v>6.2238193490622186E-4</v>
      </c>
      <c r="H246">
        <v>0.37238218666333361</v>
      </c>
      <c r="I246">
        <f t="shared" si="6"/>
        <v>2.8007187070780007E-5</v>
      </c>
      <c r="J246">
        <f t="shared" si="7"/>
        <v>3.7238218666333353E-2</v>
      </c>
    </row>
    <row r="247" spans="7:10">
      <c r="G247">
        <v>0.88916551416314504</v>
      </c>
      <c r="H247">
        <v>3.2960400000000001</v>
      </c>
      <c r="I247">
        <f t="shared" si="6"/>
        <v>4.0012448137341561E-2</v>
      </c>
      <c r="J247">
        <f t="shared" si="7"/>
        <v>0.32960399999999995</v>
      </c>
    </row>
    <row r="248" spans="7:10">
      <c r="G248">
        <v>2.1219160526318883</v>
      </c>
      <c r="H248">
        <v>14.536805338078292</v>
      </c>
      <c r="I248">
        <f t="shared" si="6"/>
        <v>9.5486222368435056E-2</v>
      </c>
      <c r="J248">
        <f t="shared" si="7"/>
        <v>1.4536805338078289</v>
      </c>
    </row>
    <row r="249" spans="7:10">
      <c r="G249">
        <v>2.126134739465332</v>
      </c>
      <c r="H249">
        <v>4.7942400000000003</v>
      </c>
      <c r="I249">
        <f t="shared" si="6"/>
        <v>9.5676063275940026E-2</v>
      </c>
      <c r="J249">
        <f t="shared" si="7"/>
        <v>0.47942399999999991</v>
      </c>
    </row>
    <row r="250" spans="7:10">
      <c r="G250">
        <v>0.42083166334682731</v>
      </c>
      <c r="H250">
        <v>2.1677692170818501</v>
      </c>
      <c r="I250">
        <f t="shared" si="6"/>
        <v>1.8937424850607246E-2</v>
      </c>
      <c r="J250">
        <f t="shared" si="7"/>
        <v>0.21677692170818497</v>
      </c>
    </row>
    <row r="251" spans="7:10">
      <c r="G251">
        <v>1.9971624038752329</v>
      </c>
      <c r="H251">
        <v>5.1006334519572949</v>
      </c>
      <c r="I251">
        <f t="shared" si="6"/>
        <v>8.987230817438556E-2</v>
      </c>
      <c r="J251">
        <f t="shared" si="7"/>
        <v>0.51006334519572938</v>
      </c>
    </row>
    <row r="252" spans="7:10">
      <c r="G252">
        <v>2.0763151342603416</v>
      </c>
      <c r="H252">
        <v>3.3559679999999998</v>
      </c>
      <c r="I252">
        <f t="shared" si="6"/>
        <v>9.3434181041715456E-2</v>
      </c>
      <c r="J252">
        <f t="shared" si="7"/>
        <v>0.33559679999999992</v>
      </c>
    </row>
    <row r="253" spans="7:10">
      <c r="G253">
        <v>1.0351605200978136</v>
      </c>
      <c r="H253">
        <v>3.3559679999999998</v>
      </c>
      <c r="I253">
        <f t="shared" si="6"/>
        <v>4.658222340440165E-2</v>
      </c>
      <c r="J253">
        <f t="shared" si="7"/>
        <v>0.33559679999999992</v>
      </c>
    </row>
    <row r="254" spans="7:10">
      <c r="G254">
        <v>0.74873962948956985</v>
      </c>
      <c r="H254">
        <v>3.2361119999999999</v>
      </c>
      <c r="I254">
        <f t="shared" si="6"/>
        <v>3.3693283327030671E-2</v>
      </c>
      <c r="J254">
        <f t="shared" si="7"/>
        <v>0.32361119999999993</v>
      </c>
    </row>
    <row r="255" spans="7:10">
      <c r="G255">
        <v>0.81839094019070502</v>
      </c>
      <c r="H255">
        <v>3.1425100672679998</v>
      </c>
      <c r="I255">
        <f t="shared" si="6"/>
        <v>3.6827592308581757E-2</v>
      </c>
      <c r="J255">
        <f t="shared" si="7"/>
        <v>0.3142510067267999</v>
      </c>
    </row>
    <row r="256" spans="7:10">
      <c r="G256">
        <v>0.81839094019070502</v>
      </c>
      <c r="H256">
        <v>3.1425100672679998</v>
      </c>
      <c r="I256">
        <f t="shared" si="6"/>
        <v>3.6827592308581757E-2</v>
      </c>
      <c r="J256">
        <f t="shared" si="7"/>
        <v>0.3142510067267999</v>
      </c>
    </row>
    <row r="257" spans="7:10">
      <c r="G257">
        <v>0.81839094019070502</v>
      </c>
      <c r="H257">
        <v>3.1425100672679998</v>
      </c>
      <c r="I257">
        <f t="shared" si="6"/>
        <v>3.6827592308581757E-2</v>
      </c>
      <c r="J257">
        <f t="shared" si="7"/>
        <v>0.3142510067267999</v>
      </c>
    </row>
    <row r="258" spans="7:10">
      <c r="G258">
        <v>0.81839094019070502</v>
      </c>
      <c r="H258">
        <v>3.1425100672679998</v>
      </c>
      <c r="I258">
        <f t="shared" si="6"/>
        <v>3.6827592308581757E-2</v>
      </c>
      <c r="J258">
        <f t="shared" si="7"/>
        <v>0.3142510067267999</v>
      </c>
    </row>
    <row r="259" spans="7:10">
      <c r="G259">
        <v>0.81839094019070502</v>
      </c>
      <c r="H259">
        <v>3.1425100672679998</v>
      </c>
      <c r="I259">
        <f t="shared" ref="I259:I322" si="8">G259*(1-$E$2)</f>
        <v>3.6827592308581757E-2</v>
      </c>
      <c r="J259">
        <f t="shared" ref="J259:J322" si="9">H259*(1-$D$3)</f>
        <v>0.3142510067267999</v>
      </c>
    </row>
    <row r="260" spans="7:10">
      <c r="G260">
        <v>0.74141326507800431</v>
      </c>
      <c r="H260">
        <v>5.2686699001199999</v>
      </c>
      <c r="I260">
        <f t="shared" si="8"/>
        <v>3.3363596928510222E-2</v>
      </c>
      <c r="J260">
        <f t="shared" si="9"/>
        <v>0.52686699001199988</v>
      </c>
    </row>
    <row r="261" spans="7:10">
      <c r="G261">
        <v>0.74141326507800431</v>
      </c>
      <c r="H261">
        <v>5.2686699001199999</v>
      </c>
      <c r="I261">
        <f t="shared" si="8"/>
        <v>3.3363596928510222E-2</v>
      </c>
      <c r="J261">
        <f t="shared" si="9"/>
        <v>0.52686699001199988</v>
      </c>
    </row>
    <row r="262" spans="7:10">
      <c r="G262">
        <v>0.74141326507800431</v>
      </c>
      <c r="H262">
        <v>5.2686699001199999</v>
      </c>
      <c r="I262">
        <f t="shared" si="8"/>
        <v>3.3363596928510222E-2</v>
      </c>
      <c r="J262">
        <f t="shared" si="9"/>
        <v>0.52686699001199988</v>
      </c>
    </row>
    <row r="263" spans="7:10">
      <c r="G263">
        <v>0.74141326507800431</v>
      </c>
      <c r="H263">
        <v>5.2686699001199999</v>
      </c>
      <c r="I263">
        <f t="shared" si="8"/>
        <v>3.3363596928510222E-2</v>
      </c>
      <c r="J263">
        <f t="shared" si="9"/>
        <v>0.52686699001199988</v>
      </c>
    </row>
    <row r="264" spans="7:10">
      <c r="G264">
        <v>0.74141326507800431</v>
      </c>
      <c r="H264">
        <v>5.2686699001199999</v>
      </c>
      <c r="I264">
        <f t="shared" si="8"/>
        <v>3.3363596928510222E-2</v>
      </c>
      <c r="J264">
        <f t="shared" si="9"/>
        <v>0.52686699001199988</v>
      </c>
    </row>
    <row r="265" spans="7:10">
      <c r="G265">
        <v>0.74141326507800431</v>
      </c>
      <c r="H265">
        <v>5.2686699001199999</v>
      </c>
      <c r="I265">
        <f t="shared" si="8"/>
        <v>3.3363596928510222E-2</v>
      </c>
      <c r="J265">
        <f t="shared" si="9"/>
        <v>0.52686699001199988</v>
      </c>
    </row>
    <row r="266" spans="7:10">
      <c r="G266">
        <v>0.74141326507800431</v>
      </c>
      <c r="H266">
        <v>5.2686699001199999</v>
      </c>
      <c r="I266">
        <f t="shared" si="8"/>
        <v>3.3363596928510222E-2</v>
      </c>
      <c r="J266">
        <f t="shared" si="9"/>
        <v>0.52686699001199988</v>
      </c>
    </row>
    <row r="267" spans="7:10">
      <c r="G267">
        <v>0.74141326507800431</v>
      </c>
      <c r="H267">
        <v>5.2686699001199999</v>
      </c>
      <c r="I267">
        <f t="shared" si="8"/>
        <v>3.3363596928510222E-2</v>
      </c>
      <c r="J267">
        <f t="shared" si="9"/>
        <v>0.52686699001199988</v>
      </c>
    </row>
    <row r="268" spans="7:10">
      <c r="G268">
        <v>0.74141326507800431</v>
      </c>
      <c r="H268">
        <v>5.2686699001199999</v>
      </c>
      <c r="I268">
        <f t="shared" si="8"/>
        <v>3.3363596928510222E-2</v>
      </c>
      <c r="J268">
        <f t="shared" si="9"/>
        <v>0.52686699001199988</v>
      </c>
    </row>
    <row r="269" spans="7:10">
      <c r="G269">
        <v>0.74141326507800431</v>
      </c>
      <c r="H269">
        <v>5.2686699001199999</v>
      </c>
      <c r="I269">
        <f t="shared" si="8"/>
        <v>3.3363596928510222E-2</v>
      </c>
      <c r="J269">
        <f t="shared" si="9"/>
        <v>0.52686699001199988</v>
      </c>
    </row>
    <row r="270" spans="7:10">
      <c r="G270">
        <v>0.74141326507800431</v>
      </c>
      <c r="H270">
        <v>5.2686699001199999</v>
      </c>
      <c r="I270">
        <f t="shared" si="8"/>
        <v>3.3363596928510222E-2</v>
      </c>
      <c r="J270">
        <f t="shared" si="9"/>
        <v>0.52686699001199988</v>
      </c>
    </row>
    <row r="271" spans="7:10">
      <c r="G271">
        <v>0.74141326507800431</v>
      </c>
      <c r="H271">
        <v>5.2686699001199999</v>
      </c>
      <c r="I271">
        <f t="shared" si="8"/>
        <v>3.3363596928510222E-2</v>
      </c>
      <c r="J271">
        <f t="shared" si="9"/>
        <v>0.52686699001199988</v>
      </c>
    </row>
    <row r="272" spans="7:10">
      <c r="G272">
        <v>0.74141326507800431</v>
      </c>
      <c r="H272">
        <v>5.2686699001199999</v>
      </c>
      <c r="I272">
        <f t="shared" si="8"/>
        <v>3.3363596928510222E-2</v>
      </c>
      <c r="J272">
        <f t="shared" si="9"/>
        <v>0.52686699001199988</v>
      </c>
    </row>
    <row r="273" spans="7:10">
      <c r="G273">
        <v>0.74141326507800431</v>
      </c>
      <c r="H273">
        <v>5.2686699001199999</v>
      </c>
      <c r="I273">
        <f t="shared" si="8"/>
        <v>3.3363596928510222E-2</v>
      </c>
      <c r="J273">
        <f t="shared" si="9"/>
        <v>0.52686699001199988</v>
      </c>
    </row>
    <row r="274" spans="7:10">
      <c r="G274">
        <v>0.74141326507800431</v>
      </c>
      <c r="H274">
        <v>5.2686699001199999</v>
      </c>
      <c r="I274">
        <f t="shared" si="8"/>
        <v>3.3363596928510222E-2</v>
      </c>
      <c r="J274">
        <f t="shared" si="9"/>
        <v>0.52686699001199988</v>
      </c>
    </row>
    <row r="275" spans="7:10">
      <c r="G275">
        <v>0.74141326507800431</v>
      </c>
      <c r="H275">
        <v>5.2686699001199999</v>
      </c>
      <c r="I275">
        <f t="shared" si="8"/>
        <v>3.3363596928510222E-2</v>
      </c>
      <c r="J275">
        <f t="shared" si="9"/>
        <v>0.52686699001199988</v>
      </c>
    </row>
    <row r="276" spans="7:10">
      <c r="G276">
        <v>0.74141326507800431</v>
      </c>
      <c r="H276">
        <v>5.2686699001199999</v>
      </c>
      <c r="I276">
        <f t="shared" si="8"/>
        <v>3.3363596928510222E-2</v>
      </c>
      <c r="J276">
        <f t="shared" si="9"/>
        <v>0.52686699001199988</v>
      </c>
    </row>
    <row r="277" spans="7:10">
      <c r="G277">
        <v>0.74141326507800431</v>
      </c>
      <c r="H277">
        <v>5.2686699001199999</v>
      </c>
      <c r="I277">
        <f t="shared" si="8"/>
        <v>3.3363596928510222E-2</v>
      </c>
      <c r="J277">
        <f t="shared" si="9"/>
        <v>0.52686699001199988</v>
      </c>
    </row>
    <row r="278" spans="7:10">
      <c r="G278">
        <v>0.74141326507800431</v>
      </c>
      <c r="H278">
        <v>5.2686699001199999</v>
      </c>
      <c r="I278">
        <f t="shared" si="8"/>
        <v>3.3363596928510222E-2</v>
      </c>
      <c r="J278">
        <f t="shared" si="9"/>
        <v>0.52686699001199988</v>
      </c>
    </row>
    <row r="279" spans="7:10">
      <c r="G279">
        <v>0.74141326507800431</v>
      </c>
      <c r="H279">
        <v>5.2686699001199999</v>
      </c>
      <c r="I279">
        <f t="shared" si="8"/>
        <v>3.3363596928510222E-2</v>
      </c>
      <c r="J279">
        <f t="shared" si="9"/>
        <v>0.52686699001199988</v>
      </c>
    </row>
    <row r="280" spans="7:10">
      <c r="G280">
        <v>1.270055026828566</v>
      </c>
      <c r="H280">
        <v>5.5501539334560004</v>
      </c>
      <c r="I280">
        <f t="shared" si="8"/>
        <v>5.7152476207285523E-2</v>
      </c>
      <c r="J280">
        <f t="shared" si="9"/>
        <v>0.55501539334559991</v>
      </c>
    </row>
    <row r="281" spans="7:10">
      <c r="G281">
        <v>1.270055026828566</v>
      </c>
      <c r="H281">
        <v>5.5501539334560004</v>
      </c>
      <c r="I281">
        <f t="shared" si="8"/>
        <v>5.7152476207285523E-2</v>
      </c>
      <c r="J281">
        <f t="shared" si="9"/>
        <v>0.55501539334559991</v>
      </c>
    </row>
    <row r="282" spans="7:10">
      <c r="G282">
        <v>1.270055026828566</v>
      </c>
      <c r="H282">
        <v>5.5501539334560004</v>
      </c>
      <c r="I282">
        <f t="shared" si="8"/>
        <v>5.7152476207285523E-2</v>
      </c>
      <c r="J282">
        <f t="shared" si="9"/>
        <v>0.55501539334559991</v>
      </c>
    </row>
    <row r="283" spans="7:10">
      <c r="G283">
        <v>1.270055026828566</v>
      </c>
      <c r="H283">
        <v>5.5501539334560004</v>
      </c>
      <c r="I283">
        <f t="shared" si="8"/>
        <v>5.7152476207285523E-2</v>
      </c>
      <c r="J283">
        <f t="shared" si="9"/>
        <v>0.55501539334559991</v>
      </c>
    </row>
    <row r="284" spans="7:10">
      <c r="G284">
        <v>1.270055026828566</v>
      </c>
      <c r="H284">
        <v>5.5501539334560004</v>
      </c>
      <c r="I284">
        <f t="shared" si="8"/>
        <v>5.7152476207285523E-2</v>
      </c>
      <c r="J284">
        <f t="shared" si="9"/>
        <v>0.55501539334559991</v>
      </c>
    </row>
    <row r="285" spans="7:10">
      <c r="G285">
        <v>1.270055026828566</v>
      </c>
      <c r="H285">
        <v>5.5501539334560004</v>
      </c>
      <c r="I285">
        <f t="shared" si="8"/>
        <v>5.7152476207285523E-2</v>
      </c>
      <c r="J285">
        <f t="shared" si="9"/>
        <v>0.55501539334559991</v>
      </c>
    </row>
    <row r="286" spans="7:10">
      <c r="G286">
        <v>1.270055026828566</v>
      </c>
      <c r="H286">
        <v>5.5501539334560004</v>
      </c>
      <c r="I286">
        <f t="shared" si="8"/>
        <v>5.7152476207285523E-2</v>
      </c>
      <c r="J286">
        <f t="shared" si="9"/>
        <v>0.55501539334559991</v>
      </c>
    </row>
    <row r="287" spans="7:10">
      <c r="G287">
        <v>1.270055026828566</v>
      </c>
      <c r="H287">
        <v>5.5501539334560004</v>
      </c>
      <c r="I287">
        <f t="shared" si="8"/>
        <v>5.7152476207285523E-2</v>
      </c>
      <c r="J287">
        <f t="shared" si="9"/>
        <v>0.55501539334559991</v>
      </c>
    </row>
    <row r="288" spans="7:10">
      <c r="G288">
        <v>1.270055026828566</v>
      </c>
      <c r="H288">
        <v>5.5501539334560004</v>
      </c>
      <c r="I288">
        <f t="shared" si="8"/>
        <v>5.7152476207285523E-2</v>
      </c>
      <c r="J288">
        <f t="shared" si="9"/>
        <v>0.55501539334559991</v>
      </c>
    </row>
    <row r="289" spans="7:10">
      <c r="G289">
        <v>1.270055026828566</v>
      </c>
      <c r="H289">
        <v>5.5501539334560004</v>
      </c>
      <c r="I289">
        <f t="shared" si="8"/>
        <v>5.7152476207285523E-2</v>
      </c>
      <c r="J289">
        <f t="shared" si="9"/>
        <v>0.55501539334559991</v>
      </c>
    </row>
    <row r="290" spans="7:10">
      <c r="G290">
        <v>1.270055026828566</v>
      </c>
      <c r="H290">
        <v>5.5501539334560004</v>
      </c>
      <c r="I290">
        <f t="shared" si="8"/>
        <v>5.7152476207285523E-2</v>
      </c>
      <c r="J290">
        <f t="shared" si="9"/>
        <v>0.55501539334559991</v>
      </c>
    </row>
    <row r="291" spans="7:10">
      <c r="G291">
        <v>1.270055026828566</v>
      </c>
      <c r="H291">
        <v>5.5501539334560004</v>
      </c>
      <c r="I291">
        <f t="shared" si="8"/>
        <v>5.7152476207285523E-2</v>
      </c>
      <c r="J291">
        <f t="shared" si="9"/>
        <v>0.55501539334559991</v>
      </c>
    </row>
    <row r="292" spans="7:10">
      <c r="G292">
        <v>1.270055026828566</v>
      </c>
      <c r="H292">
        <v>5.5501539334560004</v>
      </c>
      <c r="I292">
        <f t="shared" si="8"/>
        <v>5.7152476207285523E-2</v>
      </c>
      <c r="J292">
        <f t="shared" si="9"/>
        <v>0.55501539334559991</v>
      </c>
    </row>
    <row r="293" spans="7:10">
      <c r="G293">
        <v>1.270055026828566</v>
      </c>
      <c r="H293">
        <v>5.5501539334560004</v>
      </c>
      <c r="I293">
        <f t="shared" si="8"/>
        <v>5.7152476207285523E-2</v>
      </c>
      <c r="J293">
        <f t="shared" si="9"/>
        <v>0.55501539334559991</v>
      </c>
    </row>
    <row r="294" spans="7:10">
      <c r="G294">
        <v>1.270055026828566</v>
      </c>
      <c r="H294">
        <v>5.5501539334560004</v>
      </c>
      <c r="I294">
        <f t="shared" si="8"/>
        <v>5.7152476207285523E-2</v>
      </c>
      <c r="J294">
        <f t="shared" si="9"/>
        <v>0.55501539334559991</v>
      </c>
    </row>
    <row r="295" spans="7:10">
      <c r="G295">
        <v>1.270055026828566</v>
      </c>
      <c r="H295">
        <v>5.5501539334560004</v>
      </c>
      <c r="I295">
        <f t="shared" si="8"/>
        <v>5.7152476207285523E-2</v>
      </c>
      <c r="J295">
        <f t="shared" si="9"/>
        <v>0.55501539334559991</v>
      </c>
    </row>
    <row r="296" spans="7:10">
      <c r="G296">
        <v>1.270055026828566</v>
      </c>
      <c r="H296">
        <v>5.5501539334560004</v>
      </c>
      <c r="I296">
        <f t="shared" si="8"/>
        <v>5.7152476207285523E-2</v>
      </c>
      <c r="J296">
        <f t="shared" si="9"/>
        <v>0.55501539334559991</v>
      </c>
    </row>
    <row r="297" spans="7:10">
      <c r="G297">
        <v>1.1736284335027725</v>
      </c>
      <c r="H297">
        <v>3.32207541996</v>
      </c>
      <c r="I297">
        <f t="shared" si="8"/>
        <v>5.2813279507624808E-2</v>
      </c>
      <c r="J297">
        <f t="shared" si="9"/>
        <v>0.33220754199599994</v>
      </c>
    </row>
    <row r="298" spans="7:10">
      <c r="G298">
        <v>1.1736284335027725</v>
      </c>
      <c r="H298">
        <v>3.32207541996</v>
      </c>
      <c r="I298">
        <f t="shared" si="8"/>
        <v>5.2813279507624808E-2</v>
      </c>
      <c r="J298">
        <f t="shared" si="9"/>
        <v>0.33220754199599994</v>
      </c>
    </row>
    <row r="299" spans="7:10">
      <c r="G299">
        <v>1.1736284335027725</v>
      </c>
      <c r="H299">
        <v>3.32207541996</v>
      </c>
      <c r="I299">
        <f t="shared" si="8"/>
        <v>5.2813279507624808E-2</v>
      </c>
      <c r="J299">
        <f t="shared" si="9"/>
        <v>0.33220754199599994</v>
      </c>
    </row>
    <row r="300" spans="7:10">
      <c r="G300">
        <v>1.1736284335027725</v>
      </c>
      <c r="H300">
        <v>3.32207541996</v>
      </c>
      <c r="I300">
        <f t="shared" si="8"/>
        <v>5.2813279507624808E-2</v>
      </c>
      <c r="J300">
        <f t="shared" si="9"/>
        <v>0.33220754199599994</v>
      </c>
    </row>
    <row r="301" spans="7:10">
      <c r="G301">
        <v>1.1736284335027725</v>
      </c>
      <c r="H301">
        <v>3.32207541996</v>
      </c>
      <c r="I301">
        <f t="shared" si="8"/>
        <v>5.2813279507624808E-2</v>
      </c>
      <c r="J301">
        <f t="shared" si="9"/>
        <v>0.33220754199599994</v>
      </c>
    </row>
    <row r="302" spans="7:10">
      <c r="G302">
        <v>1.1736284335027725</v>
      </c>
      <c r="H302">
        <v>3.32207541996</v>
      </c>
      <c r="I302">
        <f t="shared" si="8"/>
        <v>5.2813279507624808E-2</v>
      </c>
      <c r="J302">
        <f t="shared" si="9"/>
        <v>0.33220754199599994</v>
      </c>
    </row>
    <row r="303" spans="7:10">
      <c r="G303">
        <v>1.1736284335027725</v>
      </c>
      <c r="H303">
        <v>3.32207541996</v>
      </c>
      <c r="I303">
        <f t="shared" si="8"/>
        <v>5.2813279507624808E-2</v>
      </c>
      <c r="J303">
        <f t="shared" si="9"/>
        <v>0.33220754199599994</v>
      </c>
    </row>
    <row r="304" spans="7:10">
      <c r="G304">
        <v>1.6605936854040124</v>
      </c>
      <c r="H304">
        <v>6.2979733380168001</v>
      </c>
      <c r="I304">
        <f t="shared" si="8"/>
        <v>7.4726715843180622E-2</v>
      </c>
      <c r="J304">
        <f t="shared" si="9"/>
        <v>0.6297973338016799</v>
      </c>
    </row>
    <row r="305" spans="7:10">
      <c r="G305">
        <v>1.6605936854040124</v>
      </c>
      <c r="H305">
        <v>6.2979733380168001</v>
      </c>
      <c r="I305">
        <f t="shared" si="8"/>
        <v>7.4726715843180622E-2</v>
      </c>
      <c r="J305">
        <f t="shared" si="9"/>
        <v>0.6297973338016799</v>
      </c>
    </row>
    <row r="306" spans="7:10">
      <c r="G306">
        <v>1.6605936854040124</v>
      </c>
      <c r="H306">
        <v>6.2979733380168001</v>
      </c>
      <c r="I306">
        <f t="shared" si="8"/>
        <v>7.4726715843180622E-2</v>
      </c>
      <c r="J306">
        <f t="shared" si="9"/>
        <v>0.6297973338016799</v>
      </c>
    </row>
    <row r="307" spans="7:10">
      <c r="G307">
        <v>1.0793677596091606</v>
      </c>
      <c r="H307">
        <v>3.270691774416</v>
      </c>
      <c r="I307">
        <f t="shared" si="8"/>
        <v>4.8571549182412271E-2</v>
      </c>
      <c r="J307">
        <f t="shared" si="9"/>
        <v>0.32706917744159991</v>
      </c>
    </row>
    <row r="308" spans="7:10">
      <c r="G308">
        <v>1.0793677596091606</v>
      </c>
      <c r="H308">
        <v>3.270691774416</v>
      </c>
      <c r="I308">
        <f t="shared" si="8"/>
        <v>4.8571549182412271E-2</v>
      </c>
      <c r="J308">
        <f t="shared" si="9"/>
        <v>0.32706917744159991</v>
      </c>
    </row>
    <row r="309" spans="7:10">
      <c r="G309">
        <v>1.0793677596091606</v>
      </c>
      <c r="H309">
        <v>3.270691774416</v>
      </c>
      <c r="I309">
        <f t="shared" si="8"/>
        <v>4.8571549182412271E-2</v>
      </c>
      <c r="J309">
        <f t="shared" si="9"/>
        <v>0.32706917744159991</v>
      </c>
    </row>
    <row r="310" spans="7:10">
      <c r="G310">
        <v>1.0793677596091606</v>
      </c>
      <c r="H310">
        <v>3.270691774416</v>
      </c>
      <c r="I310">
        <f t="shared" si="8"/>
        <v>4.8571549182412271E-2</v>
      </c>
      <c r="J310">
        <f t="shared" si="9"/>
        <v>0.32706917744159991</v>
      </c>
    </row>
    <row r="311" spans="7:10">
      <c r="G311">
        <v>1.0793677596091606</v>
      </c>
      <c r="H311">
        <v>3.270691774416</v>
      </c>
      <c r="I311">
        <f t="shared" si="8"/>
        <v>4.8571549182412271E-2</v>
      </c>
      <c r="J311">
        <f t="shared" si="9"/>
        <v>0.32706917744159991</v>
      </c>
    </row>
    <row r="312" spans="7:10">
      <c r="G312">
        <v>1.0793677596091606</v>
      </c>
      <c r="H312">
        <v>3.270691774416</v>
      </c>
      <c r="I312">
        <f t="shared" si="8"/>
        <v>4.8571549182412271E-2</v>
      </c>
      <c r="J312">
        <f t="shared" si="9"/>
        <v>0.32706917744159991</v>
      </c>
    </row>
    <row r="313" spans="7:10">
      <c r="G313">
        <v>1.0793677596091606</v>
      </c>
      <c r="H313">
        <v>3.270691774416</v>
      </c>
      <c r="I313">
        <f t="shared" si="8"/>
        <v>4.8571549182412271E-2</v>
      </c>
      <c r="J313">
        <f t="shared" si="9"/>
        <v>0.32706917744159991</v>
      </c>
    </row>
    <row r="314" spans="7:10">
      <c r="G314">
        <v>1.0793677596091606</v>
      </c>
      <c r="H314">
        <v>3.270691774416</v>
      </c>
      <c r="I314">
        <f t="shared" si="8"/>
        <v>4.8571549182412271E-2</v>
      </c>
      <c r="J314">
        <f t="shared" si="9"/>
        <v>0.32706917744159991</v>
      </c>
    </row>
    <row r="315" spans="7:10">
      <c r="G315">
        <v>1.0793677596091606</v>
      </c>
      <c r="H315">
        <v>3.270691774416</v>
      </c>
      <c r="I315">
        <f t="shared" si="8"/>
        <v>4.8571549182412271E-2</v>
      </c>
      <c r="J315">
        <f t="shared" si="9"/>
        <v>0.32706917744159991</v>
      </c>
    </row>
    <row r="316" spans="7:10">
      <c r="G316">
        <v>1.0793677596091606</v>
      </c>
      <c r="H316">
        <v>3.270691774416</v>
      </c>
      <c r="I316">
        <f t="shared" si="8"/>
        <v>4.8571549182412271E-2</v>
      </c>
      <c r="J316">
        <f t="shared" si="9"/>
        <v>0.32706917744159991</v>
      </c>
    </row>
    <row r="317" spans="7:10">
      <c r="G317">
        <v>1.0793677596091606</v>
      </c>
      <c r="H317">
        <v>3.270691774416</v>
      </c>
      <c r="I317">
        <f t="shared" si="8"/>
        <v>4.8571549182412271E-2</v>
      </c>
      <c r="J317">
        <f t="shared" si="9"/>
        <v>0.32706917744159991</v>
      </c>
    </row>
    <row r="318" spans="7:10">
      <c r="G318">
        <v>1.0793677596091606</v>
      </c>
      <c r="H318">
        <v>3.270691774416</v>
      </c>
      <c r="I318">
        <f t="shared" si="8"/>
        <v>4.8571549182412271E-2</v>
      </c>
      <c r="J318">
        <f t="shared" si="9"/>
        <v>0.32706917744159991</v>
      </c>
    </row>
    <row r="319" spans="7:10">
      <c r="G319">
        <v>1.0793677596091606</v>
      </c>
      <c r="H319">
        <v>3.270691774416</v>
      </c>
      <c r="I319">
        <f t="shared" si="8"/>
        <v>4.8571549182412271E-2</v>
      </c>
      <c r="J319">
        <f t="shared" si="9"/>
        <v>0.32706917744159991</v>
      </c>
    </row>
    <row r="320" spans="7:10">
      <c r="G320">
        <v>1.0793677596091606</v>
      </c>
      <c r="H320">
        <v>3.270691774416</v>
      </c>
      <c r="I320">
        <f t="shared" si="8"/>
        <v>4.8571549182412271E-2</v>
      </c>
      <c r="J320">
        <f t="shared" si="9"/>
        <v>0.32706917744159991</v>
      </c>
    </row>
    <row r="321" spans="7:10">
      <c r="G321">
        <v>1.0793677596091606</v>
      </c>
      <c r="H321">
        <v>3.270691774416</v>
      </c>
      <c r="I321">
        <f t="shared" si="8"/>
        <v>4.8571549182412271E-2</v>
      </c>
      <c r="J321">
        <f t="shared" si="9"/>
        <v>0.32706917744159991</v>
      </c>
    </row>
    <row r="322" spans="7:10">
      <c r="G322">
        <v>1.0793677596091606</v>
      </c>
      <c r="H322">
        <v>3.270691774416</v>
      </c>
      <c r="I322">
        <f t="shared" si="8"/>
        <v>4.8571549182412271E-2</v>
      </c>
      <c r="J322">
        <f t="shared" si="9"/>
        <v>0.32706917744159991</v>
      </c>
    </row>
    <row r="323" spans="7:10">
      <c r="G323">
        <v>1.0793677596091606</v>
      </c>
      <c r="H323">
        <v>3.270691774416</v>
      </c>
      <c r="I323">
        <f t="shared" ref="I323:I386" si="10">G323*(1-$E$2)</f>
        <v>4.8571549182412271E-2</v>
      </c>
      <c r="J323">
        <f t="shared" ref="J323:J386" si="11">H323*(1-$D$3)</f>
        <v>0.32706917744159991</v>
      </c>
    </row>
    <row r="324" spans="7:10">
      <c r="G324">
        <v>1.0793677596091606</v>
      </c>
      <c r="H324">
        <v>3.270691774416</v>
      </c>
      <c r="I324">
        <f t="shared" si="10"/>
        <v>4.8571549182412271E-2</v>
      </c>
      <c r="J324">
        <f t="shared" si="11"/>
        <v>0.32706917744159991</v>
      </c>
    </row>
    <row r="325" spans="7:10">
      <c r="G325">
        <v>1.0793677596091606</v>
      </c>
      <c r="H325">
        <v>3.270691774416</v>
      </c>
      <c r="I325">
        <f t="shared" si="10"/>
        <v>4.8571549182412271E-2</v>
      </c>
      <c r="J325">
        <f t="shared" si="11"/>
        <v>0.32706917744159991</v>
      </c>
    </row>
    <row r="326" spans="7:10">
      <c r="G326">
        <v>1.3431626687280973</v>
      </c>
      <c r="H326">
        <v>12.079237739711999</v>
      </c>
      <c r="I326">
        <f t="shared" si="10"/>
        <v>6.0442320092764436E-2</v>
      </c>
      <c r="J326">
        <f t="shared" si="11"/>
        <v>1.2079237739711997</v>
      </c>
    </row>
    <row r="327" spans="7:10">
      <c r="G327">
        <v>1.3431626687280973</v>
      </c>
      <c r="H327">
        <v>12.079237739711999</v>
      </c>
      <c r="I327">
        <f t="shared" si="10"/>
        <v>6.0442320092764436E-2</v>
      </c>
      <c r="J327">
        <f t="shared" si="11"/>
        <v>1.2079237739711997</v>
      </c>
    </row>
    <row r="328" spans="7:10">
      <c r="G328">
        <v>1.3431626687280973</v>
      </c>
      <c r="H328">
        <v>12.079237739711999</v>
      </c>
      <c r="I328">
        <f t="shared" si="10"/>
        <v>6.0442320092764436E-2</v>
      </c>
      <c r="J328">
        <f t="shared" si="11"/>
        <v>1.2079237739711997</v>
      </c>
    </row>
    <row r="329" spans="7:10">
      <c r="G329">
        <v>1.3431626687280973</v>
      </c>
      <c r="H329">
        <v>12.079237739711999</v>
      </c>
      <c r="I329">
        <f t="shared" si="10"/>
        <v>6.0442320092764436E-2</v>
      </c>
      <c r="J329">
        <f t="shared" si="11"/>
        <v>1.2079237739711997</v>
      </c>
    </row>
    <row r="330" spans="7:10">
      <c r="G330">
        <v>1.3431626687280973</v>
      </c>
      <c r="H330">
        <v>12.079237739711999</v>
      </c>
      <c r="I330">
        <f t="shared" si="10"/>
        <v>6.0442320092764436E-2</v>
      </c>
      <c r="J330">
        <f t="shared" si="11"/>
        <v>1.2079237739711997</v>
      </c>
    </row>
    <row r="331" spans="7:10">
      <c r="G331">
        <v>1.0654737557873342</v>
      </c>
      <c r="H331">
        <v>3.9512528459448002</v>
      </c>
      <c r="I331">
        <f t="shared" si="10"/>
        <v>4.7946319010430082E-2</v>
      </c>
      <c r="J331">
        <f t="shared" si="11"/>
        <v>0.39512528459447993</v>
      </c>
    </row>
    <row r="332" spans="7:10">
      <c r="G332">
        <v>1.0654737557873342</v>
      </c>
      <c r="H332">
        <v>3.9512528459448002</v>
      </c>
      <c r="I332">
        <f t="shared" si="10"/>
        <v>4.7946319010430082E-2</v>
      </c>
      <c r="J332">
        <f t="shared" si="11"/>
        <v>0.39512528459447993</v>
      </c>
    </row>
    <row r="333" spans="7:10">
      <c r="G333">
        <v>1.0654737557873342</v>
      </c>
      <c r="H333">
        <v>3.9512528459448002</v>
      </c>
      <c r="I333">
        <f t="shared" si="10"/>
        <v>4.7946319010430082E-2</v>
      </c>
      <c r="J333">
        <f t="shared" si="11"/>
        <v>0.39512528459447993</v>
      </c>
    </row>
    <row r="334" spans="7:10">
      <c r="G334">
        <v>1.0654737557873342</v>
      </c>
      <c r="H334">
        <v>3.9512528459448002</v>
      </c>
      <c r="I334">
        <f t="shared" si="10"/>
        <v>4.7946319010430082E-2</v>
      </c>
      <c r="J334">
        <f t="shared" si="11"/>
        <v>0.39512528459447993</v>
      </c>
    </row>
    <row r="335" spans="7:10">
      <c r="G335">
        <v>1.0654737557873342</v>
      </c>
      <c r="H335">
        <v>3.9512528459448002</v>
      </c>
      <c r="I335">
        <f t="shared" si="10"/>
        <v>4.7946319010430082E-2</v>
      </c>
      <c r="J335">
        <f t="shared" si="11"/>
        <v>0.39512528459447993</v>
      </c>
    </row>
    <row r="336" spans="7:10">
      <c r="G336">
        <v>1.0654737557873342</v>
      </c>
      <c r="H336">
        <v>3.9512528459448002</v>
      </c>
      <c r="I336">
        <f t="shared" si="10"/>
        <v>4.7946319010430082E-2</v>
      </c>
      <c r="J336">
        <f t="shared" si="11"/>
        <v>0.39512528459447993</v>
      </c>
    </row>
    <row r="337" spans="7:10">
      <c r="G337">
        <v>1.0654737557873342</v>
      </c>
      <c r="H337">
        <v>3.9512528459448002</v>
      </c>
      <c r="I337">
        <f t="shared" si="10"/>
        <v>4.7946319010430082E-2</v>
      </c>
      <c r="J337">
        <f t="shared" si="11"/>
        <v>0.39512528459447993</v>
      </c>
    </row>
    <row r="338" spans="7:10">
      <c r="G338">
        <v>1.0654737557873342</v>
      </c>
      <c r="H338">
        <v>3.9512528459448002</v>
      </c>
      <c r="I338">
        <f t="shared" si="10"/>
        <v>4.7946319010430082E-2</v>
      </c>
      <c r="J338">
        <f t="shared" si="11"/>
        <v>0.39512528459447993</v>
      </c>
    </row>
    <row r="339" spans="7:10">
      <c r="G339">
        <v>1.0654737557873342</v>
      </c>
      <c r="H339">
        <v>3.9512528459448002</v>
      </c>
      <c r="I339">
        <f t="shared" si="10"/>
        <v>4.7946319010430082E-2</v>
      </c>
      <c r="J339">
        <f t="shared" si="11"/>
        <v>0.39512528459447993</v>
      </c>
    </row>
    <row r="340" spans="7:10">
      <c r="G340">
        <v>1.0654737557873342</v>
      </c>
      <c r="H340">
        <v>3.9512528459448002</v>
      </c>
      <c r="I340">
        <f t="shared" si="10"/>
        <v>4.7946319010430082E-2</v>
      </c>
      <c r="J340">
        <f t="shared" si="11"/>
        <v>0.39512528459447993</v>
      </c>
    </row>
    <row r="341" spans="7:10">
      <c r="G341">
        <v>1.0654737557873342</v>
      </c>
      <c r="H341">
        <v>3.9512528459448002</v>
      </c>
      <c r="I341">
        <f t="shared" si="10"/>
        <v>4.7946319010430082E-2</v>
      </c>
      <c r="J341">
        <f t="shared" si="11"/>
        <v>0.39512528459447993</v>
      </c>
    </row>
    <row r="342" spans="7:10">
      <c r="G342">
        <v>1.0654737557873342</v>
      </c>
      <c r="H342">
        <v>3.9512528459448002</v>
      </c>
      <c r="I342">
        <f t="shared" si="10"/>
        <v>4.7946319010430082E-2</v>
      </c>
      <c r="J342">
        <f t="shared" si="11"/>
        <v>0.39512528459447993</v>
      </c>
    </row>
    <row r="343" spans="7:10">
      <c r="G343">
        <v>1.0654737557873342</v>
      </c>
      <c r="H343">
        <v>3.9512528459448002</v>
      </c>
      <c r="I343">
        <f t="shared" si="10"/>
        <v>4.7946319010430082E-2</v>
      </c>
      <c r="J343">
        <f t="shared" si="11"/>
        <v>0.39512528459447993</v>
      </c>
    </row>
    <row r="344" spans="7:10">
      <c r="G344">
        <v>1.0654737557873342</v>
      </c>
      <c r="H344">
        <v>3.9512528459448002</v>
      </c>
      <c r="I344">
        <f t="shared" si="10"/>
        <v>4.7946319010430082E-2</v>
      </c>
      <c r="J344">
        <f t="shared" si="11"/>
        <v>0.39512528459447993</v>
      </c>
    </row>
    <row r="345" spans="7:10">
      <c r="G345">
        <v>1.0654737557873342</v>
      </c>
      <c r="H345">
        <v>3.9512528459448002</v>
      </c>
      <c r="I345">
        <f t="shared" si="10"/>
        <v>4.7946319010430082E-2</v>
      </c>
      <c r="J345">
        <f t="shared" si="11"/>
        <v>0.39512528459447993</v>
      </c>
    </row>
    <row r="346" spans="7:10">
      <c r="G346">
        <v>1.0654737557873342</v>
      </c>
      <c r="H346">
        <v>3.9512528459448002</v>
      </c>
      <c r="I346">
        <f t="shared" si="10"/>
        <v>4.7946319010430082E-2</v>
      </c>
      <c r="J346">
        <f t="shared" si="11"/>
        <v>0.39512528459447993</v>
      </c>
    </row>
    <row r="347" spans="7:10">
      <c r="G347">
        <v>1.0654737557873342</v>
      </c>
      <c r="H347">
        <v>3.9512528459448002</v>
      </c>
      <c r="I347">
        <f t="shared" si="10"/>
        <v>4.7946319010430082E-2</v>
      </c>
      <c r="J347">
        <f t="shared" si="11"/>
        <v>0.39512528459447993</v>
      </c>
    </row>
    <row r="348" spans="7:10">
      <c r="G348">
        <v>1.0654737557873342</v>
      </c>
      <c r="H348">
        <v>3.9512528459448002</v>
      </c>
      <c r="I348">
        <f t="shared" si="10"/>
        <v>4.7946319010430082E-2</v>
      </c>
      <c r="J348">
        <f t="shared" si="11"/>
        <v>0.39512528459447993</v>
      </c>
    </row>
    <row r="349" spans="7:10">
      <c r="G349">
        <v>1.0654737557873342</v>
      </c>
      <c r="H349">
        <v>3.9512528459448002</v>
      </c>
      <c r="I349">
        <f t="shared" si="10"/>
        <v>4.7946319010430082E-2</v>
      </c>
      <c r="J349">
        <f t="shared" si="11"/>
        <v>0.39512528459447993</v>
      </c>
    </row>
    <row r="350" spans="7:10">
      <c r="G350">
        <v>1.0654737557873342</v>
      </c>
      <c r="H350">
        <v>3.9512528459448002</v>
      </c>
      <c r="I350">
        <f t="shared" si="10"/>
        <v>4.7946319010430082E-2</v>
      </c>
      <c r="J350">
        <f t="shared" si="11"/>
        <v>0.39512528459447993</v>
      </c>
    </row>
    <row r="351" spans="7:10">
      <c r="G351">
        <v>1.0654737557873342</v>
      </c>
      <c r="H351">
        <v>3.9512528459448002</v>
      </c>
      <c r="I351">
        <f t="shared" si="10"/>
        <v>4.7946319010430082E-2</v>
      </c>
      <c r="J351">
        <f t="shared" si="11"/>
        <v>0.39512528459447993</v>
      </c>
    </row>
    <row r="352" spans="7:10">
      <c r="G352">
        <v>1.0654737557873342</v>
      </c>
      <c r="H352">
        <v>3.9512528459448002</v>
      </c>
      <c r="I352">
        <f t="shared" si="10"/>
        <v>4.7946319010430082E-2</v>
      </c>
      <c r="J352">
        <f t="shared" si="11"/>
        <v>0.39512528459447993</v>
      </c>
    </row>
    <row r="353" spans="7:10">
      <c r="G353">
        <v>1.0654737557873342</v>
      </c>
      <c r="H353">
        <v>3.9512528459448002</v>
      </c>
      <c r="I353">
        <f t="shared" si="10"/>
        <v>4.7946319010430082E-2</v>
      </c>
      <c r="J353">
        <f t="shared" si="11"/>
        <v>0.39512528459447993</v>
      </c>
    </row>
    <row r="354" spans="7:10">
      <c r="G354">
        <v>1.0654737557873342</v>
      </c>
      <c r="H354">
        <v>3.9512528459448002</v>
      </c>
      <c r="I354">
        <f t="shared" si="10"/>
        <v>4.7946319010430082E-2</v>
      </c>
      <c r="J354">
        <f t="shared" si="11"/>
        <v>0.39512528459447993</v>
      </c>
    </row>
    <row r="355" spans="7:10">
      <c r="G355">
        <v>1.0654737557873342</v>
      </c>
      <c r="H355">
        <v>3.9512528459448002</v>
      </c>
      <c r="I355">
        <f t="shared" si="10"/>
        <v>4.7946319010430082E-2</v>
      </c>
      <c r="J355">
        <f t="shared" si="11"/>
        <v>0.39512528459447993</v>
      </c>
    </row>
    <row r="356" spans="7:10">
      <c r="G356">
        <v>1.0654737557873342</v>
      </c>
      <c r="H356">
        <v>3.9512528459448002</v>
      </c>
      <c r="I356">
        <f t="shared" si="10"/>
        <v>4.7946319010430082E-2</v>
      </c>
      <c r="J356">
        <f t="shared" si="11"/>
        <v>0.39512528459447993</v>
      </c>
    </row>
    <row r="357" spans="7:10">
      <c r="G357">
        <v>0.83789347689782612</v>
      </c>
      <c r="H357">
        <v>3.0962800019976</v>
      </c>
      <c r="I357">
        <f t="shared" si="10"/>
        <v>3.7705206460402207E-2</v>
      </c>
      <c r="J357">
        <f t="shared" si="11"/>
        <v>0.30962800019975995</v>
      </c>
    </row>
    <row r="358" spans="7:10">
      <c r="G358">
        <v>0.83789347689782612</v>
      </c>
      <c r="H358">
        <v>3.0962800019976</v>
      </c>
      <c r="I358">
        <f t="shared" si="10"/>
        <v>3.7705206460402207E-2</v>
      </c>
      <c r="J358">
        <f t="shared" si="11"/>
        <v>0.30962800019975995</v>
      </c>
    </row>
    <row r="359" spans="7:10">
      <c r="G359">
        <v>0.83789347689782612</v>
      </c>
      <c r="H359">
        <v>3.0962800019976</v>
      </c>
      <c r="I359">
        <f t="shared" si="10"/>
        <v>3.7705206460402207E-2</v>
      </c>
      <c r="J359">
        <f t="shared" si="11"/>
        <v>0.30962800019975995</v>
      </c>
    </row>
    <row r="360" spans="7:10">
      <c r="G360">
        <v>0.83789347689782612</v>
      </c>
      <c r="H360">
        <v>3.0962800019976</v>
      </c>
      <c r="I360">
        <f t="shared" si="10"/>
        <v>3.7705206460402207E-2</v>
      </c>
      <c r="J360">
        <f t="shared" si="11"/>
        <v>0.30962800019975995</v>
      </c>
    </row>
    <row r="361" spans="7:10">
      <c r="G361">
        <v>0.83789347689782612</v>
      </c>
      <c r="H361">
        <v>3.0962800019976</v>
      </c>
      <c r="I361">
        <f t="shared" si="10"/>
        <v>3.7705206460402207E-2</v>
      </c>
      <c r="J361">
        <f t="shared" si="11"/>
        <v>0.30962800019975995</v>
      </c>
    </row>
    <row r="362" spans="7:10">
      <c r="G362">
        <v>0.83789347689782612</v>
      </c>
      <c r="H362">
        <v>3.0962800019976</v>
      </c>
      <c r="I362">
        <f t="shared" si="10"/>
        <v>3.7705206460402207E-2</v>
      </c>
      <c r="J362">
        <f t="shared" si="11"/>
        <v>0.30962800019975995</v>
      </c>
    </row>
    <row r="363" spans="7:10">
      <c r="G363">
        <v>0.83789347689782612</v>
      </c>
      <c r="H363">
        <v>3.0962800019976</v>
      </c>
      <c r="I363">
        <f t="shared" si="10"/>
        <v>3.7705206460402207E-2</v>
      </c>
      <c r="J363">
        <f t="shared" si="11"/>
        <v>0.30962800019975995</v>
      </c>
    </row>
    <row r="364" spans="7:10">
      <c r="G364">
        <v>0.83789347689782612</v>
      </c>
      <c r="H364">
        <v>3.0962800019976</v>
      </c>
      <c r="I364">
        <f t="shared" si="10"/>
        <v>3.7705206460402207E-2</v>
      </c>
      <c r="J364">
        <f t="shared" si="11"/>
        <v>0.30962800019975995</v>
      </c>
    </row>
    <row r="365" spans="7:10">
      <c r="G365">
        <v>0.83789347689782612</v>
      </c>
      <c r="H365">
        <v>3.0962800019976</v>
      </c>
      <c r="I365">
        <f t="shared" si="10"/>
        <v>3.7705206460402207E-2</v>
      </c>
      <c r="J365">
        <f t="shared" si="11"/>
        <v>0.30962800019975995</v>
      </c>
    </row>
    <row r="366" spans="7:10">
      <c r="G366">
        <v>0.83789347689782612</v>
      </c>
      <c r="H366">
        <v>3.0962800019976</v>
      </c>
      <c r="I366">
        <f t="shared" si="10"/>
        <v>3.7705206460402207E-2</v>
      </c>
      <c r="J366">
        <f t="shared" si="11"/>
        <v>0.30962800019975995</v>
      </c>
    </row>
    <row r="367" spans="7:10">
      <c r="G367">
        <v>0.83789347689782612</v>
      </c>
      <c r="H367">
        <v>3.0962800019976</v>
      </c>
      <c r="I367">
        <f t="shared" si="10"/>
        <v>3.7705206460402207E-2</v>
      </c>
      <c r="J367">
        <f t="shared" si="11"/>
        <v>0.30962800019975995</v>
      </c>
    </row>
    <row r="368" spans="7:10">
      <c r="G368">
        <v>0.83789347689782612</v>
      </c>
      <c r="H368">
        <v>3.0962800019976</v>
      </c>
      <c r="I368">
        <f t="shared" si="10"/>
        <v>3.7705206460402207E-2</v>
      </c>
      <c r="J368">
        <f t="shared" si="11"/>
        <v>0.30962800019975995</v>
      </c>
    </row>
    <row r="369" spans="7:10">
      <c r="G369">
        <v>0.72590145737899836</v>
      </c>
      <c r="H369">
        <v>22.532927999999998</v>
      </c>
      <c r="I369">
        <f t="shared" si="10"/>
        <v>3.2665565582054953E-2</v>
      </c>
      <c r="J369">
        <f t="shared" si="11"/>
        <v>2.2532927999999992</v>
      </c>
    </row>
    <row r="370" spans="7:10">
      <c r="G370">
        <v>0.72590145737899836</v>
      </c>
      <c r="H370">
        <v>22.532927999999998</v>
      </c>
      <c r="I370">
        <f t="shared" si="10"/>
        <v>3.2665565582054953E-2</v>
      </c>
      <c r="J370">
        <f t="shared" si="11"/>
        <v>2.2532927999999992</v>
      </c>
    </row>
    <row r="371" spans="7:10">
      <c r="G371">
        <v>0.72590145737899836</v>
      </c>
      <c r="H371">
        <v>22.532927999999998</v>
      </c>
      <c r="I371">
        <f t="shared" si="10"/>
        <v>3.2665565582054953E-2</v>
      </c>
      <c r="J371">
        <f t="shared" si="11"/>
        <v>2.2532927999999992</v>
      </c>
    </row>
    <row r="372" spans="7:10">
      <c r="G372">
        <v>0.72590145737899836</v>
      </c>
      <c r="H372">
        <v>22.532927999999998</v>
      </c>
      <c r="I372">
        <f t="shared" si="10"/>
        <v>3.2665565582054953E-2</v>
      </c>
      <c r="J372">
        <f t="shared" si="11"/>
        <v>2.2532927999999992</v>
      </c>
    </row>
    <row r="373" spans="7:10">
      <c r="G373">
        <v>0.72590145737899836</v>
      </c>
      <c r="H373">
        <v>22.532927999999998</v>
      </c>
      <c r="I373">
        <f t="shared" si="10"/>
        <v>3.2665565582054953E-2</v>
      </c>
      <c r="J373">
        <f t="shared" si="11"/>
        <v>2.2532927999999992</v>
      </c>
    </row>
    <row r="374" spans="7:10">
      <c r="G374">
        <v>0.72590145737899836</v>
      </c>
      <c r="H374">
        <v>22.532927999999998</v>
      </c>
      <c r="I374">
        <f t="shared" si="10"/>
        <v>3.2665565582054953E-2</v>
      </c>
      <c r="J374">
        <f t="shared" si="11"/>
        <v>2.2532927999999992</v>
      </c>
    </row>
    <row r="375" spans="7:10">
      <c r="G375">
        <v>0.89863904543872986</v>
      </c>
      <c r="H375">
        <v>23.464557525493884</v>
      </c>
      <c r="I375">
        <f t="shared" si="10"/>
        <v>4.0438757044742882E-2</v>
      </c>
      <c r="J375">
        <f t="shared" si="11"/>
        <v>2.3464557525493879</v>
      </c>
    </row>
    <row r="376" spans="7:10">
      <c r="G376">
        <v>0.89863904543872986</v>
      </c>
      <c r="H376">
        <v>23.464557525493884</v>
      </c>
      <c r="I376">
        <f t="shared" si="10"/>
        <v>4.0438757044742882E-2</v>
      </c>
      <c r="J376">
        <f t="shared" si="11"/>
        <v>2.3464557525493879</v>
      </c>
    </row>
    <row r="377" spans="7:10">
      <c r="G377">
        <v>0.89863904543872986</v>
      </c>
      <c r="H377">
        <v>23.464557525493884</v>
      </c>
      <c r="I377">
        <f t="shared" si="10"/>
        <v>4.0438757044742882E-2</v>
      </c>
      <c r="J377">
        <f t="shared" si="11"/>
        <v>2.3464557525493879</v>
      </c>
    </row>
    <row r="378" spans="7:10">
      <c r="G378">
        <v>0.89863904543872986</v>
      </c>
      <c r="H378">
        <v>23.464557525493884</v>
      </c>
      <c r="I378">
        <f t="shared" si="10"/>
        <v>4.0438757044742882E-2</v>
      </c>
      <c r="J378">
        <f t="shared" si="11"/>
        <v>2.3464557525493879</v>
      </c>
    </row>
    <row r="379" spans="7:10">
      <c r="G379">
        <v>0.89863904543872986</v>
      </c>
      <c r="H379">
        <v>23.464557525493884</v>
      </c>
      <c r="I379">
        <f t="shared" si="10"/>
        <v>4.0438757044742882E-2</v>
      </c>
      <c r="J379">
        <f t="shared" si="11"/>
        <v>2.3464557525493879</v>
      </c>
    </row>
    <row r="380" spans="7:10">
      <c r="G380">
        <v>0.89863904543872986</v>
      </c>
      <c r="H380">
        <v>23.464557525493884</v>
      </c>
      <c r="I380">
        <f t="shared" si="10"/>
        <v>4.0438757044742882E-2</v>
      </c>
      <c r="J380">
        <f t="shared" si="11"/>
        <v>2.3464557525493879</v>
      </c>
    </row>
    <row r="381" spans="7:10">
      <c r="G381">
        <v>0.89863904543872986</v>
      </c>
      <c r="H381">
        <v>23.464557525493884</v>
      </c>
      <c r="I381">
        <f t="shared" si="10"/>
        <v>4.0438757044742882E-2</v>
      </c>
      <c r="J381">
        <f t="shared" si="11"/>
        <v>2.3464557525493879</v>
      </c>
    </row>
    <row r="382" spans="7:10">
      <c r="G382">
        <v>0.89863904543872986</v>
      </c>
      <c r="H382">
        <v>23.464557525493884</v>
      </c>
      <c r="I382">
        <f t="shared" si="10"/>
        <v>4.0438757044742882E-2</v>
      </c>
      <c r="J382">
        <f t="shared" si="11"/>
        <v>2.3464557525493879</v>
      </c>
    </row>
    <row r="383" spans="7:10">
      <c r="G383">
        <v>0.89863904543872986</v>
      </c>
      <c r="H383">
        <v>23.464557525493884</v>
      </c>
      <c r="I383">
        <f t="shared" si="10"/>
        <v>4.0438757044742882E-2</v>
      </c>
      <c r="J383">
        <f t="shared" si="11"/>
        <v>2.3464557525493879</v>
      </c>
    </row>
    <row r="384" spans="7:10">
      <c r="G384">
        <v>0.89863904543872986</v>
      </c>
      <c r="H384">
        <v>23.464557525493884</v>
      </c>
      <c r="I384">
        <f t="shared" si="10"/>
        <v>4.0438757044742882E-2</v>
      </c>
      <c r="J384">
        <f t="shared" si="11"/>
        <v>2.3464557525493879</v>
      </c>
    </row>
    <row r="385" spans="7:10">
      <c r="G385">
        <v>0.89863904543872986</v>
      </c>
      <c r="H385">
        <v>23.464557525493884</v>
      </c>
      <c r="I385">
        <f t="shared" si="10"/>
        <v>4.0438757044742882E-2</v>
      </c>
      <c r="J385">
        <f t="shared" si="11"/>
        <v>2.3464557525493879</v>
      </c>
    </row>
    <row r="386" spans="7:10">
      <c r="G386">
        <v>0.89863904543872986</v>
      </c>
      <c r="H386">
        <v>23.464557525493884</v>
      </c>
      <c r="I386">
        <f t="shared" si="10"/>
        <v>4.0438757044742882E-2</v>
      </c>
      <c r="J386">
        <f t="shared" si="11"/>
        <v>2.3464557525493879</v>
      </c>
    </row>
    <row r="387" spans="7:10">
      <c r="G387">
        <v>0.89863904543872986</v>
      </c>
      <c r="H387">
        <v>23.464557525493884</v>
      </c>
      <c r="I387">
        <f t="shared" ref="I387:I450" si="12">G387*(1-$E$2)</f>
        <v>4.0438757044742882E-2</v>
      </c>
      <c r="J387">
        <f t="shared" ref="J387:J450" si="13">H387*(1-$D$3)</f>
        <v>2.3464557525493879</v>
      </c>
    </row>
    <row r="388" spans="7:10">
      <c r="G388">
        <v>0.62105788133072171</v>
      </c>
      <c r="H388">
        <v>41.287395599999996</v>
      </c>
      <c r="I388">
        <f t="shared" si="12"/>
        <v>2.79476046598825E-2</v>
      </c>
      <c r="J388">
        <f t="shared" si="13"/>
        <v>4.1287395599999988</v>
      </c>
    </row>
    <row r="389" spans="7:10">
      <c r="G389">
        <v>0.62105788133072171</v>
      </c>
      <c r="H389">
        <v>41.287395599999996</v>
      </c>
      <c r="I389">
        <f t="shared" si="12"/>
        <v>2.79476046598825E-2</v>
      </c>
      <c r="J389">
        <f t="shared" si="13"/>
        <v>4.1287395599999988</v>
      </c>
    </row>
    <row r="390" spans="7:10">
      <c r="G390">
        <v>0.62105788133072171</v>
      </c>
      <c r="H390">
        <v>41.287395599999996</v>
      </c>
      <c r="I390">
        <f t="shared" si="12"/>
        <v>2.79476046598825E-2</v>
      </c>
      <c r="J390">
        <f t="shared" si="13"/>
        <v>4.1287395599999988</v>
      </c>
    </row>
    <row r="391" spans="7:10">
      <c r="G391">
        <v>0.62105788133072171</v>
      </c>
      <c r="H391">
        <v>41.287395599999996</v>
      </c>
      <c r="I391">
        <f t="shared" si="12"/>
        <v>2.79476046598825E-2</v>
      </c>
      <c r="J391">
        <f t="shared" si="13"/>
        <v>4.1287395599999988</v>
      </c>
    </row>
    <row r="392" spans="7:10">
      <c r="G392">
        <v>0.62105788133072171</v>
      </c>
      <c r="H392">
        <v>41.287395599999996</v>
      </c>
      <c r="I392">
        <f t="shared" si="12"/>
        <v>2.79476046598825E-2</v>
      </c>
      <c r="J392">
        <f t="shared" si="13"/>
        <v>4.1287395599999988</v>
      </c>
    </row>
    <row r="393" spans="7:10">
      <c r="G393">
        <v>2.0572591505684001</v>
      </c>
      <c r="H393">
        <v>57.91441919999999</v>
      </c>
      <c r="I393">
        <f t="shared" si="12"/>
        <v>9.2576661775578092E-2</v>
      </c>
      <c r="J393">
        <f t="shared" si="13"/>
        <v>5.7914419199999978</v>
      </c>
    </row>
    <row r="394" spans="7:10">
      <c r="G394">
        <v>2.0572591505684001</v>
      </c>
      <c r="H394">
        <v>57.91441919999999</v>
      </c>
      <c r="I394">
        <f t="shared" si="12"/>
        <v>9.2576661775578092E-2</v>
      </c>
      <c r="J394">
        <f t="shared" si="13"/>
        <v>5.7914419199999978</v>
      </c>
    </row>
    <row r="395" spans="7:10">
      <c r="G395">
        <v>2.0572591505684001</v>
      </c>
      <c r="H395">
        <v>57.91441919999999</v>
      </c>
      <c r="I395">
        <f t="shared" si="12"/>
        <v>9.2576661775578092E-2</v>
      </c>
      <c r="J395">
        <f t="shared" si="13"/>
        <v>5.7914419199999978</v>
      </c>
    </row>
    <row r="396" spans="7:10">
      <c r="G396">
        <v>2.0572591505684001</v>
      </c>
      <c r="H396">
        <v>57.91441919999999</v>
      </c>
      <c r="I396">
        <f t="shared" si="12"/>
        <v>9.2576661775578092E-2</v>
      </c>
      <c r="J396">
        <f t="shared" si="13"/>
        <v>5.7914419199999978</v>
      </c>
    </row>
    <row r="397" spans="7:10">
      <c r="G397">
        <v>2.0572591505684001</v>
      </c>
      <c r="H397">
        <v>57.91441919999999</v>
      </c>
      <c r="I397">
        <f t="shared" si="12"/>
        <v>9.2576661775578092E-2</v>
      </c>
      <c r="J397">
        <f t="shared" si="13"/>
        <v>5.7914419199999978</v>
      </c>
    </row>
    <row r="398" spans="7:10">
      <c r="G398">
        <v>0.99777337963359836</v>
      </c>
      <c r="H398">
        <v>28.351936800000004</v>
      </c>
      <c r="I398">
        <f t="shared" si="12"/>
        <v>4.4899802083511964E-2</v>
      </c>
      <c r="J398">
        <f t="shared" si="13"/>
        <v>2.8351936799999997</v>
      </c>
    </row>
    <row r="399" spans="7:10">
      <c r="G399">
        <v>0.99777337963359836</v>
      </c>
      <c r="H399">
        <v>28.351936800000004</v>
      </c>
      <c r="I399">
        <f t="shared" si="12"/>
        <v>4.4899802083511964E-2</v>
      </c>
      <c r="J399">
        <f t="shared" si="13"/>
        <v>2.8351936799999997</v>
      </c>
    </row>
    <row r="400" spans="7:10">
      <c r="G400">
        <v>0.99777337963359836</v>
      </c>
      <c r="H400">
        <v>28.351936800000004</v>
      </c>
      <c r="I400">
        <f t="shared" si="12"/>
        <v>4.4899802083511964E-2</v>
      </c>
      <c r="J400">
        <f t="shared" si="13"/>
        <v>2.8351936799999997</v>
      </c>
    </row>
    <row r="401" spans="7:10">
      <c r="G401">
        <v>0.99777337963359836</v>
      </c>
      <c r="H401">
        <v>28.351936800000004</v>
      </c>
      <c r="I401">
        <f t="shared" si="12"/>
        <v>4.4899802083511964E-2</v>
      </c>
      <c r="J401">
        <f t="shared" si="13"/>
        <v>2.8351936799999997</v>
      </c>
    </row>
    <row r="402" spans="7:10">
      <c r="G402">
        <v>0.99777337963359836</v>
      </c>
      <c r="H402">
        <v>28.351936800000004</v>
      </c>
      <c r="I402">
        <f t="shared" si="12"/>
        <v>4.4899802083511964E-2</v>
      </c>
      <c r="J402">
        <f t="shared" si="13"/>
        <v>2.8351936799999997</v>
      </c>
    </row>
    <row r="403" spans="7:10">
      <c r="G403">
        <v>0.99777337963359836</v>
      </c>
      <c r="H403">
        <v>28.351936800000004</v>
      </c>
      <c r="I403">
        <f t="shared" si="12"/>
        <v>4.4899802083511964E-2</v>
      </c>
      <c r="J403">
        <f t="shared" si="13"/>
        <v>2.8351936799999997</v>
      </c>
    </row>
    <row r="404" spans="7:10">
      <c r="G404">
        <v>0.99777337963359836</v>
      </c>
      <c r="H404">
        <v>28.351936800000004</v>
      </c>
      <c r="I404">
        <f t="shared" si="12"/>
        <v>4.4899802083511964E-2</v>
      </c>
      <c r="J404">
        <f t="shared" si="13"/>
        <v>2.8351936799999997</v>
      </c>
    </row>
    <row r="405" spans="7:10">
      <c r="G405">
        <v>0.99777337963359836</v>
      </c>
      <c r="H405">
        <v>28.351936800000004</v>
      </c>
      <c r="I405">
        <f t="shared" si="12"/>
        <v>4.4899802083511964E-2</v>
      </c>
      <c r="J405">
        <f t="shared" si="13"/>
        <v>2.8351936799999997</v>
      </c>
    </row>
    <row r="406" spans="7:10">
      <c r="G406">
        <v>0.99777337963359836</v>
      </c>
      <c r="H406">
        <v>28.351936800000004</v>
      </c>
      <c r="I406">
        <f t="shared" si="12"/>
        <v>4.4899802083511964E-2</v>
      </c>
      <c r="J406">
        <f t="shared" si="13"/>
        <v>2.8351936799999997</v>
      </c>
    </row>
    <row r="407" spans="7:10">
      <c r="G407">
        <v>0.99777337963359836</v>
      </c>
      <c r="H407">
        <v>28.351936800000004</v>
      </c>
      <c r="I407">
        <f t="shared" si="12"/>
        <v>4.4899802083511964E-2</v>
      </c>
      <c r="J407">
        <f t="shared" si="13"/>
        <v>2.8351936799999997</v>
      </c>
    </row>
    <row r="408" spans="7:10">
      <c r="G408">
        <v>0.99777337963359836</v>
      </c>
      <c r="H408">
        <v>28.351936800000004</v>
      </c>
      <c r="I408">
        <f t="shared" si="12"/>
        <v>4.4899802083511964E-2</v>
      </c>
      <c r="J408">
        <f t="shared" si="13"/>
        <v>2.8351936799999997</v>
      </c>
    </row>
    <row r="409" spans="7:10">
      <c r="G409">
        <v>0.99777337963359836</v>
      </c>
      <c r="H409">
        <v>28.351936800000004</v>
      </c>
      <c r="I409">
        <f t="shared" si="12"/>
        <v>4.4899802083511964E-2</v>
      </c>
      <c r="J409">
        <f t="shared" si="13"/>
        <v>2.8351936799999997</v>
      </c>
    </row>
    <row r="410" spans="7:10">
      <c r="G410">
        <v>0.99777337963359836</v>
      </c>
      <c r="H410">
        <v>28.351936800000004</v>
      </c>
      <c r="I410">
        <f t="shared" si="12"/>
        <v>4.4899802083511964E-2</v>
      </c>
      <c r="J410">
        <f t="shared" si="13"/>
        <v>2.8351936799999997</v>
      </c>
    </row>
    <row r="411" spans="7:10">
      <c r="G411">
        <v>0.99777337963359836</v>
      </c>
      <c r="H411">
        <v>28.351936800000004</v>
      </c>
      <c r="I411">
        <f t="shared" si="12"/>
        <v>4.4899802083511964E-2</v>
      </c>
      <c r="J411">
        <f t="shared" si="13"/>
        <v>2.8351936799999997</v>
      </c>
    </row>
    <row r="412" spans="7:10">
      <c r="G412">
        <v>0.99777337963359836</v>
      </c>
      <c r="H412">
        <v>28.351936800000004</v>
      </c>
      <c r="I412">
        <f t="shared" si="12"/>
        <v>4.4899802083511964E-2</v>
      </c>
      <c r="J412">
        <f t="shared" si="13"/>
        <v>2.8351936799999997</v>
      </c>
    </row>
    <row r="413" spans="7:10">
      <c r="G413">
        <v>0.99777337963359836</v>
      </c>
      <c r="H413">
        <v>28.351936800000004</v>
      </c>
      <c r="I413">
        <f t="shared" si="12"/>
        <v>4.4899802083511964E-2</v>
      </c>
      <c r="J413">
        <f t="shared" si="13"/>
        <v>2.8351936799999997</v>
      </c>
    </row>
    <row r="414" spans="7:10">
      <c r="G414">
        <v>0.99777337963359836</v>
      </c>
      <c r="H414">
        <v>28.351936800000004</v>
      </c>
      <c r="I414">
        <f t="shared" si="12"/>
        <v>4.4899802083511964E-2</v>
      </c>
      <c r="J414">
        <f t="shared" si="13"/>
        <v>2.8351936799999997</v>
      </c>
    </row>
    <row r="415" spans="7:10">
      <c r="G415">
        <v>0.99777337963359836</v>
      </c>
      <c r="H415">
        <v>28.351936800000004</v>
      </c>
      <c r="I415">
        <f t="shared" si="12"/>
        <v>4.4899802083511964E-2</v>
      </c>
      <c r="J415">
        <f t="shared" si="13"/>
        <v>2.8351936799999997</v>
      </c>
    </row>
    <row r="416" spans="7:10">
      <c r="G416">
        <v>0.99777337963359836</v>
      </c>
      <c r="H416">
        <v>28.351936800000004</v>
      </c>
      <c r="I416">
        <f t="shared" si="12"/>
        <v>4.4899802083511964E-2</v>
      </c>
      <c r="J416">
        <f t="shared" si="13"/>
        <v>2.8351936799999997</v>
      </c>
    </row>
    <row r="417" spans="7:10">
      <c r="G417">
        <v>0.99777337963359836</v>
      </c>
      <c r="H417">
        <v>28.351936800000004</v>
      </c>
      <c r="I417">
        <f t="shared" si="12"/>
        <v>4.4899802083511964E-2</v>
      </c>
      <c r="J417">
        <f t="shared" si="13"/>
        <v>2.8351936799999997</v>
      </c>
    </row>
    <row r="418" spans="7:10">
      <c r="G418">
        <v>0.99777337963359836</v>
      </c>
      <c r="H418">
        <v>28.351936800000004</v>
      </c>
      <c r="I418">
        <f t="shared" si="12"/>
        <v>4.4899802083511964E-2</v>
      </c>
      <c r="J418">
        <f t="shared" si="13"/>
        <v>2.8351936799999997</v>
      </c>
    </row>
    <row r="419" spans="7:10">
      <c r="G419">
        <v>0.99777337963359836</v>
      </c>
      <c r="H419">
        <v>28.351936800000004</v>
      </c>
      <c r="I419">
        <f t="shared" si="12"/>
        <v>4.4899802083511964E-2</v>
      </c>
      <c r="J419">
        <f t="shared" si="13"/>
        <v>2.8351936799999997</v>
      </c>
    </row>
    <row r="420" spans="7:10">
      <c r="G420">
        <v>0.99777337963359836</v>
      </c>
      <c r="H420">
        <v>28.351936800000004</v>
      </c>
      <c r="I420">
        <f t="shared" si="12"/>
        <v>4.4899802083511964E-2</v>
      </c>
      <c r="J420">
        <f t="shared" si="13"/>
        <v>2.8351936799999997</v>
      </c>
    </row>
    <row r="421" spans="7:10">
      <c r="G421">
        <v>2.2090596848209483</v>
      </c>
      <c r="H421">
        <v>67.293726508800006</v>
      </c>
      <c r="I421">
        <f t="shared" si="12"/>
        <v>9.9407685816942759E-2</v>
      </c>
      <c r="J421">
        <f t="shared" si="13"/>
        <v>6.7293726508799994</v>
      </c>
    </row>
    <row r="422" spans="7:10">
      <c r="G422">
        <v>2.2090596848209483</v>
      </c>
      <c r="H422">
        <v>67.293726508800006</v>
      </c>
      <c r="I422">
        <f t="shared" si="12"/>
        <v>9.9407685816942759E-2</v>
      </c>
      <c r="J422">
        <f t="shared" si="13"/>
        <v>6.7293726508799994</v>
      </c>
    </row>
    <row r="423" spans="7:10">
      <c r="G423">
        <v>2.2090596848209483</v>
      </c>
      <c r="H423">
        <v>67.293726508800006</v>
      </c>
      <c r="I423">
        <f t="shared" si="12"/>
        <v>9.9407685816942759E-2</v>
      </c>
      <c r="J423">
        <f t="shared" si="13"/>
        <v>6.7293726508799994</v>
      </c>
    </row>
    <row r="424" spans="7:10">
      <c r="G424">
        <v>2.2090596848209483</v>
      </c>
      <c r="H424">
        <v>67.293726508800006</v>
      </c>
      <c r="I424">
        <f t="shared" si="12"/>
        <v>9.9407685816942759E-2</v>
      </c>
      <c r="J424">
        <f t="shared" si="13"/>
        <v>6.7293726508799994</v>
      </c>
    </row>
    <row r="425" spans="7:10">
      <c r="G425">
        <v>2.2090596848209483</v>
      </c>
      <c r="H425">
        <v>67.293726508800006</v>
      </c>
      <c r="I425">
        <f t="shared" si="12"/>
        <v>9.9407685816942759E-2</v>
      </c>
      <c r="J425">
        <f t="shared" si="13"/>
        <v>6.7293726508799994</v>
      </c>
    </row>
    <row r="426" spans="7:10">
      <c r="G426">
        <v>2.2090596848209483</v>
      </c>
      <c r="H426">
        <v>67.293726508800006</v>
      </c>
      <c r="I426">
        <f t="shared" si="12"/>
        <v>9.9407685816942759E-2</v>
      </c>
      <c r="J426">
        <f t="shared" si="13"/>
        <v>6.7293726508799994</v>
      </c>
    </row>
    <row r="427" spans="7:10">
      <c r="G427">
        <v>2.2090596848209483</v>
      </c>
      <c r="H427">
        <v>67.293726508800006</v>
      </c>
      <c r="I427">
        <f t="shared" si="12"/>
        <v>9.9407685816942759E-2</v>
      </c>
      <c r="J427">
        <f t="shared" si="13"/>
        <v>6.7293726508799994</v>
      </c>
    </row>
    <row r="428" spans="7:10">
      <c r="G428">
        <v>2.2090596848209483</v>
      </c>
      <c r="H428">
        <v>67.293726508800006</v>
      </c>
      <c r="I428">
        <f t="shared" si="12"/>
        <v>9.9407685816942759E-2</v>
      </c>
      <c r="J428">
        <f t="shared" si="13"/>
        <v>6.7293726508799994</v>
      </c>
    </row>
    <row r="429" spans="7:10">
      <c r="G429">
        <v>2.2090596848209483</v>
      </c>
      <c r="H429">
        <v>67.293726508800006</v>
      </c>
      <c r="I429">
        <f t="shared" si="12"/>
        <v>9.9407685816942759E-2</v>
      </c>
      <c r="J429">
        <f t="shared" si="13"/>
        <v>6.7293726508799994</v>
      </c>
    </row>
    <row r="430" spans="7:10">
      <c r="G430">
        <v>2.2090596848209483</v>
      </c>
      <c r="H430">
        <v>67.293726508800006</v>
      </c>
      <c r="I430">
        <f t="shared" si="12"/>
        <v>9.9407685816942759E-2</v>
      </c>
      <c r="J430">
        <f t="shared" si="13"/>
        <v>6.7293726508799994</v>
      </c>
    </row>
    <row r="431" spans="7:10">
      <c r="G431">
        <v>2.2090596848209483</v>
      </c>
      <c r="H431">
        <v>67.293726508800006</v>
      </c>
      <c r="I431">
        <f t="shared" si="12"/>
        <v>9.9407685816942759E-2</v>
      </c>
      <c r="J431">
        <f t="shared" si="13"/>
        <v>6.7293726508799994</v>
      </c>
    </row>
    <row r="432" spans="7:10">
      <c r="G432">
        <v>2.2090596848209483</v>
      </c>
      <c r="H432">
        <v>67.293726508800006</v>
      </c>
      <c r="I432">
        <f t="shared" si="12"/>
        <v>9.9407685816942759E-2</v>
      </c>
      <c r="J432">
        <f t="shared" si="13"/>
        <v>6.7293726508799994</v>
      </c>
    </row>
    <row r="433" spans="7:10">
      <c r="G433">
        <v>2.2090596848209483</v>
      </c>
      <c r="H433">
        <v>67.293726508800006</v>
      </c>
      <c r="I433">
        <f t="shared" si="12"/>
        <v>9.9407685816942759E-2</v>
      </c>
      <c r="J433">
        <f t="shared" si="13"/>
        <v>6.7293726508799994</v>
      </c>
    </row>
    <row r="434" spans="7:10">
      <c r="G434">
        <v>0.74379259156878219</v>
      </c>
      <c r="H434">
        <v>26.608032000000001</v>
      </c>
      <c r="I434">
        <f t="shared" si="12"/>
        <v>3.3470666620595231E-2</v>
      </c>
      <c r="J434">
        <f t="shared" si="13"/>
        <v>2.6608031999999997</v>
      </c>
    </row>
    <row r="435" spans="7:10">
      <c r="G435">
        <v>0.74379259156878219</v>
      </c>
      <c r="H435">
        <v>26.608032000000001</v>
      </c>
      <c r="I435">
        <f t="shared" si="12"/>
        <v>3.3470666620595231E-2</v>
      </c>
      <c r="J435">
        <f t="shared" si="13"/>
        <v>2.6608031999999997</v>
      </c>
    </row>
    <row r="436" spans="7:10">
      <c r="G436">
        <v>0.74379259156878219</v>
      </c>
      <c r="H436">
        <v>26.608032000000001</v>
      </c>
      <c r="I436">
        <f t="shared" si="12"/>
        <v>3.3470666620595231E-2</v>
      </c>
      <c r="J436">
        <f t="shared" si="13"/>
        <v>2.6608031999999997</v>
      </c>
    </row>
    <row r="437" spans="7:10">
      <c r="G437">
        <v>0.74379259156878219</v>
      </c>
      <c r="H437">
        <v>26.608032000000001</v>
      </c>
      <c r="I437">
        <f t="shared" si="12"/>
        <v>3.3470666620595231E-2</v>
      </c>
      <c r="J437">
        <f t="shared" si="13"/>
        <v>2.6608031999999997</v>
      </c>
    </row>
    <row r="438" spans="7:10">
      <c r="G438">
        <v>1.2266831276812926</v>
      </c>
      <c r="H438">
        <v>35.237664000000002</v>
      </c>
      <c r="I438">
        <f t="shared" si="12"/>
        <v>5.5200740745658214E-2</v>
      </c>
      <c r="J438">
        <f t="shared" si="13"/>
        <v>3.5237663999999995</v>
      </c>
    </row>
    <row r="439" spans="7:10">
      <c r="G439">
        <v>1.2266831276812926</v>
      </c>
      <c r="H439">
        <v>35.237664000000002</v>
      </c>
      <c r="I439">
        <f t="shared" si="12"/>
        <v>5.5200740745658214E-2</v>
      </c>
      <c r="J439">
        <f t="shared" si="13"/>
        <v>3.5237663999999995</v>
      </c>
    </row>
    <row r="440" spans="7:10">
      <c r="G440">
        <v>1.2266831276812926</v>
      </c>
      <c r="H440">
        <v>35.237664000000002</v>
      </c>
      <c r="I440">
        <f t="shared" si="12"/>
        <v>5.5200740745658214E-2</v>
      </c>
      <c r="J440">
        <f t="shared" si="13"/>
        <v>3.5237663999999995</v>
      </c>
    </row>
    <row r="441" spans="7:10">
      <c r="G441">
        <v>1.2266831276812926</v>
      </c>
      <c r="H441">
        <v>35.237664000000002</v>
      </c>
      <c r="I441">
        <f t="shared" si="12"/>
        <v>5.5200740745658214E-2</v>
      </c>
      <c r="J441">
        <f t="shared" si="13"/>
        <v>3.5237663999999995</v>
      </c>
    </row>
    <row r="442" spans="7:10">
      <c r="G442">
        <v>1.2266831276812926</v>
      </c>
      <c r="H442">
        <v>35.237664000000002</v>
      </c>
      <c r="I442">
        <f t="shared" si="12"/>
        <v>5.5200740745658214E-2</v>
      </c>
      <c r="J442">
        <f t="shared" si="13"/>
        <v>3.5237663999999995</v>
      </c>
    </row>
    <row r="443" spans="7:10">
      <c r="G443">
        <v>1.2266831276812926</v>
      </c>
      <c r="H443">
        <v>35.237664000000002</v>
      </c>
      <c r="I443">
        <f t="shared" si="12"/>
        <v>5.5200740745658214E-2</v>
      </c>
      <c r="J443">
        <f t="shared" si="13"/>
        <v>3.5237663999999995</v>
      </c>
    </row>
    <row r="444" spans="7:10">
      <c r="G444">
        <v>1.2266831276812926</v>
      </c>
      <c r="H444">
        <v>35.237664000000002</v>
      </c>
      <c r="I444">
        <f t="shared" si="12"/>
        <v>5.5200740745658214E-2</v>
      </c>
      <c r="J444">
        <f t="shared" si="13"/>
        <v>3.5237663999999995</v>
      </c>
    </row>
    <row r="445" spans="7:10">
      <c r="G445">
        <v>1.2266831276812926</v>
      </c>
      <c r="H445">
        <v>35.237664000000002</v>
      </c>
      <c r="I445">
        <f t="shared" si="12"/>
        <v>5.5200740745658214E-2</v>
      </c>
      <c r="J445">
        <f t="shared" si="13"/>
        <v>3.5237663999999995</v>
      </c>
    </row>
    <row r="446" spans="7:10">
      <c r="G446">
        <v>1.2266831276812926</v>
      </c>
      <c r="H446">
        <v>35.237664000000002</v>
      </c>
      <c r="I446">
        <f t="shared" si="12"/>
        <v>5.5200740745658214E-2</v>
      </c>
      <c r="J446">
        <f t="shared" si="13"/>
        <v>3.5237663999999995</v>
      </c>
    </row>
    <row r="447" spans="7:10">
      <c r="G447">
        <v>1.2266831276812926</v>
      </c>
      <c r="H447">
        <v>35.237664000000002</v>
      </c>
      <c r="I447">
        <f t="shared" si="12"/>
        <v>5.5200740745658214E-2</v>
      </c>
      <c r="J447">
        <f t="shared" si="13"/>
        <v>3.5237663999999995</v>
      </c>
    </row>
    <row r="448" spans="7:10">
      <c r="G448">
        <v>1.2266831276812926</v>
      </c>
      <c r="H448">
        <v>35.237664000000002</v>
      </c>
      <c r="I448">
        <f t="shared" si="12"/>
        <v>5.5200740745658214E-2</v>
      </c>
      <c r="J448">
        <f t="shared" si="13"/>
        <v>3.5237663999999995</v>
      </c>
    </row>
    <row r="449" spans="7:10">
      <c r="G449">
        <v>1.2266831276812926</v>
      </c>
      <c r="H449">
        <v>35.237664000000002</v>
      </c>
      <c r="I449">
        <f t="shared" si="12"/>
        <v>5.5200740745658214E-2</v>
      </c>
      <c r="J449">
        <f t="shared" si="13"/>
        <v>3.5237663999999995</v>
      </c>
    </row>
    <row r="450" spans="7:10">
      <c r="G450">
        <v>1.2266831276812926</v>
      </c>
      <c r="H450">
        <v>35.237664000000002</v>
      </c>
      <c r="I450">
        <f t="shared" si="12"/>
        <v>5.5200740745658214E-2</v>
      </c>
      <c r="J450">
        <f t="shared" si="13"/>
        <v>3.5237663999999995</v>
      </c>
    </row>
    <row r="451" spans="7:10">
      <c r="G451">
        <v>1.2266831276812926</v>
      </c>
      <c r="H451">
        <v>35.237664000000002</v>
      </c>
      <c r="I451">
        <f t="shared" ref="I451:I468" si="14">G451*(1-$E$2)</f>
        <v>5.5200740745658214E-2</v>
      </c>
      <c r="J451">
        <f t="shared" ref="J451:J468" si="15">H451*(1-$D$3)</f>
        <v>3.5237663999999995</v>
      </c>
    </row>
    <row r="452" spans="7:10">
      <c r="G452">
        <v>1.2266831276812926</v>
      </c>
      <c r="H452">
        <v>35.237664000000002</v>
      </c>
      <c r="I452">
        <f t="shared" si="14"/>
        <v>5.5200740745658214E-2</v>
      </c>
      <c r="J452">
        <f t="shared" si="15"/>
        <v>3.5237663999999995</v>
      </c>
    </row>
    <row r="453" spans="7:10">
      <c r="G453">
        <v>1.2266831276812926</v>
      </c>
      <c r="H453">
        <v>35.237664000000002</v>
      </c>
      <c r="I453">
        <f t="shared" si="14"/>
        <v>5.5200740745658214E-2</v>
      </c>
      <c r="J453">
        <f t="shared" si="15"/>
        <v>3.5237663999999995</v>
      </c>
    </row>
    <row r="454" spans="7:10">
      <c r="G454">
        <v>1.2266831276812926</v>
      </c>
      <c r="H454">
        <v>35.237664000000002</v>
      </c>
      <c r="I454">
        <f t="shared" si="14"/>
        <v>5.5200740745658214E-2</v>
      </c>
      <c r="J454">
        <f t="shared" si="15"/>
        <v>3.5237663999999995</v>
      </c>
    </row>
    <row r="455" spans="7:10">
      <c r="G455">
        <v>1.2266831276812926</v>
      </c>
      <c r="H455">
        <v>35.237664000000002</v>
      </c>
      <c r="I455">
        <f t="shared" si="14"/>
        <v>5.5200740745658214E-2</v>
      </c>
      <c r="J455">
        <f t="shared" si="15"/>
        <v>3.5237663999999995</v>
      </c>
    </row>
    <row r="456" spans="7:10">
      <c r="G456">
        <v>1.2266831276812926</v>
      </c>
      <c r="H456">
        <v>35.237664000000002</v>
      </c>
      <c r="I456">
        <f t="shared" si="14"/>
        <v>5.5200740745658214E-2</v>
      </c>
      <c r="J456">
        <f t="shared" si="15"/>
        <v>3.5237663999999995</v>
      </c>
    </row>
    <row r="457" spans="7:10">
      <c r="G457">
        <v>1.2266831276812926</v>
      </c>
      <c r="H457">
        <v>35.237664000000002</v>
      </c>
      <c r="I457">
        <f t="shared" si="14"/>
        <v>5.5200740745658214E-2</v>
      </c>
      <c r="J457">
        <f t="shared" si="15"/>
        <v>3.5237663999999995</v>
      </c>
    </row>
    <row r="458" spans="7:10">
      <c r="G458">
        <v>1.2266831276812926</v>
      </c>
      <c r="H458">
        <v>35.237664000000002</v>
      </c>
      <c r="I458">
        <f t="shared" si="14"/>
        <v>5.5200740745658214E-2</v>
      </c>
      <c r="J458">
        <f t="shared" si="15"/>
        <v>3.5237663999999995</v>
      </c>
    </row>
    <row r="459" spans="7:10">
      <c r="G459">
        <v>1.2266831276812926</v>
      </c>
      <c r="H459">
        <v>35.237664000000002</v>
      </c>
      <c r="I459">
        <f t="shared" si="14"/>
        <v>5.5200740745658214E-2</v>
      </c>
      <c r="J459">
        <f t="shared" si="15"/>
        <v>3.5237663999999995</v>
      </c>
    </row>
    <row r="460" spans="7:10">
      <c r="G460">
        <v>0.89357558015409333</v>
      </c>
      <c r="H460">
        <v>25.529328</v>
      </c>
      <c r="I460">
        <f t="shared" si="14"/>
        <v>4.0210901106934233E-2</v>
      </c>
      <c r="J460">
        <f t="shared" si="15"/>
        <v>2.5529327999999993</v>
      </c>
    </row>
    <row r="461" spans="7:10">
      <c r="G461">
        <v>0.89357558015409333</v>
      </c>
      <c r="H461">
        <v>25.529328</v>
      </c>
      <c r="I461">
        <f t="shared" si="14"/>
        <v>4.0210901106934233E-2</v>
      </c>
      <c r="J461">
        <f t="shared" si="15"/>
        <v>2.5529327999999993</v>
      </c>
    </row>
    <row r="462" spans="7:10">
      <c r="G462">
        <v>0.89357558015409333</v>
      </c>
      <c r="H462">
        <v>25.529328</v>
      </c>
      <c r="I462">
        <f t="shared" si="14"/>
        <v>4.0210901106934233E-2</v>
      </c>
      <c r="J462">
        <f t="shared" si="15"/>
        <v>2.5529327999999993</v>
      </c>
    </row>
    <row r="463" spans="7:10">
      <c r="G463">
        <v>0.89357558015409333</v>
      </c>
      <c r="H463">
        <v>25.529328</v>
      </c>
      <c r="I463">
        <f t="shared" si="14"/>
        <v>4.0210901106934233E-2</v>
      </c>
      <c r="J463">
        <f t="shared" si="15"/>
        <v>2.5529327999999993</v>
      </c>
    </row>
    <row r="464" spans="7:10">
      <c r="G464">
        <v>0.89357558015409333</v>
      </c>
      <c r="H464">
        <v>25.529328</v>
      </c>
      <c r="I464">
        <f t="shared" si="14"/>
        <v>4.0210901106934233E-2</v>
      </c>
      <c r="J464">
        <f t="shared" si="15"/>
        <v>2.5529327999999993</v>
      </c>
    </row>
    <row r="465" spans="7:10">
      <c r="G465">
        <v>0.89357558015409333</v>
      </c>
      <c r="H465">
        <v>25.529328</v>
      </c>
      <c r="I465">
        <f t="shared" si="14"/>
        <v>4.0210901106934233E-2</v>
      </c>
      <c r="J465">
        <f t="shared" si="15"/>
        <v>2.5529327999999993</v>
      </c>
    </row>
    <row r="466" spans="7:10">
      <c r="G466">
        <v>0.89357558015409333</v>
      </c>
      <c r="H466">
        <v>25.529328</v>
      </c>
      <c r="I466">
        <f t="shared" si="14"/>
        <v>4.0210901106934233E-2</v>
      </c>
      <c r="J466">
        <f t="shared" si="15"/>
        <v>2.5529327999999993</v>
      </c>
    </row>
    <row r="467" spans="7:10">
      <c r="G467">
        <v>0.89357558015409333</v>
      </c>
      <c r="H467">
        <v>25.529328</v>
      </c>
      <c r="I467">
        <f t="shared" si="14"/>
        <v>4.0210901106934233E-2</v>
      </c>
      <c r="J467">
        <f t="shared" si="15"/>
        <v>2.5529327999999993</v>
      </c>
    </row>
    <row r="468" spans="7:10">
      <c r="G468">
        <v>0.89357558015409333</v>
      </c>
      <c r="H468">
        <v>25.529328</v>
      </c>
      <c r="I468">
        <f t="shared" si="14"/>
        <v>4.0210901106934233E-2</v>
      </c>
      <c r="J468">
        <f t="shared" si="15"/>
        <v>2.5529327999999993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Emisiones</vt:lpstr>
      <vt:lpstr>Factores emisión</vt:lpstr>
      <vt:lpstr>Escenarios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2014-08-03T04:41:25Z</dcterms:created>
  <dcterms:modified xsi:type="dcterms:W3CDTF">2014-08-04T03:54:01Z</dcterms:modified>
</cp:coreProperties>
</file>