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1"/>
  <c r="AD8"/>
  <c r="U8"/>
  <c r="W8" s="1"/>
  <c r="Y8" s="1"/>
  <c r="AA8" s="1"/>
  <c r="AC8" s="1"/>
  <c r="T8"/>
  <c r="V8" s="1"/>
  <c r="X8" s="1"/>
  <c r="Z8" s="1"/>
  <c r="AB8" s="1"/>
  <c r="Q8"/>
  <c r="P8"/>
  <c r="O8"/>
  <c r="N8"/>
  <c r="M8"/>
  <c r="L8"/>
  <c r="K8"/>
  <c r="J8"/>
  <c r="G8"/>
  <c r="I8" s="1"/>
  <c r="S8" s="1"/>
  <c r="F8"/>
  <c r="H8" s="1"/>
  <c r="R8" s="1"/>
  <c r="E8"/>
  <c r="D8"/>
  <c r="C8"/>
  <c r="B8"/>
  <c r="AE7"/>
  <c r="AD7"/>
  <c r="U7"/>
  <c r="W7" s="1"/>
  <c r="Y7" s="1"/>
  <c r="AA7" s="1"/>
  <c r="AC7" s="1"/>
  <c r="T7"/>
  <c r="V7" s="1"/>
  <c r="X7" s="1"/>
  <c r="Z7" s="1"/>
  <c r="AB7" s="1"/>
  <c r="Q7"/>
  <c r="P7"/>
  <c r="O7"/>
  <c r="N7"/>
  <c r="M7"/>
  <c r="L7"/>
  <c r="K7"/>
  <c r="J7"/>
  <c r="G7"/>
  <c r="I7" s="1"/>
  <c r="S7" s="1"/>
  <c r="F7"/>
  <c r="H7" s="1"/>
  <c r="R7" s="1"/>
  <c r="E7"/>
  <c r="D7"/>
  <c r="C7"/>
  <c r="B7"/>
  <c r="AE6"/>
  <c r="AD6"/>
  <c r="U6"/>
  <c r="W6" s="1"/>
  <c r="Y6" s="1"/>
  <c r="AA6" s="1"/>
  <c r="AC6" s="1"/>
  <c r="T6"/>
  <c r="V6" s="1"/>
  <c r="X6" s="1"/>
  <c r="Z6" s="1"/>
  <c r="AB6" s="1"/>
  <c r="Q6"/>
  <c r="P6"/>
  <c r="O6"/>
  <c r="N6"/>
  <c r="M6"/>
  <c r="L6"/>
  <c r="K6"/>
  <c r="J6"/>
  <c r="G6"/>
  <c r="I6" s="1"/>
  <c r="S6" s="1"/>
  <c r="F6"/>
  <c r="H6" s="1"/>
  <c r="R6" s="1"/>
  <c r="E6"/>
  <c r="D6"/>
  <c r="C6"/>
  <c r="B6"/>
  <c r="AE5"/>
  <c r="AD5"/>
  <c r="U5"/>
  <c r="W5" s="1"/>
  <c r="Y5" s="1"/>
  <c r="AA5" s="1"/>
  <c r="AC5" s="1"/>
  <c r="T5"/>
  <c r="V5" s="1"/>
  <c r="X5" s="1"/>
  <c r="Z5" s="1"/>
  <c r="AB5" s="1"/>
  <c r="Q5"/>
  <c r="P5"/>
  <c r="O5"/>
  <c r="N5"/>
  <c r="M5"/>
  <c r="L5"/>
  <c r="K5"/>
  <c r="J5"/>
  <c r="G5"/>
  <c r="I5" s="1"/>
  <c r="S5" s="1"/>
  <c r="F5"/>
  <c r="H5" s="1"/>
  <c r="R5" s="1"/>
  <c r="E5"/>
  <c r="D5"/>
  <c r="C5"/>
  <c r="B5"/>
  <c r="AE4"/>
  <c r="AD4"/>
  <c r="U4"/>
  <c r="W4" s="1"/>
  <c r="Y4" s="1"/>
  <c r="AA4" s="1"/>
  <c r="AC4" s="1"/>
  <c r="T4"/>
  <c r="V4" s="1"/>
  <c r="X4" s="1"/>
  <c r="Z4" s="1"/>
  <c r="AB4" s="1"/>
  <c r="Q4"/>
  <c r="P4"/>
  <c r="O4"/>
  <c r="N4"/>
  <c r="M4"/>
  <c r="L4"/>
  <c r="K4"/>
  <c r="J4"/>
  <c r="G4"/>
  <c r="I4" s="1"/>
  <c r="S4" s="1"/>
  <c r="F4"/>
  <c r="H4" s="1"/>
  <c r="R4" s="1"/>
  <c r="E4"/>
  <c r="D4"/>
  <c r="C4"/>
  <c r="B4"/>
  <c r="AE3"/>
  <c r="AD3"/>
  <c r="U3"/>
  <c r="W3" s="1"/>
  <c r="Y3" s="1"/>
  <c r="AA3" s="1"/>
  <c r="AC3" s="1"/>
  <c r="T3"/>
  <c r="V3" s="1"/>
  <c r="X3" s="1"/>
  <c r="Z3" s="1"/>
  <c r="AB3" s="1"/>
  <c r="Q3"/>
  <c r="P3"/>
  <c r="O3"/>
  <c r="N3"/>
  <c r="M3"/>
  <c r="L3"/>
  <c r="K3"/>
  <c r="J3"/>
  <c r="G3"/>
  <c r="I3" s="1"/>
  <c r="S3" s="1"/>
  <c r="F3"/>
  <c r="H3" s="1"/>
  <c r="R3" s="1"/>
  <c r="E3"/>
  <c r="D3"/>
  <c r="C3"/>
  <c r="B3"/>
</calcChain>
</file>

<file path=xl/sharedStrings.xml><?xml version="1.0" encoding="utf-8"?>
<sst xmlns="http://schemas.openxmlformats.org/spreadsheetml/2006/main" count="52" uniqueCount="24">
  <si>
    <t>Contaminante</t>
  </si>
  <si>
    <t>AUT</t>
  </si>
  <si>
    <t>MIB</t>
  </si>
  <si>
    <t>BT</t>
  </si>
  <si>
    <t>BUS</t>
  </si>
  <si>
    <t>AL</t>
  </si>
  <si>
    <t>AT</t>
  </si>
  <si>
    <t>BA</t>
  </si>
  <si>
    <t>ESP</t>
  </si>
  <si>
    <t>INT</t>
  </si>
  <si>
    <t>C2P</t>
  </si>
  <si>
    <t>C2G</t>
  </si>
  <si>
    <t>C3C4</t>
  </si>
  <si>
    <t>C5E</t>
  </si>
  <si>
    <t>SC5E</t>
  </si>
  <si>
    <t>MOTO</t>
  </si>
  <si>
    <t>Valor</t>
  </si>
  <si>
    <t>Incertidumbre</t>
  </si>
  <si>
    <t>CO2</t>
  </si>
  <si>
    <t>CO</t>
  </si>
  <si>
    <t>COV</t>
  </si>
  <si>
    <t>MP</t>
  </si>
  <si>
    <t>SO2</t>
  </si>
  <si>
    <t>NOx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</si>
</sst>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164" fontId="0" fillId="0" borderId="0" xfId="0" applyNumberFormat="1" applyBorder="1"/>
    <xf numFmtId="164" fontId="0" fillId="0" borderId="0" xfId="0" applyNumberFormat="1" applyFill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ropbox/ULSA-SDA%20Fuentes%20Moviles/BD_Movilidad/2012/Factores%20de%20emisi&#243;n%20fuentes%20m&#243;viles%20v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C"/>
      <sheetName val="ABC (2)"/>
      <sheetName val="Resumen"/>
      <sheetName val="Hoja3"/>
      <sheetName val="FEMovil"/>
      <sheetName val="Hoja1"/>
      <sheetName val="Hoja2"/>
    </sheetNames>
    <sheetDataSet>
      <sheetData sheetId="0">
        <row r="4">
          <cell r="G4">
            <v>162428</v>
          </cell>
          <cell r="L4">
            <v>230</v>
          </cell>
          <cell r="M4">
            <v>40</v>
          </cell>
          <cell r="N4">
            <v>7</v>
          </cell>
          <cell r="O4">
            <v>3</v>
          </cell>
          <cell r="P4">
            <v>0.7</v>
          </cell>
          <cell r="Q4">
            <v>0.2</v>
          </cell>
          <cell r="R4">
            <v>0.9</v>
          </cell>
          <cell r="S4">
            <v>0.4</v>
          </cell>
          <cell r="T4">
            <v>3.2000000000000002E-3</v>
          </cell>
          <cell r="U4">
            <v>2.2000000000000001E-3</v>
          </cell>
          <cell r="X4">
            <v>0.34</v>
          </cell>
          <cell r="Y4">
            <v>0.12</v>
          </cell>
        </row>
        <row r="5">
          <cell r="G5">
            <v>468567</v>
          </cell>
          <cell r="L5">
            <v>310</v>
          </cell>
          <cell r="M5">
            <v>20</v>
          </cell>
          <cell r="N5">
            <v>9</v>
          </cell>
          <cell r="O5">
            <v>5</v>
          </cell>
          <cell r="P5">
            <v>0.9</v>
          </cell>
          <cell r="Q5">
            <v>0.5</v>
          </cell>
          <cell r="R5">
            <v>0.9</v>
          </cell>
          <cell r="S5">
            <v>0.5</v>
          </cell>
          <cell r="T5">
            <v>3.2000000000000002E-3</v>
          </cell>
          <cell r="U5">
            <v>2.2000000000000001E-3</v>
          </cell>
          <cell r="X5">
            <v>0.34</v>
          </cell>
          <cell r="Y5">
            <v>0.12</v>
          </cell>
        </row>
        <row r="6">
          <cell r="G6">
            <v>144813</v>
          </cell>
          <cell r="L6">
            <v>220</v>
          </cell>
          <cell r="M6">
            <v>50</v>
          </cell>
          <cell r="N6">
            <v>60</v>
          </cell>
          <cell r="O6">
            <v>20</v>
          </cell>
          <cell r="P6">
            <v>1.63</v>
          </cell>
          <cell r="Q6">
            <v>0.77</v>
          </cell>
          <cell r="R6">
            <v>7</v>
          </cell>
          <cell r="S6">
            <v>3</v>
          </cell>
          <cell r="T6">
            <v>3.2000000000000002E-3</v>
          </cell>
          <cell r="U6">
            <v>2.2000000000000001E-3</v>
          </cell>
          <cell r="X6">
            <v>1.63</v>
          </cell>
          <cell r="Y6">
            <v>0.56000000000000005</v>
          </cell>
        </row>
        <row r="7">
          <cell r="G7">
            <v>177601</v>
          </cell>
          <cell r="L7">
            <v>300</v>
          </cell>
          <cell r="M7">
            <v>40</v>
          </cell>
          <cell r="N7">
            <v>70</v>
          </cell>
          <cell r="O7">
            <v>25</v>
          </cell>
          <cell r="P7">
            <v>2</v>
          </cell>
          <cell r="Q7">
            <v>1</v>
          </cell>
          <cell r="R7">
            <v>9</v>
          </cell>
          <cell r="S7">
            <v>3.5</v>
          </cell>
          <cell r="T7">
            <v>3.2000000000000002E-3</v>
          </cell>
          <cell r="U7">
            <v>2.2000000000000001E-3</v>
          </cell>
          <cell r="X7">
            <v>1.87</v>
          </cell>
          <cell r="Y7">
            <v>0.64</v>
          </cell>
        </row>
        <row r="8">
          <cell r="G8">
            <v>16073</v>
          </cell>
          <cell r="L8">
            <v>241</v>
          </cell>
          <cell r="M8">
            <v>42.482299999999995</v>
          </cell>
          <cell r="N8">
            <v>13</v>
          </cell>
          <cell r="O8">
            <v>5.5503999999999998</v>
          </cell>
          <cell r="P8">
            <v>3.7</v>
          </cell>
          <cell r="Q8">
            <v>1.5682500000000004</v>
          </cell>
          <cell r="R8">
            <v>5</v>
          </cell>
          <cell r="S8">
            <v>2.5</v>
          </cell>
          <cell r="T8">
            <v>3.0000000000000001E-3</v>
          </cell>
          <cell r="U8">
            <v>2.2000000000000001E-3</v>
          </cell>
          <cell r="X8">
            <v>0</v>
          </cell>
          <cell r="Y8">
            <v>0</v>
          </cell>
        </row>
        <row r="9">
          <cell r="G9">
            <v>216147</v>
          </cell>
          <cell r="L9">
            <v>380</v>
          </cell>
          <cell r="M9">
            <v>80</v>
          </cell>
          <cell r="N9">
            <v>10</v>
          </cell>
          <cell r="O9">
            <v>8</v>
          </cell>
          <cell r="P9">
            <v>1</v>
          </cell>
          <cell r="Q9">
            <v>0.5</v>
          </cell>
          <cell r="R9">
            <v>0.7</v>
          </cell>
          <cell r="S9">
            <v>0.3</v>
          </cell>
          <cell r="T9">
            <v>3.2000000000000002E-3</v>
          </cell>
          <cell r="U9">
            <v>2.2000000000000001E-3</v>
          </cell>
          <cell r="X9">
            <v>0.25</v>
          </cell>
          <cell r="Y9">
            <v>0.09</v>
          </cell>
        </row>
        <row r="10">
          <cell r="G10">
            <v>63859</v>
          </cell>
          <cell r="L10">
            <v>380</v>
          </cell>
          <cell r="M10">
            <v>80</v>
          </cell>
          <cell r="N10">
            <v>75</v>
          </cell>
          <cell r="O10">
            <v>20</v>
          </cell>
          <cell r="P10">
            <v>3</v>
          </cell>
          <cell r="Q10">
            <v>1</v>
          </cell>
          <cell r="R10">
            <v>10</v>
          </cell>
          <cell r="S10">
            <v>3</v>
          </cell>
          <cell r="T10">
            <v>5.1999999999999998E-2</v>
          </cell>
          <cell r="U10">
            <v>3.5499999999999997E-2</v>
          </cell>
          <cell r="X10">
            <v>0.22</v>
          </cell>
          <cell r="Y10">
            <v>0.08</v>
          </cell>
        </row>
        <row r="11">
          <cell r="G11">
            <v>61452</v>
          </cell>
          <cell r="L11">
            <v>460</v>
          </cell>
          <cell r="M11">
            <v>130</v>
          </cell>
          <cell r="N11">
            <v>85</v>
          </cell>
          <cell r="O11">
            <v>30</v>
          </cell>
          <cell r="P11">
            <v>4</v>
          </cell>
          <cell r="Q11">
            <v>3</v>
          </cell>
          <cell r="R11">
            <v>7.5</v>
          </cell>
          <cell r="S11">
            <v>2</v>
          </cell>
          <cell r="T11">
            <v>2.2000000000000001E-3</v>
          </cell>
          <cell r="U11">
            <v>1.5E-3</v>
          </cell>
          <cell r="X11">
            <v>0.22</v>
          </cell>
          <cell r="Y11">
            <v>0.08</v>
          </cell>
        </row>
        <row r="12">
          <cell r="G12">
            <v>44634</v>
          </cell>
          <cell r="L12">
            <v>440</v>
          </cell>
          <cell r="M12">
            <v>120</v>
          </cell>
          <cell r="N12">
            <v>40</v>
          </cell>
          <cell r="O12">
            <v>25</v>
          </cell>
          <cell r="P12">
            <v>3</v>
          </cell>
          <cell r="Q12">
            <v>1</v>
          </cell>
          <cell r="R12">
            <v>4</v>
          </cell>
          <cell r="S12">
            <v>1.5</v>
          </cell>
          <cell r="T12">
            <v>2.3E-2</v>
          </cell>
          <cell r="U12">
            <v>0</v>
          </cell>
          <cell r="X12">
            <v>0</v>
          </cell>
          <cell r="Y12">
            <v>0</v>
          </cell>
        </row>
        <row r="13">
          <cell r="G13">
            <v>14701</v>
          </cell>
          <cell r="L13">
            <v>236.92</v>
          </cell>
          <cell r="M13">
            <v>42.645599999999995</v>
          </cell>
          <cell r="N13">
            <v>1.39</v>
          </cell>
          <cell r="O13">
            <v>0.5282</v>
          </cell>
          <cell r="P13">
            <v>1.01</v>
          </cell>
          <cell r="Q13">
            <v>0.47469999999999996</v>
          </cell>
          <cell r="R13">
            <v>0.79</v>
          </cell>
          <cell r="S13">
            <v>0.27823800000000004</v>
          </cell>
          <cell r="T13">
            <v>9.7000000000000003E-2</v>
          </cell>
          <cell r="U13">
            <v>6.6241300000000003E-2</v>
          </cell>
          <cell r="X13">
            <v>0.56000000000000005</v>
          </cell>
          <cell r="Y13">
            <v>0.192024</v>
          </cell>
        </row>
        <row r="14">
          <cell r="G14">
            <v>24207</v>
          </cell>
          <cell r="L14">
            <v>310</v>
          </cell>
          <cell r="M14">
            <v>55.8</v>
          </cell>
          <cell r="N14">
            <v>1.39</v>
          </cell>
          <cell r="O14">
            <v>0.5282</v>
          </cell>
          <cell r="P14">
            <v>1.01</v>
          </cell>
          <cell r="Q14">
            <v>0.47469999999999996</v>
          </cell>
          <cell r="R14">
            <v>0.79</v>
          </cell>
          <cell r="S14">
            <v>0.27823800000000004</v>
          </cell>
          <cell r="T14">
            <v>9.7000000000000003E-2</v>
          </cell>
          <cell r="U14">
            <v>6.6241300000000003E-2</v>
          </cell>
          <cell r="X14">
            <v>0.56000000000000005</v>
          </cell>
          <cell r="Y14">
            <v>0.192024</v>
          </cell>
        </row>
        <row r="15">
          <cell r="G15">
            <v>20854.400000000001</v>
          </cell>
          <cell r="L15">
            <v>260</v>
          </cell>
          <cell r="M15">
            <v>30</v>
          </cell>
          <cell r="N15">
            <v>8</v>
          </cell>
          <cell r="O15">
            <v>3</v>
          </cell>
          <cell r="P15">
            <v>2</v>
          </cell>
          <cell r="Q15">
            <v>1</v>
          </cell>
          <cell r="R15">
            <v>1</v>
          </cell>
          <cell r="S15">
            <v>0.5</v>
          </cell>
          <cell r="T15">
            <v>2E-3</v>
          </cell>
          <cell r="U15">
            <v>1.4E-3</v>
          </cell>
          <cell r="X15">
            <v>0.87</v>
          </cell>
          <cell r="Y15">
            <v>0.3</v>
          </cell>
        </row>
        <row r="16">
          <cell r="G16">
            <v>31281.599999999999</v>
          </cell>
          <cell r="L16">
            <v>250</v>
          </cell>
          <cell r="M16">
            <v>40</v>
          </cell>
          <cell r="N16">
            <v>13</v>
          </cell>
          <cell r="O16">
            <v>4</v>
          </cell>
          <cell r="P16">
            <v>4</v>
          </cell>
          <cell r="Q16">
            <v>1.5</v>
          </cell>
          <cell r="R16">
            <v>5</v>
          </cell>
          <cell r="S16">
            <v>1.5</v>
          </cell>
          <cell r="T16">
            <v>0</v>
          </cell>
          <cell r="U16">
            <v>0</v>
          </cell>
          <cell r="X16">
            <v>0</v>
          </cell>
          <cell r="Y16">
            <v>0</v>
          </cell>
        </row>
        <row r="17">
          <cell r="G17">
            <v>6189</v>
          </cell>
          <cell r="L17">
            <v>45.762</v>
          </cell>
          <cell r="M17">
            <v>24.681999999999999</v>
          </cell>
          <cell r="N17">
            <v>23.155999999999999</v>
          </cell>
          <cell r="O17">
            <v>5.7050000000000001</v>
          </cell>
          <cell r="P17">
            <v>0.115</v>
          </cell>
          <cell r="Q17">
            <v>0.1</v>
          </cell>
          <cell r="R17">
            <v>18.251999999999999</v>
          </cell>
          <cell r="S17">
            <v>3.4950000000000001</v>
          </cell>
          <cell r="T17">
            <v>0.221</v>
          </cell>
          <cell r="U17">
            <v>0.221</v>
          </cell>
          <cell r="X17">
            <v>6.4000000000000001E-2</v>
          </cell>
          <cell r="Y17">
            <v>0.02</v>
          </cell>
        </row>
        <row r="18">
          <cell r="G18">
            <v>224566.8</v>
          </cell>
          <cell r="L18">
            <v>149.79499999999999</v>
          </cell>
          <cell r="M18">
            <v>35</v>
          </cell>
          <cell r="N18">
            <v>38.042000000000002</v>
          </cell>
          <cell r="O18">
            <v>22.102</v>
          </cell>
          <cell r="P18">
            <v>0.76800000000000002</v>
          </cell>
          <cell r="Q18">
            <v>0.48599999999999999</v>
          </cell>
          <cell r="R18">
            <v>2.6030000000000002</v>
          </cell>
          <cell r="S18">
            <v>1.1499999999999999</v>
          </cell>
          <cell r="T18">
            <v>8.0000000000000002E-3</v>
          </cell>
          <cell r="U18">
            <v>8.0000000000000002E-3</v>
          </cell>
          <cell r="X18">
            <v>0.11</v>
          </cell>
          <cell r="Y18">
            <v>0.04</v>
          </cell>
        </row>
        <row r="19">
          <cell r="G19">
            <v>121123.2</v>
          </cell>
          <cell r="L19">
            <v>216.74199999999999</v>
          </cell>
          <cell r="M19">
            <v>30.988</v>
          </cell>
          <cell r="N19">
            <v>50.567</v>
          </cell>
          <cell r="O19">
            <v>29.626000000000001</v>
          </cell>
          <cell r="P19">
            <v>1.129</v>
          </cell>
          <cell r="Q19">
            <v>0.63500000000000001</v>
          </cell>
          <cell r="R19">
            <v>2.786</v>
          </cell>
          <cell r="S19">
            <v>0.28999999999999998</v>
          </cell>
          <cell r="T19">
            <v>1.6E-2</v>
          </cell>
          <cell r="U19">
            <v>1.6E-2</v>
          </cell>
          <cell r="X19">
            <v>0.12</v>
          </cell>
          <cell r="Y19">
            <v>0.04</v>
          </cell>
        </row>
        <row r="20">
          <cell r="G20">
            <v>7851.333333333333</v>
          </cell>
          <cell r="L20">
            <v>561.16</v>
          </cell>
          <cell r="M20">
            <v>101.00879999999999</v>
          </cell>
          <cell r="N20">
            <v>11</v>
          </cell>
          <cell r="O20">
            <v>4.17</v>
          </cell>
          <cell r="P20">
            <v>7.85</v>
          </cell>
          <cell r="Q20">
            <v>3.7</v>
          </cell>
          <cell r="R20">
            <v>2.52</v>
          </cell>
          <cell r="S20">
            <v>0.89</v>
          </cell>
          <cell r="T20">
            <v>0.25600000000000001</v>
          </cell>
          <cell r="U20">
            <v>0.2</v>
          </cell>
          <cell r="X20">
            <v>0.56000000000000005</v>
          </cell>
          <cell r="Y20">
            <v>0.19</v>
          </cell>
        </row>
        <row r="21">
          <cell r="G21">
            <v>2220.5</v>
          </cell>
          <cell r="L21">
            <v>787.03</v>
          </cell>
          <cell r="M21">
            <v>141.66539999999998</v>
          </cell>
          <cell r="N21">
            <v>11</v>
          </cell>
          <cell r="O21">
            <v>4.17</v>
          </cell>
          <cell r="P21">
            <v>11.32</v>
          </cell>
          <cell r="Q21">
            <v>5.33</v>
          </cell>
          <cell r="R21">
            <v>2.1</v>
          </cell>
          <cell r="S21">
            <v>0.74</v>
          </cell>
          <cell r="T21">
            <v>1.21</v>
          </cell>
          <cell r="U21">
            <v>1</v>
          </cell>
          <cell r="X21">
            <v>0.75</v>
          </cell>
          <cell r="Y21">
            <v>0.26</v>
          </cell>
        </row>
        <row r="22">
          <cell r="G22">
            <v>1043.6666666666667</v>
          </cell>
          <cell r="L22">
            <v>487.7</v>
          </cell>
          <cell r="M22">
            <v>87.786000000000001</v>
          </cell>
          <cell r="N22">
            <v>88.08</v>
          </cell>
          <cell r="O22">
            <v>33.470399999999998</v>
          </cell>
          <cell r="P22">
            <v>5.24</v>
          </cell>
          <cell r="Q22">
            <v>2.4628000000000001</v>
          </cell>
          <cell r="R22">
            <v>5.33</v>
          </cell>
          <cell r="S22">
            <v>1.8772260000000001</v>
          </cell>
          <cell r="T22">
            <v>4.1000000000000002E-2</v>
          </cell>
          <cell r="U22">
            <v>2.7998900000000004E-2</v>
          </cell>
          <cell r="X22">
            <v>0.22</v>
          </cell>
          <cell r="Y22">
            <v>7.5437999999999991E-2</v>
          </cell>
        </row>
        <row r="23">
          <cell r="G23">
            <v>1974.5</v>
          </cell>
          <cell r="L23">
            <v>494.4</v>
          </cell>
          <cell r="M23">
            <v>88.99199999999999</v>
          </cell>
          <cell r="N23">
            <v>105.94</v>
          </cell>
          <cell r="O23">
            <v>40.257199999999997</v>
          </cell>
          <cell r="P23">
            <v>6.23</v>
          </cell>
          <cell r="Q23">
            <v>2.9281000000000001</v>
          </cell>
          <cell r="R23">
            <v>12</v>
          </cell>
          <cell r="S23">
            <v>4.2263999999999999</v>
          </cell>
          <cell r="T23">
            <v>4.1000000000000002E-2</v>
          </cell>
          <cell r="U23">
            <v>2.7998900000000004E-2</v>
          </cell>
          <cell r="X23">
            <v>0.22</v>
          </cell>
          <cell r="Y23">
            <v>7.5437999999999991E-2</v>
          </cell>
        </row>
        <row r="24">
          <cell r="G24">
            <v>1125</v>
          </cell>
          <cell r="L24">
            <v>685.16</v>
          </cell>
          <cell r="M24">
            <v>123.32879999999999</v>
          </cell>
          <cell r="N24">
            <v>4</v>
          </cell>
          <cell r="O24">
            <v>1.52</v>
          </cell>
          <cell r="P24">
            <v>14.65</v>
          </cell>
          <cell r="Q24">
            <v>6.9</v>
          </cell>
          <cell r="R24">
            <v>0.69</v>
          </cell>
          <cell r="S24">
            <v>0.24</v>
          </cell>
          <cell r="T24">
            <v>0.29399999999999998</v>
          </cell>
          <cell r="U24">
            <v>0.2049</v>
          </cell>
          <cell r="X24">
            <v>1.23</v>
          </cell>
          <cell r="Y24">
            <v>0.42</v>
          </cell>
        </row>
        <row r="25">
          <cell r="G25">
            <v>204</v>
          </cell>
          <cell r="L25">
            <v>3460.9849999999997</v>
          </cell>
          <cell r="M25">
            <v>622.9772999999999</v>
          </cell>
          <cell r="N25">
            <v>19.9035446398142</v>
          </cell>
          <cell r="O25">
            <v>7.5633469631293959</v>
          </cell>
          <cell r="P25">
            <v>15.7026515470546</v>
          </cell>
          <cell r="Q25">
            <v>7.3802462271156619</v>
          </cell>
          <cell r="R25">
            <v>0.1615</v>
          </cell>
          <cell r="S25">
            <v>5.6880300000000002E-2</v>
          </cell>
          <cell r="T25">
            <v>0.12</v>
          </cell>
          <cell r="U25">
            <v>8.1948000000000007E-2</v>
          </cell>
          <cell r="X25">
            <v>1.23</v>
          </cell>
          <cell r="Y25">
            <v>0.42</v>
          </cell>
        </row>
        <row r="26">
          <cell r="G26">
            <v>32</v>
          </cell>
          <cell r="L26">
            <v>3030.9300000000003</v>
          </cell>
          <cell r="M26">
            <v>545.56740000000002</v>
          </cell>
          <cell r="N26">
            <v>10.7596666666667</v>
          </cell>
          <cell r="O26">
            <v>4.0886733333333458</v>
          </cell>
          <cell r="P26">
            <v>15.978</v>
          </cell>
          <cell r="Q26">
            <v>7.5096599999999993</v>
          </cell>
          <cell r="R26">
            <v>0.03</v>
          </cell>
          <cell r="S26">
            <v>1.0566000000000001E-2</v>
          </cell>
          <cell r="T26">
            <v>2.5000000000000001E-2</v>
          </cell>
          <cell r="U26">
            <v>1.7072500000000001E-2</v>
          </cell>
          <cell r="X26">
            <v>1.23</v>
          </cell>
          <cell r="Y26">
            <v>0.42</v>
          </cell>
        </row>
        <row r="27">
          <cell r="G27">
            <v>42</v>
          </cell>
          <cell r="L27">
            <v>2344.4499999999998</v>
          </cell>
          <cell r="M27">
            <v>422.00099999999998</v>
          </cell>
          <cell r="N27">
            <v>28.652999999999999</v>
          </cell>
          <cell r="O27">
            <v>10.88814</v>
          </cell>
          <cell r="P27">
            <v>28.283333333333299</v>
          </cell>
          <cell r="Q27">
            <v>13.29316666666665</v>
          </cell>
          <cell r="R27">
            <v>0.13400000000000001</v>
          </cell>
          <cell r="S27">
            <v>4.7194800000000002E-2</v>
          </cell>
          <cell r="T27">
            <v>0.09</v>
          </cell>
          <cell r="U27">
            <v>6.1461000000000002E-2</v>
          </cell>
          <cell r="X27">
            <v>1.23</v>
          </cell>
          <cell r="Y27">
            <v>0.42</v>
          </cell>
        </row>
        <row r="28">
          <cell r="G28">
            <v>185</v>
          </cell>
          <cell r="L28">
            <v>3351.32</v>
          </cell>
          <cell r="M28">
            <v>603.23760000000004</v>
          </cell>
          <cell r="N28">
            <v>7.2736666666666698</v>
          </cell>
          <cell r="O28">
            <v>2.7639933333333344</v>
          </cell>
          <cell r="P28">
            <v>16.662333333333301</v>
          </cell>
          <cell r="Q28">
            <v>7.8312966666666508</v>
          </cell>
          <cell r="R28">
            <v>0.1115</v>
          </cell>
          <cell r="S28">
            <v>3.9270300000000001E-2</v>
          </cell>
          <cell r="T28">
            <v>0.01</v>
          </cell>
          <cell r="U28">
            <v>6.8290000000000009E-3</v>
          </cell>
          <cell r="X28">
            <v>1.23</v>
          </cell>
          <cell r="Y28">
            <v>0.42</v>
          </cell>
        </row>
        <row r="29">
          <cell r="L29">
            <v>561.16</v>
          </cell>
          <cell r="M29">
            <v>101.00879999999999</v>
          </cell>
          <cell r="N29">
            <v>3</v>
          </cell>
          <cell r="O29">
            <v>1.1399999999999999</v>
          </cell>
          <cell r="P29">
            <v>11.49</v>
          </cell>
          <cell r="Q29">
            <v>5.41</v>
          </cell>
          <cell r="R29">
            <v>0.59</v>
          </cell>
          <cell r="S29">
            <v>0.21</v>
          </cell>
          <cell r="T29">
            <v>0.23</v>
          </cell>
          <cell r="U29">
            <v>0.15709999999999999</v>
          </cell>
          <cell r="X29">
            <v>0.96</v>
          </cell>
          <cell r="Y29">
            <v>0.33</v>
          </cell>
        </row>
        <row r="30">
          <cell r="G30">
            <v>2329.6666666666665</v>
          </cell>
          <cell r="L30">
            <v>415.99</v>
          </cell>
          <cell r="M30">
            <v>74.878199999999993</v>
          </cell>
          <cell r="N30">
            <v>65.2</v>
          </cell>
          <cell r="O30">
            <v>24.776</v>
          </cell>
          <cell r="P30">
            <v>3.9</v>
          </cell>
          <cell r="Q30">
            <v>1.833</v>
          </cell>
          <cell r="R30">
            <v>3.7</v>
          </cell>
          <cell r="S30">
            <v>1.3031400000000002</v>
          </cell>
          <cell r="T30">
            <v>4.2000000000000003E-2</v>
          </cell>
          <cell r="U30">
            <v>2.8681800000000004E-2</v>
          </cell>
          <cell r="X30">
            <v>0.06</v>
          </cell>
          <cell r="Y30">
            <v>2.0573999999999999E-2</v>
          </cell>
        </row>
        <row r="31">
          <cell r="G31">
            <v>2239.6666666666665</v>
          </cell>
          <cell r="L31">
            <v>367.19</v>
          </cell>
          <cell r="M31">
            <v>66.094200000000001</v>
          </cell>
          <cell r="N31">
            <v>9</v>
          </cell>
          <cell r="O31">
            <v>3.41</v>
          </cell>
          <cell r="P31">
            <v>7.76</v>
          </cell>
          <cell r="Q31">
            <v>3.65</v>
          </cell>
          <cell r="R31">
            <v>1.94</v>
          </cell>
          <cell r="S31">
            <v>0.68</v>
          </cell>
          <cell r="T31">
            <v>0.48</v>
          </cell>
          <cell r="U31">
            <v>0.32779999999999998</v>
          </cell>
          <cell r="X31">
            <v>0.56999999999999995</v>
          </cell>
          <cell r="Y31">
            <v>0.2</v>
          </cell>
        </row>
        <row r="32">
          <cell r="G32">
            <v>6813.6078431372571</v>
          </cell>
          <cell r="L32">
            <v>272.83</v>
          </cell>
          <cell r="M32">
            <v>49.109399999999994</v>
          </cell>
          <cell r="N32">
            <v>20.12</v>
          </cell>
          <cell r="O32">
            <v>7.6456000000000008</v>
          </cell>
          <cell r="P32">
            <v>2.27</v>
          </cell>
          <cell r="Q32">
            <v>1.0669</v>
          </cell>
          <cell r="R32">
            <v>0.11</v>
          </cell>
          <cell r="S32">
            <v>3.8741999999999999E-2</v>
          </cell>
          <cell r="T32">
            <v>1.2999999999999999E-2</v>
          </cell>
          <cell r="U32">
            <v>0</v>
          </cell>
          <cell r="X32">
            <v>0</v>
          </cell>
          <cell r="Y32">
            <v>0</v>
          </cell>
        </row>
        <row r="33">
          <cell r="G33">
            <v>269</v>
          </cell>
          <cell r="L33">
            <v>561.16</v>
          </cell>
          <cell r="M33">
            <v>101.00879999999999</v>
          </cell>
          <cell r="N33">
            <v>11</v>
          </cell>
          <cell r="O33">
            <v>4.17</v>
          </cell>
          <cell r="P33">
            <v>7.85</v>
          </cell>
          <cell r="Q33">
            <v>3.7</v>
          </cell>
          <cell r="R33">
            <v>2.52</v>
          </cell>
          <cell r="S33">
            <v>0.89</v>
          </cell>
          <cell r="T33">
            <v>0.61</v>
          </cell>
          <cell r="U33">
            <v>0.4</v>
          </cell>
          <cell r="X33">
            <v>0.56000000000000005</v>
          </cell>
          <cell r="Y33">
            <v>0.19</v>
          </cell>
        </row>
        <row r="34">
          <cell r="G34">
            <v>339</v>
          </cell>
          <cell r="L34">
            <v>787.03</v>
          </cell>
          <cell r="M34">
            <v>141.66539999999998</v>
          </cell>
          <cell r="N34">
            <v>11</v>
          </cell>
          <cell r="O34">
            <v>4.17</v>
          </cell>
          <cell r="P34">
            <v>7.85</v>
          </cell>
          <cell r="Q34">
            <v>3.7</v>
          </cell>
          <cell r="R34">
            <v>2.52</v>
          </cell>
          <cell r="S34">
            <v>0.89</v>
          </cell>
          <cell r="T34">
            <v>0.61</v>
          </cell>
          <cell r="U34">
            <v>0.4</v>
          </cell>
          <cell r="X34">
            <v>0.56000000000000005</v>
          </cell>
          <cell r="Y34">
            <v>0.19</v>
          </cell>
        </row>
        <row r="35">
          <cell r="G35">
            <v>8568</v>
          </cell>
          <cell r="L35">
            <v>490.87</v>
          </cell>
          <cell r="M35">
            <v>88.3566</v>
          </cell>
          <cell r="N35">
            <v>4</v>
          </cell>
          <cell r="O35">
            <v>1.52</v>
          </cell>
          <cell r="P35">
            <v>11.49</v>
          </cell>
          <cell r="Q35">
            <v>5.41</v>
          </cell>
          <cell r="R35">
            <v>1.73</v>
          </cell>
          <cell r="S35">
            <v>0.61</v>
          </cell>
          <cell r="T35">
            <v>0.86899999999999999</v>
          </cell>
          <cell r="U35">
            <v>0.5</v>
          </cell>
          <cell r="X35">
            <v>0.67</v>
          </cell>
          <cell r="Y35">
            <v>0.23</v>
          </cell>
        </row>
        <row r="36">
          <cell r="G36">
            <v>4905</v>
          </cell>
          <cell r="L36">
            <v>702.57</v>
          </cell>
          <cell r="M36">
            <v>126.46260000000001</v>
          </cell>
          <cell r="N36">
            <v>4</v>
          </cell>
          <cell r="O36">
            <v>1.52</v>
          </cell>
          <cell r="P36">
            <v>13.11</v>
          </cell>
          <cell r="Q36">
            <v>6.17</v>
          </cell>
          <cell r="R36">
            <v>1.86</v>
          </cell>
          <cell r="S36">
            <v>0.66</v>
          </cell>
          <cell r="T36">
            <v>0.84499999999999997</v>
          </cell>
          <cell r="U36">
            <v>0.5</v>
          </cell>
          <cell r="X36">
            <v>0.75</v>
          </cell>
          <cell r="Y36">
            <v>0.26</v>
          </cell>
        </row>
        <row r="37">
          <cell r="G37">
            <v>6253</v>
          </cell>
          <cell r="L37">
            <v>503.2</v>
          </cell>
          <cell r="M37">
            <v>90.575999999999993</v>
          </cell>
          <cell r="N37">
            <v>3</v>
          </cell>
          <cell r="O37">
            <v>1.1399999999999999</v>
          </cell>
          <cell r="P37">
            <v>8.99</v>
          </cell>
          <cell r="Q37">
            <v>4.2300000000000004</v>
          </cell>
          <cell r="R37">
            <v>1.1599999999999999</v>
          </cell>
          <cell r="S37">
            <v>0.41</v>
          </cell>
          <cell r="T37">
            <v>0.311</v>
          </cell>
          <cell r="U37">
            <v>0.2</v>
          </cell>
          <cell r="X37">
            <v>0.61</v>
          </cell>
          <cell r="Y37">
            <v>0.21</v>
          </cell>
        </row>
        <row r="38">
          <cell r="G38">
            <v>1023</v>
          </cell>
          <cell r="L38">
            <v>438.92</v>
          </cell>
          <cell r="M38">
            <v>79.005600000000001</v>
          </cell>
          <cell r="N38">
            <v>85.74</v>
          </cell>
          <cell r="O38">
            <v>32.581199999999995</v>
          </cell>
          <cell r="P38">
            <v>4.79</v>
          </cell>
          <cell r="Q38">
            <v>2.2513000000000001</v>
          </cell>
          <cell r="R38">
            <v>4.6399999999999997</v>
          </cell>
          <cell r="S38">
            <v>1.6342079999999999</v>
          </cell>
          <cell r="T38">
            <v>5.0999999999999997E-2</v>
          </cell>
          <cell r="U38">
            <v>3.4827900000000002E-2</v>
          </cell>
          <cell r="X38">
            <v>0.22</v>
          </cell>
          <cell r="Y38">
            <v>7.5437999999999991E-2</v>
          </cell>
        </row>
        <row r="39">
          <cell r="G39">
            <v>403</v>
          </cell>
          <cell r="L39">
            <v>474.77</v>
          </cell>
          <cell r="M39">
            <v>85.45859999999999</v>
          </cell>
          <cell r="N39">
            <v>108.49</v>
          </cell>
          <cell r="O39">
            <v>41.226199999999999</v>
          </cell>
          <cell r="P39">
            <v>6</v>
          </cell>
          <cell r="Q39">
            <v>2.82</v>
          </cell>
          <cell r="R39">
            <v>5.87</v>
          </cell>
          <cell r="S39">
            <v>2.0674140000000003</v>
          </cell>
          <cell r="T39">
            <v>5.0999999999999997E-2</v>
          </cell>
          <cell r="U39">
            <v>3.4827900000000002E-2</v>
          </cell>
          <cell r="X39">
            <v>0.22</v>
          </cell>
          <cell r="Y39">
            <v>7.5437999999999991E-2</v>
          </cell>
        </row>
        <row r="40">
          <cell r="G40">
            <v>10230</v>
          </cell>
          <cell r="L40">
            <v>377.61</v>
          </cell>
          <cell r="M40">
            <v>67.969800000000006</v>
          </cell>
          <cell r="N40">
            <v>32.46</v>
          </cell>
          <cell r="O40">
            <v>12.334800000000001</v>
          </cell>
          <cell r="P40">
            <v>2.0099999999999998</v>
          </cell>
          <cell r="Q40">
            <v>0.94469999999999987</v>
          </cell>
          <cell r="R40">
            <v>0.15</v>
          </cell>
          <cell r="S40">
            <v>5.2830000000000002E-2</v>
          </cell>
          <cell r="T40">
            <v>3.0000000000000001E-3</v>
          </cell>
          <cell r="U40">
            <v>2.2000000000000001E-3</v>
          </cell>
          <cell r="X40">
            <v>0</v>
          </cell>
          <cell r="Y40">
            <v>0</v>
          </cell>
        </row>
        <row r="41">
          <cell r="G41">
            <v>7306</v>
          </cell>
          <cell r="L41">
            <v>430.37</v>
          </cell>
          <cell r="M41">
            <v>77.4666</v>
          </cell>
          <cell r="N41">
            <v>40.840000000000003</v>
          </cell>
          <cell r="O41">
            <v>15.519200000000001</v>
          </cell>
          <cell r="P41">
            <v>2.5099999999999998</v>
          </cell>
          <cell r="Q41">
            <v>1.1796999999999997</v>
          </cell>
          <cell r="R41">
            <v>0.19</v>
          </cell>
          <cell r="S41">
            <v>6.6918000000000005E-2</v>
          </cell>
          <cell r="T41">
            <v>3.0000000000000001E-3</v>
          </cell>
          <cell r="U41">
            <v>2.2000000000000001E-3</v>
          </cell>
          <cell r="X41">
            <v>0</v>
          </cell>
          <cell r="Y41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8"/>
  <sheetViews>
    <sheetView tabSelected="1" workbookViewId="0">
      <selection activeCell="G8" sqref="G8"/>
    </sheetView>
  </sheetViews>
  <sheetFormatPr baseColWidth="10" defaultRowHeight="15"/>
  <sheetData>
    <row r="1" spans="1:31" s="1" customFormat="1">
      <c r="A1" t="s">
        <v>0</v>
      </c>
      <c r="B1" s="3" t="s">
        <v>1</v>
      </c>
      <c r="C1" s="4"/>
      <c r="D1" s="5" t="s">
        <v>2</v>
      </c>
      <c r="E1" s="12"/>
      <c r="F1" s="5" t="s">
        <v>3</v>
      </c>
      <c r="G1" s="12"/>
      <c r="H1" s="5" t="s">
        <v>4</v>
      </c>
      <c r="I1" s="12"/>
      <c r="J1" s="5" t="s">
        <v>5</v>
      </c>
      <c r="K1" s="12"/>
      <c r="L1" s="5" t="s">
        <v>6</v>
      </c>
      <c r="M1" s="12"/>
      <c r="N1" s="5" t="s">
        <v>7</v>
      </c>
      <c r="O1" s="12"/>
      <c r="P1" s="5" t="s">
        <v>8</v>
      </c>
      <c r="Q1" s="12"/>
      <c r="R1" s="5" t="s">
        <v>9</v>
      </c>
      <c r="S1" s="12"/>
      <c r="T1" s="5" t="s">
        <v>10</v>
      </c>
      <c r="U1" s="12"/>
      <c r="V1" s="5" t="s">
        <v>11</v>
      </c>
      <c r="W1" s="12"/>
      <c r="X1" s="5" t="s">
        <v>12</v>
      </c>
      <c r="Y1" s="12"/>
      <c r="Z1" s="5" t="s">
        <v>13</v>
      </c>
      <c r="AA1" s="12"/>
      <c r="AB1" s="5" t="s">
        <v>14</v>
      </c>
      <c r="AC1" s="12"/>
      <c r="AD1" s="5" t="s">
        <v>15</v>
      </c>
      <c r="AE1" s="6"/>
    </row>
    <row r="2" spans="1:31" s="1" customFormat="1">
      <c r="A2"/>
      <c r="B2" s="7" t="s">
        <v>16</v>
      </c>
      <c r="C2" s="7" t="s">
        <v>17</v>
      </c>
      <c r="D2" s="7" t="s">
        <v>16</v>
      </c>
      <c r="E2" s="7" t="s">
        <v>17</v>
      </c>
      <c r="F2" s="7" t="s">
        <v>16</v>
      </c>
      <c r="G2" s="7" t="s">
        <v>17</v>
      </c>
      <c r="H2" s="7" t="s">
        <v>16</v>
      </c>
      <c r="I2" s="7" t="s">
        <v>17</v>
      </c>
      <c r="J2" s="7" t="s">
        <v>16</v>
      </c>
      <c r="K2" s="7" t="s">
        <v>17</v>
      </c>
      <c r="L2" s="7" t="s">
        <v>16</v>
      </c>
      <c r="M2" s="7" t="s">
        <v>17</v>
      </c>
      <c r="N2" s="7" t="s">
        <v>16</v>
      </c>
      <c r="O2" s="7" t="s">
        <v>17</v>
      </c>
      <c r="P2" s="7" t="s">
        <v>16</v>
      </c>
      <c r="Q2" s="7" t="s">
        <v>17</v>
      </c>
      <c r="R2" s="7" t="s">
        <v>16</v>
      </c>
      <c r="S2" s="7" t="s">
        <v>17</v>
      </c>
      <c r="T2" s="7" t="s">
        <v>16</v>
      </c>
      <c r="U2" s="7" t="s">
        <v>17</v>
      </c>
      <c r="V2" s="7" t="s">
        <v>16</v>
      </c>
      <c r="W2" s="7" t="s">
        <v>17</v>
      </c>
      <c r="X2" s="7" t="s">
        <v>16</v>
      </c>
      <c r="Y2" s="7" t="s">
        <v>17</v>
      </c>
      <c r="Z2" s="7" t="s">
        <v>16</v>
      </c>
      <c r="AA2" s="7" t="s">
        <v>17</v>
      </c>
      <c r="AB2" s="7" t="s">
        <v>16</v>
      </c>
      <c r="AC2" s="7" t="s">
        <v>17</v>
      </c>
      <c r="AD2" s="7" t="s">
        <v>16</v>
      </c>
      <c r="AE2" s="7" t="s">
        <v>17</v>
      </c>
    </row>
    <row r="3" spans="1:31">
      <c r="A3" t="s">
        <v>18</v>
      </c>
      <c r="B3" s="8">
        <f>SUMPRODUCT([1]ABC!$G$4:$G$16,[1]ABC!L4:L16)/SUM([1]ABC!$G$4:$G$16)</f>
        <v>311.18498312616049</v>
      </c>
      <c r="C3" s="8">
        <f>SUMPRODUCT([1]ABC!$G$4:$G$16,[1]ABC!M4:M16)/SUM([1]ABC!$G$4:$G$16)</f>
        <v>48.731501732661968</v>
      </c>
      <c r="D3" s="8">
        <f>([1]ABC!G30*[1]ABC!L30+[1]ABC!G31*[1]ABC!L31+[1]ABC!G32*[1]ABC!L32)/([1]ABC!G30+[1]ABC!G31+[1]ABC!G32)</f>
        <v>320.69548733054273</v>
      </c>
      <c r="E3" s="8">
        <f>([1]ABC!G30*[1]ABC!M30+[1]ABC!G31*[1]ABC!M31+[1]ABC!G32*[1]ABC!M32)/([1]ABC!G30+[1]ABC!G31+[1]ABC!G32)</f>
        <v>57.725187719497697</v>
      </c>
      <c r="F3" s="8">
        <f>SUMPRODUCT([1]ABC!G20:G23,[1]ABC!L20:L23)/SUM([1]ABC!G20:G23)</f>
        <v>583.54800318309151</v>
      </c>
      <c r="G3" s="8">
        <f>SUMPRODUCT([1]ABC!G20:G23,[1]ABC!M20:M23)/SUM([1]ABC!G20:G23)</f>
        <v>105.03864057295645</v>
      </c>
      <c r="H3" s="8">
        <f>F3</f>
        <v>583.54800318309151</v>
      </c>
      <c r="I3" s="8">
        <f>G3</f>
        <v>105.03864057295645</v>
      </c>
      <c r="J3" s="9">
        <f>[1]ABC!L29</f>
        <v>561.16</v>
      </c>
      <c r="K3" s="8">
        <f>[1]ABC!M29</f>
        <v>101.00879999999999</v>
      </c>
      <c r="L3" s="8">
        <f>SUMPRODUCT([1]ABC!$G$24:$G$26,[1]ABC!L24:L26)/SUM([1]ABC!$G$24:$G$26)</f>
        <v>1156.3818515797207</v>
      </c>
      <c r="M3" s="8">
        <f>SUMPRODUCT([1]ABC!$G$24:$G$26,[1]ABC!M24:M26)/SUM([1]ABC!$G$24:$G$26)</f>
        <v>208.14873328434973</v>
      </c>
      <c r="N3" s="9">
        <f>SUMPRODUCT([1]ABC!$G$27:$G$28,[1]ABC!L27:L28)/SUM([1]ABC!$G$27:$G$28)</f>
        <v>3165.0268722466963</v>
      </c>
      <c r="O3" s="9">
        <f>SUMPRODUCT([1]ABC!$G$27:$G$28,[1]ABC!M27:M28)/SUM([1]ABC!$G$27:$G$28)</f>
        <v>569.70483700440536</v>
      </c>
      <c r="P3" s="9">
        <f>SUMPRODUCT([1]ABC!G33:G34,[1]ABC!L33:L34)/SUM([1]ABC!G33:G34)</f>
        <v>687.09738486842105</v>
      </c>
      <c r="Q3" s="8">
        <f>SUMPRODUCT([1]ABC!G33:G34,[1]ABC!M33:M34)/SUM([1]ABC!G33:G34)</f>
        <v>123.67752927631577</v>
      </c>
      <c r="R3" s="9">
        <f>+H3</f>
        <v>583.54800318309151</v>
      </c>
      <c r="S3" s="9">
        <f>+I3</f>
        <v>105.03864057295645</v>
      </c>
      <c r="T3" s="8">
        <f>SUMPRODUCT([1]ABC!G35:G41,[1]ABC!L35:L41)/SUM([1]ABC!G35:G41)</f>
        <v>476.78790839536811</v>
      </c>
      <c r="U3" s="8">
        <f>SUMPRODUCT([1]ABC!G35:G41,[1]ABC!M35:M41)/SUM([1]ABC!G35:G41)</f>
        <v>85.821823511166272</v>
      </c>
      <c r="V3" s="8">
        <f>T3</f>
        <v>476.78790839536811</v>
      </c>
      <c r="W3" s="8">
        <f>U3</f>
        <v>85.821823511166272</v>
      </c>
      <c r="X3" s="8">
        <f t="shared" ref="X3:AC8" si="0">V3</f>
        <v>476.78790839536811</v>
      </c>
      <c r="Y3" s="8">
        <f t="shared" si="0"/>
        <v>85.821823511166272</v>
      </c>
      <c r="Z3" s="8">
        <f t="shared" si="0"/>
        <v>476.78790839536811</v>
      </c>
      <c r="AA3" s="8">
        <f t="shared" si="0"/>
        <v>85.821823511166272</v>
      </c>
      <c r="AB3" s="8">
        <f t="shared" si="0"/>
        <v>476.78790839536811</v>
      </c>
      <c r="AC3" s="8">
        <f t="shared" si="0"/>
        <v>85.821823511166272</v>
      </c>
      <c r="AD3" s="8">
        <f>SUMPRODUCT([1]ABC!G17:G19,[1]ABC!L17:L19)/SUM([1]ABC!G17:G19)</f>
        <v>171.00960682052636</v>
      </c>
      <c r="AE3" s="9">
        <f>SUMPRODUCT([1]ABC!G17:G19,[1]ABC!M17:M19)/SUM([1]ABC!G17:G19)</f>
        <v>33.437518634530619</v>
      </c>
    </row>
    <row r="4" spans="1:31">
      <c r="A4" t="s">
        <v>19</v>
      </c>
      <c r="B4" s="8">
        <f>SUMPRODUCT([1]ABC!$G$4:$G$16,[1]ABC!N4:N16)/SUM([1]ABC!$G$4:$G$16)</f>
        <v>28.529405219622593</v>
      </c>
      <c r="C4" s="8">
        <f>SUMPRODUCT([1]ABC!$G$4:$G$16,[1]ABC!O4:O16)/SUM([1]ABC!$G$4:$G$16)</f>
        <v>11.357263897449084</v>
      </c>
      <c r="D4" s="8">
        <f>([1]ABC!G30*[1]ABC!N30+[1]ABC!G31*[1]ABC!N31+[1]ABC!G32*[1]ABC!N32)/([1]ABC!G30+[1]ABC!G31+[1]ABC!G32)</f>
        <v>27.158275851377191</v>
      </c>
      <c r="E4" s="8">
        <f>([1]ABC!G30*[1]ABC!O30+[1]ABC!G31*[1]ABC!O31+[1]ABC!G32*[1]ABC!O32)/([1]ABC!G30+[1]ABC!G31+[1]ABC!G32)</f>
        <v>10.31817725940089</v>
      </c>
      <c r="F4" s="8">
        <f>SUMPRODUCT([1]ABC!G20:G23,[1]ABC!N20:N23)/SUM([1]ABC!G20:G23)</f>
        <v>31.466375604787377</v>
      </c>
      <c r="G4" s="8">
        <f>SUMPRODUCT([1]ABC!G20:G23,[1]ABC!O20:O23)/SUM([1]ABC!G20:G23)</f>
        <v>11.949528433919024</v>
      </c>
      <c r="H4" s="8">
        <f t="shared" ref="H4:I8" si="1">F4</f>
        <v>31.466375604787377</v>
      </c>
      <c r="I4" s="8">
        <f t="shared" si="1"/>
        <v>11.949528433919024</v>
      </c>
      <c r="J4" s="8">
        <f>[1]ABC!N29</f>
        <v>3</v>
      </c>
      <c r="K4" s="8">
        <f>[1]ABC!O29</f>
        <v>1.1399999999999999</v>
      </c>
      <c r="L4" s="8">
        <f>SUMPRODUCT([1]ABC!$G$24:$G$26,[1]ABC!N24:N26)/SUM([1]ABC!$G$24:$G$26)</f>
        <v>6.5427130344272095</v>
      </c>
      <c r="M4" s="8">
        <f>SUMPRODUCT([1]ABC!$G$24:$G$26,[1]ABC!O24:O26)/SUM([1]ABC!$G$24:$G$26)</f>
        <v>2.4862309530823392</v>
      </c>
      <c r="N4" s="9">
        <f>SUMPRODUCT([1]ABC!$G$27:$G$28,[1]ABC!N27:N28)/SUM([1]ABC!$G$27:$G$28)</f>
        <v>11.22931424375918</v>
      </c>
      <c r="O4" s="9">
        <f>SUMPRODUCT([1]ABC!$G$27:$G$28,[1]ABC!O27:O28)/SUM([1]ABC!$G$27:$G$28)</f>
        <v>4.2671394126284881</v>
      </c>
      <c r="P4" s="8">
        <f>SUMPRODUCT([1]ABC!G33:G34,[1]ABC!N33:N34)/SUM([1]ABC!G33:G34)</f>
        <v>11</v>
      </c>
      <c r="Q4" s="8">
        <f>SUMPRODUCT([1]ABC!G33:G34,[1]ABC!O33:O34)/SUM([1]ABC!G33:G34)</f>
        <v>4.169999999999999</v>
      </c>
      <c r="R4" s="9">
        <f t="shared" ref="R4:S8" si="2">+H4</f>
        <v>31.466375604787377</v>
      </c>
      <c r="S4" s="9">
        <f t="shared" si="2"/>
        <v>11.949528433919024</v>
      </c>
      <c r="T4" s="8">
        <f>SUMPRODUCT([1]ABC!G35:G41,[1]ABC!N35:N41)/SUM([1]ABC!G35:G41)</f>
        <v>21.57070228494624</v>
      </c>
      <c r="U4" s="8">
        <f>SUMPRODUCT([1]ABC!G35:G41,[1]ABC!O35:O41)/SUM([1]ABC!G35:G41)</f>
        <v>8.1968668682795709</v>
      </c>
      <c r="V4" s="8">
        <f t="shared" ref="V4:W8" si="3">T4</f>
        <v>21.57070228494624</v>
      </c>
      <c r="W4" s="8">
        <f t="shared" si="3"/>
        <v>8.1968668682795709</v>
      </c>
      <c r="X4" s="8">
        <f t="shared" si="0"/>
        <v>21.57070228494624</v>
      </c>
      <c r="Y4" s="8">
        <f t="shared" si="0"/>
        <v>8.1968668682795709</v>
      </c>
      <c r="Z4" s="8">
        <f t="shared" si="0"/>
        <v>21.57070228494624</v>
      </c>
      <c r="AA4" s="8">
        <f t="shared" si="0"/>
        <v>8.1968668682795709</v>
      </c>
      <c r="AB4" s="8">
        <f t="shared" si="0"/>
        <v>21.57070228494624</v>
      </c>
      <c r="AC4" s="8">
        <f t="shared" si="0"/>
        <v>8.1968668682795709</v>
      </c>
      <c r="AD4" s="8">
        <f>SUMPRODUCT([1]ABC!G17:G19,[1]ABC!N17:N19)/SUM([1]ABC!G17:G19)</f>
        <v>42.091513116724776</v>
      </c>
      <c r="AE4" s="9">
        <f>SUMPRODUCT([1]ABC!G17:G19,[1]ABC!O17:O19)/SUM([1]ABC!G17:G19)</f>
        <v>24.403501151816389</v>
      </c>
    </row>
    <row r="5" spans="1:31">
      <c r="A5" t="s">
        <v>23</v>
      </c>
      <c r="B5" s="10">
        <f>SUMPRODUCT([1]ABC!$G$4:$G$16,[1]ABC!P4:P16)/SUM([1]ABC!$G$4:$G$16)</f>
        <v>1.5067512432445886</v>
      </c>
      <c r="C5" s="10">
        <f>SUMPRODUCT([1]ABC!$G$4:$G$16,[1]ABC!Q4:Q16)/SUM([1]ABC!$G$4:$G$16)</f>
        <v>0.73844755135771856</v>
      </c>
      <c r="D5" s="10">
        <f>([1]ABC!G30*[1]ABC!P30+[1]ABC!G31*[1]ABC!P31+[1]ABC!G32*[1]ABC!P32)/([1]ABC!G30+[1]ABC!G31+[1]ABC!G32)</f>
        <v>3.6837933612388669</v>
      </c>
      <c r="E5" s="10">
        <f>([1]ABC!G30*[1]ABC!Q30+[1]ABC!G31*[1]ABC!Q31+[1]ABC!G32*[1]ABC!Q32)/([1]ABC!G30+[1]ABC!G31+[1]ABC!G32)</f>
        <v>1.7319337977365508</v>
      </c>
      <c r="F5" s="10">
        <f>SUMPRODUCT([1]ABC!G20:G23,[1]ABC!P20:P23)/SUM([1]ABC!G20:G23)</f>
        <v>7.9861707410236829</v>
      </c>
      <c r="G5" s="10">
        <f>SUMPRODUCT([1]ABC!G20:G23,[1]ABC!Q20:Q23)/SUM([1]ABC!G20:G23)</f>
        <v>3.7614265889992367</v>
      </c>
      <c r="H5" s="8">
        <f t="shared" si="1"/>
        <v>7.9861707410236829</v>
      </c>
      <c r="I5" s="10">
        <f t="shared" si="1"/>
        <v>3.7614265889992367</v>
      </c>
      <c r="J5" s="10">
        <f>[1]ABC!P29</f>
        <v>11.49</v>
      </c>
      <c r="K5" s="10">
        <f>[1]ABC!Q29</f>
        <v>5.41</v>
      </c>
      <c r="L5" s="10">
        <f>SUMPRODUCT([1]ABC!$G$24:$G$26,[1]ABC!P24:P26)/SUM([1]ABC!$G$24:$G$26)</f>
        <v>14.839005816017</v>
      </c>
      <c r="M5" s="10">
        <f>SUMPRODUCT([1]ABC!$G$24:$G$26,[1]ABC!Q24:Q26)/SUM([1]ABC!$G$24:$G$26)</f>
        <v>6.9863184058277703</v>
      </c>
      <c r="N5" s="2">
        <f>SUMPRODUCT([1]ABC!$G$27:$G$28,[1]ABC!P27:P28)/SUM([1]ABC!$G$27:$G$28)</f>
        <v>18.812474302496295</v>
      </c>
      <c r="O5" s="2">
        <f>SUMPRODUCT([1]ABC!$G$27:$G$28,[1]ABC!Q27:Q28)/SUM([1]ABC!$G$27:$G$28)</f>
        <v>8.8418629221732594</v>
      </c>
      <c r="P5" s="10">
        <f>SUMPRODUCT([1]ABC!G33:G34,[1]ABC!P33:P34)/SUM([1]ABC!G33:G34)</f>
        <v>7.8500000000000005</v>
      </c>
      <c r="Q5" s="10">
        <f>SUMPRODUCT([1]ABC!G33:G34,[1]ABC!Q33:Q34)/SUM([1]ABC!G33:G34)</f>
        <v>3.6999999999999997</v>
      </c>
      <c r="R5" s="9">
        <f t="shared" si="2"/>
        <v>7.9861707410236829</v>
      </c>
      <c r="S5" s="9">
        <f t="shared" si="2"/>
        <v>3.7614265889992367</v>
      </c>
      <c r="T5" s="8">
        <f>SUMPRODUCT([1]ABC!G35:G41,[1]ABC!P35:P41)/SUM([1]ABC!G35:G41)</f>
        <v>6.8544217845326711</v>
      </c>
      <c r="U5" s="8">
        <f>SUMPRODUCT([1]ABC!G35:G41,[1]ABC!Q35:Q41)/SUM([1]ABC!G35:G41)</f>
        <v>3.2255383865798186</v>
      </c>
      <c r="V5" s="8">
        <f t="shared" si="3"/>
        <v>6.8544217845326711</v>
      </c>
      <c r="W5" s="8">
        <f t="shared" si="3"/>
        <v>3.2255383865798186</v>
      </c>
      <c r="X5" s="8">
        <f t="shared" si="0"/>
        <v>6.8544217845326711</v>
      </c>
      <c r="Y5" s="8">
        <f t="shared" si="0"/>
        <v>3.2255383865798186</v>
      </c>
      <c r="Z5" s="8">
        <f t="shared" si="0"/>
        <v>6.8544217845326711</v>
      </c>
      <c r="AA5" s="8">
        <f t="shared" si="0"/>
        <v>3.2255383865798186</v>
      </c>
      <c r="AB5" s="8">
        <f t="shared" si="0"/>
        <v>6.8544217845326711</v>
      </c>
      <c r="AC5" s="8">
        <f t="shared" si="0"/>
        <v>3.2255383865798186</v>
      </c>
      <c r="AD5" s="8">
        <f>SUMPRODUCT([1]ABC!G17:G19,[1]ABC!P17:P19)/SUM([1]ABC!G17:G19)</f>
        <v>0.88077756899388693</v>
      </c>
      <c r="AE5" s="9">
        <f>SUMPRODUCT([1]ABC!G17:G19,[1]ABC!Q17:Q19)/SUM([1]ABC!G17:G19)</f>
        <v>0.53049939553085013</v>
      </c>
    </row>
    <row r="6" spans="1:31">
      <c r="A6" t="s">
        <v>20</v>
      </c>
      <c r="B6" s="10">
        <f>SUMPRODUCT([1]ABC!$G$4:$G$16,[1]ABC!R4:R16)/SUM([1]ABC!$G$4:$G$16)</f>
        <v>3.3856063729332839</v>
      </c>
      <c r="C6" s="10">
        <f>SUMPRODUCT([1]ABC!$G$4:$G$16,[1]ABC!S4:S16)/SUM([1]ABC!$G$4:$G$16)</f>
        <v>1.3202732747027894</v>
      </c>
      <c r="D6" s="10">
        <f>([1]ABC!G30*[1]ABC!R30+[1]ABC!G31*[1]ABC!R31+[1]ABC!G32*[1]ABC!R32)/([1]ABC!G30+[1]ABC!G31+[1]ABC!G32)</f>
        <v>1.2048043339706815</v>
      </c>
      <c r="E6" s="10">
        <f>([1]ABC!G30*[1]ABC!S30+[1]ABC!G31*[1]ABC!S31+[1]ABC!G32*[1]ABC!S32)/([1]ABC!G30+[1]ABC!G31+[1]ABC!G32)</f>
        <v>0.42368908646926084</v>
      </c>
      <c r="F6" s="10">
        <f>SUMPRODUCT([1]ABC!G20:G23,[1]ABC!R20:R23)/SUM([1]ABC!G20:G23)</f>
        <v>4.1027619047619055</v>
      </c>
      <c r="G6" s="10">
        <f>SUMPRODUCT([1]ABC!G20:G23,[1]ABC!S20:S23)/SUM([1]ABC!G20:G23)</f>
        <v>1.4465303031830916</v>
      </c>
      <c r="H6" s="8">
        <f t="shared" si="1"/>
        <v>4.1027619047619055</v>
      </c>
      <c r="I6" s="10">
        <f t="shared" si="1"/>
        <v>1.4465303031830916</v>
      </c>
      <c r="J6" s="10">
        <f>[1]ABC!R29</f>
        <v>0.59</v>
      </c>
      <c r="K6" s="10">
        <f>[1]ABC!S29</f>
        <v>0.21</v>
      </c>
      <c r="L6" s="10">
        <f>SUMPRODUCT([1]ABC!$G$24:$G$26,[1]ABC!R24:R26)/SUM([1]ABC!$G$24:$G$26)</f>
        <v>0.59526524614254217</v>
      </c>
      <c r="M6" s="10">
        <f>SUMPRODUCT([1]ABC!$G$24:$G$26,[1]ABC!S24:S26)/SUM([1]ABC!$G$24:$G$26)</f>
        <v>0.20715774665686998</v>
      </c>
      <c r="N6" s="2">
        <f>SUMPRODUCT([1]ABC!$G$27:$G$28,[1]ABC!R27:R28)/SUM([1]ABC!$G$27:$G$28)</f>
        <v>0.11566299559471366</v>
      </c>
      <c r="O6" s="2">
        <f>SUMPRODUCT([1]ABC!$G$27:$G$28,[1]ABC!S27:S28)/SUM([1]ABC!$G$27:$G$28)</f>
        <v>4.0736507048458145E-2</v>
      </c>
      <c r="P6" s="10">
        <f>SUMPRODUCT([1]ABC!G33:G34,[1]ABC!R33:R34)/SUM([1]ABC!G33:G34)</f>
        <v>2.5199999999999996</v>
      </c>
      <c r="Q6" s="10">
        <f>SUMPRODUCT([1]ABC!G33:G34,[1]ABC!S33:S34)/SUM([1]ABC!G33:G34)</f>
        <v>0.89</v>
      </c>
      <c r="R6" s="9">
        <f t="shared" si="2"/>
        <v>4.1027619047619055</v>
      </c>
      <c r="S6" s="9">
        <f t="shared" si="2"/>
        <v>1.4465303031830916</v>
      </c>
      <c r="T6" s="8">
        <f>SUMPRODUCT([1]ABC!G35:G41,[1]ABC!R35:R41)/SUM([1]ABC!G35:G41)</f>
        <v>1.065818600082713</v>
      </c>
      <c r="U6" s="8">
        <f>SUMPRODUCT([1]ABC!G35:G41,[1]ABC!S35:S41)/SUM([1]ABC!G35:G41)</f>
        <v>0.3763912953370554</v>
      </c>
      <c r="V6" s="8">
        <f t="shared" si="3"/>
        <v>1.065818600082713</v>
      </c>
      <c r="W6" s="8">
        <f t="shared" si="3"/>
        <v>0.3763912953370554</v>
      </c>
      <c r="X6" s="8">
        <f t="shared" si="0"/>
        <v>1.065818600082713</v>
      </c>
      <c r="Y6" s="8">
        <f t="shared" si="0"/>
        <v>0.3763912953370554</v>
      </c>
      <c r="Z6" s="8">
        <f t="shared" si="0"/>
        <v>1.065818600082713</v>
      </c>
      <c r="AA6" s="8">
        <f t="shared" si="0"/>
        <v>0.3763912953370554</v>
      </c>
      <c r="AB6" s="8">
        <f t="shared" si="0"/>
        <v>1.065818600082713</v>
      </c>
      <c r="AC6" s="8">
        <f t="shared" si="0"/>
        <v>0.3763912953370554</v>
      </c>
      <c r="AD6" s="8">
        <f>SUMPRODUCT([1]ABC!G17:G19,[1]ABC!R17:R19)/SUM([1]ABC!G17:G19)</f>
        <v>2.9412333319123904</v>
      </c>
      <c r="AE6" s="9">
        <f>SUMPRODUCT([1]ABC!G17:G19,[1]ABC!S17:S19)/SUM([1]ABC!G17:G19)</f>
        <v>0.89521711440580432</v>
      </c>
    </row>
    <row r="7" spans="1:31">
      <c r="A7" t="s">
        <v>21</v>
      </c>
      <c r="B7" s="2">
        <f>SUMPRODUCT([1]ABC!$G$4:$G$16,[1]ABC!T4:T16)/SUM([1]ABC!G4:G16)</f>
        <v>8.3567516787431094E-3</v>
      </c>
      <c r="C7" s="2">
        <f>SUMPRODUCT([1]ABC!$G$4:$G$16,[1]ABC!U4:U16)/SUM([1]ABC!G4:G16)</f>
        <v>5.2357076715483985E-3</v>
      </c>
      <c r="D7" s="2">
        <f>([1]ABC!G30*[1]ABC!T30+[1]ABC!G31*[1]ABC!T31+[1]ABC!G32*[1]ABC!T32)/([1]ABC!G30+[1]ABC!G31+[1]ABC!G32)</f>
        <v>0.11082047094896041</v>
      </c>
      <c r="E7" s="2">
        <f>([1]ABC!G30*[1]ABC!U30+[1]ABC!G31*[1]ABC!U31+[1]ABC!G32*[1]ABC!U32)/([1]ABC!G30+[1]ABC!G31+[1]ABC!G32)</f>
        <v>7.0366854604240928E-2</v>
      </c>
      <c r="F7" s="2">
        <f>SUMPRODUCT([1]ABC!G20:G23,[1]ABC!T20:T23)/SUM([1]ABC!G20:G23)</f>
        <v>0.36825753756047874</v>
      </c>
      <c r="G7" s="2">
        <f>SUMPRODUCT([1]ABC!G20:G23,[1]ABC!U20:U23)/SUM([1]ABC!G20:G23)</f>
        <v>0.29604828215049656</v>
      </c>
      <c r="H7" s="8">
        <f t="shared" si="1"/>
        <v>0.36825753756047874</v>
      </c>
      <c r="I7" s="10">
        <f t="shared" si="1"/>
        <v>0.29604828215049656</v>
      </c>
      <c r="J7" s="2">
        <f>[1]ABC!T29</f>
        <v>0.23</v>
      </c>
      <c r="K7" s="2">
        <f>[1]ABC!U29</f>
        <v>0.15709999999999999</v>
      </c>
      <c r="L7" s="2">
        <f>SUMPRODUCT([1]ABC!$G$24:$G$26,[1]ABC!T24:T26)/SUM([1]ABC!$G$24:$G$26)</f>
        <v>0.26159441587068333</v>
      </c>
      <c r="M7" s="2">
        <f>SUMPRODUCT([1]ABC!$G$24:$G$26,[1]ABC!U24:U26)/SUM([1]ABC!$G$24:$G$26)</f>
        <v>0.18205452755326965</v>
      </c>
      <c r="N7" s="2">
        <f>SUMPRODUCT([1]ABC!$G$27:$G$28,[1]ABC!T27:T28)/SUM([1]ABC!$G$27:$G$28)</f>
        <v>2.4801762114537444E-2</v>
      </c>
      <c r="O7" s="2">
        <f>SUMPRODUCT([1]ABC!$G$27:$G$28,[1]ABC!U27:U28)/SUM([1]ABC!$G$27:$G$28)</f>
        <v>1.693712334801762E-2</v>
      </c>
      <c r="P7" s="2">
        <f>SUMPRODUCT([1]ABC!G33:G34,[1]ABC!T33:T34)/SUM([1]ABC!G33:G34)</f>
        <v>0.61</v>
      </c>
      <c r="Q7" s="2">
        <f>SUMPRODUCT([1]ABC!G33:G34,[1]ABC!U33:U34)/SUM([1]ABC!G33:G34)</f>
        <v>0.39999999999999997</v>
      </c>
      <c r="R7" s="9">
        <f t="shared" si="2"/>
        <v>0.36825753756047874</v>
      </c>
      <c r="S7" s="9">
        <f t="shared" si="2"/>
        <v>0.29604828215049656</v>
      </c>
      <c r="T7" s="2">
        <f>SUMPRODUCT([1]ABC!G35:G41,[1]ABC!T35:T41)/SUM([1]ABC!G35:G41)</f>
        <v>0.35308969189412742</v>
      </c>
      <c r="U7" s="2">
        <f>SUMPRODUCT([1]ABC!G35:G41,[1]ABC!U35:U41)/SUM([1]ABC!G35:G41)</f>
        <v>0.20872993655397024</v>
      </c>
      <c r="V7" s="10">
        <f t="shared" si="3"/>
        <v>0.35308969189412742</v>
      </c>
      <c r="W7" s="10">
        <f t="shared" si="3"/>
        <v>0.20872993655397024</v>
      </c>
      <c r="X7" s="10">
        <f t="shared" si="0"/>
        <v>0.35308969189412742</v>
      </c>
      <c r="Y7" s="10">
        <f t="shared" si="0"/>
        <v>0.20872993655397024</v>
      </c>
      <c r="Z7" s="10">
        <f t="shared" si="0"/>
        <v>0.35308969189412742</v>
      </c>
      <c r="AA7" s="10">
        <f t="shared" si="0"/>
        <v>0.20872993655397024</v>
      </c>
      <c r="AB7" s="10">
        <f t="shared" si="0"/>
        <v>0.35308969189412742</v>
      </c>
      <c r="AC7" s="10">
        <f t="shared" si="0"/>
        <v>0.20872993655397024</v>
      </c>
      <c r="AD7" s="11">
        <f>SUMPRODUCT([1]ABC!G17:G19,[1]ABC!T17:T19)/SUM([1]ABC!G17:G19)</f>
        <v>1.4500082698882286E-2</v>
      </c>
      <c r="AE7" s="11">
        <f>SUMPRODUCT([1]ABC!G17:G19,[1]ABC!U17:U19)/SUM([1]ABC!G17:G19)</f>
        <v>1.4500082698882286E-2</v>
      </c>
    </row>
    <row r="8" spans="1:31">
      <c r="A8" t="s">
        <v>22</v>
      </c>
      <c r="B8" s="8">
        <f>SUMPRODUCT([1]ABC!$G$4:$G$16,[1]ABC!X4:X16)/SUM([1]ABC!$G$4:$G$16)</f>
        <v>0.62506780504597614</v>
      </c>
      <c r="C8" s="8">
        <f>SUMPRODUCT([1]ABC!$G$4:$G$16,[1]ABC!Y4:Y16)/SUM([1]ABC!$G$4:$G$16)</f>
        <v>0.21684025761603959</v>
      </c>
      <c r="D8" s="8">
        <f>([1]ABC!G30*[1]ABC!X30+[1]ABC!G31*[1]ABC!X31+[1]ABC!G32*[1]ABC!X32)/([1]ABC!G30+[1]ABC!G31+[1]ABC!G32)</f>
        <v>0.12443093380187066</v>
      </c>
      <c r="E8" s="8">
        <f>([1]ABC!G30*[1]ABC!Y30+[1]ABC!G31*[1]ABC!Y31+[1]ABC!G32*[1]ABC!Y32)/([1]ABC!G30+[1]ABC!G31+[1]ABC!G32)</f>
        <v>4.356201860713485E-2</v>
      </c>
      <c r="F8" s="8">
        <f>SUMPRODUCT([1]ABC!G20:G23,[1]ABC!X20:X23)/SUM([1]ABC!G20:G23)</f>
        <v>0.51383638910109508</v>
      </c>
      <c r="G8" s="8">
        <f>SUMPRODUCT([1]ABC!G20:G23,[1]ABC!Y20:Y23)/SUM([1]ABC!G20:G23)</f>
        <v>0.17545972424242426</v>
      </c>
      <c r="H8" s="8">
        <f t="shared" si="1"/>
        <v>0.51383638910109508</v>
      </c>
      <c r="I8" s="8">
        <f t="shared" si="1"/>
        <v>0.17545972424242426</v>
      </c>
      <c r="J8" s="8">
        <f>[1]ABC!X29</f>
        <v>0.96</v>
      </c>
      <c r="K8" s="8">
        <f>[1]ABC!Y29</f>
        <v>0.33</v>
      </c>
      <c r="L8" s="8">
        <f>SUMPRODUCT([1]ABC!$G$24:$G$26,[1]ABC!X24:X26)/SUM([1]ABC!$G$24:$G$26)</f>
        <v>1.23</v>
      </c>
      <c r="M8" s="8">
        <f>SUMPRODUCT([1]ABC!$G$24:$G$26,[1]ABC!Y24:Y26)/SUM([1]ABC!$G$24:$G$26)</f>
        <v>0.42</v>
      </c>
      <c r="N8" s="9">
        <f>SUMPRODUCT([1]ABC!$G$27:$G$28,[1]ABC!X27:X28)/SUM([1]ABC!$G$27:$G$28)</f>
        <v>1.23</v>
      </c>
      <c r="O8" s="9">
        <f>SUMPRODUCT([1]ABC!$G$27:$G$28,[1]ABC!Y27:Y28)/SUM([1]ABC!$G$27:$G$28)</f>
        <v>0.42000000000000004</v>
      </c>
      <c r="P8" s="8">
        <f>SUMPRODUCT([1]ABC!G33:G34,[1]ABC!X33:X34)/SUM([1]ABC!G33:G34)</f>
        <v>0.56000000000000005</v>
      </c>
      <c r="Q8" s="8">
        <f>SUMPRODUCT([1]ABC!G33:G34,[1]ABC!Y33:Y34)/SUM([1]ABC!G33:G34)</f>
        <v>0.19</v>
      </c>
      <c r="R8" s="9">
        <f t="shared" si="2"/>
        <v>0.51383638910109508</v>
      </c>
      <c r="S8" s="9">
        <f t="shared" si="2"/>
        <v>0.17545972424242426</v>
      </c>
      <c r="T8" s="8">
        <f>SUMPRODUCT([1]ABC!G35:G41,[1]ABC!X35:X41)/SUM([1]ABC!G35:G41)</f>
        <v>0.35016956162117452</v>
      </c>
      <c r="U8" s="8">
        <f>SUMPRODUCT([1]ABC!G35:G41,[1]ABC!Y35:Y41)/SUM([1]ABC!G35:G41)</f>
        <v>0.12062253380893301</v>
      </c>
      <c r="V8" s="8">
        <f t="shared" si="3"/>
        <v>0.35016956162117452</v>
      </c>
      <c r="W8" s="8">
        <f t="shared" si="3"/>
        <v>0.12062253380893301</v>
      </c>
      <c r="X8" s="8">
        <f t="shared" si="0"/>
        <v>0.35016956162117452</v>
      </c>
      <c r="Y8" s="8">
        <f t="shared" si="0"/>
        <v>0.12062253380893301</v>
      </c>
      <c r="Z8" s="8">
        <f t="shared" si="0"/>
        <v>0.35016956162117452</v>
      </c>
      <c r="AA8" s="8">
        <f t="shared" si="0"/>
        <v>0.12062253380893301</v>
      </c>
      <c r="AB8" s="8">
        <f t="shared" si="0"/>
        <v>0.35016956162117452</v>
      </c>
      <c r="AC8" s="8">
        <f t="shared" si="0"/>
        <v>0.12062253380893301</v>
      </c>
      <c r="AD8" s="8">
        <f>SUMPRODUCT([1]ABC!G17:G19,[1]ABC!X17:X19)/SUM([1]ABC!G17:G19)</f>
        <v>0.11263311536067797</v>
      </c>
      <c r="AE8" s="9">
        <f>SUMPRODUCT([1]ABC!G17:G19,[1]ABC!Y17:Y19)/SUM([1]ABC!G17:G19)</f>
        <v>3.9648231352254613E-2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PC</dc:creator>
  <cp:lastModifiedBy>iq german</cp:lastModifiedBy>
  <dcterms:created xsi:type="dcterms:W3CDTF">2014-04-10T01:52:02Z</dcterms:created>
  <dcterms:modified xsi:type="dcterms:W3CDTF">2014-07-23T15:55:20Z</dcterms:modified>
</cp:coreProperties>
</file>