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is\Downloads\"/>
    </mc:Choice>
  </mc:AlternateContent>
  <xr:revisionPtr revIDLastSave="0" documentId="8_{C28B2AEC-18EE-43F9-BE47-F19BB4917C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M15" i="2" l="1"/>
  <c r="L22" i="2"/>
  <c r="E22" i="2"/>
  <c r="E19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<sst xmlns="http://schemas.openxmlformats.org/spreadsheetml/2006/main" count="109" uniqueCount="84">
  <si>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</si>
  <si>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</si>
  <si>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</si>
  <si>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</si>
  <si>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</si>
  <si>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</si>
  <si>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</si>
  <si>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</si>
  <si>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</si>
  <si>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</si>
  <si>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</si>
  <si>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</si>
  <si>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</si>
  <si>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</si>
  <si>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</si>
  <si>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IC001</t>
  </si>
  <si>
    <t>El sistema debe tener un menú para gestionar cursos y realizar acciones administrativas.</t>
  </si>
  <si>
    <t>Facilitar el acceso y la gestión de datos específicos para docentesjunto con su  administración de cursos.</t>
  </si>
  <si>
    <t>Implementar un sistema de inicio de sesión con autenticación, utilizando un usuario y contraseña únicos, que permita al profesor acceder a su menú.</t>
  </si>
  <si>
    <t xml:space="preserve">Stacey Valencia </t>
  </si>
  <si>
    <t>El profesor inicia sesión con sus credenciales.
Accede al menú principal del profesor.</t>
  </si>
  <si>
    <t>Jairo Quilumbaquin</t>
  </si>
  <si>
    <t>8 horas</t>
  </si>
  <si>
    <t>Alta</t>
  </si>
  <si>
    <t>No iniciado</t>
  </si>
  <si>
    <t>Se verifica que el docente pueda iniciar sesión correctamente.
Se comprueba que las funciones del menú del docente estén disponibles y operativas.</t>
  </si>
  <si>
    <t> </t>
  </si>
  <si>
    <t>Ingreso y Gestión en el Menú del Profesor</t>
  </si>
  <si>
    <t>Stacey Valencia</t>
  </si>
  <si>
    <t>Bryan Morales</t>
  </si>
  <si>
    <t>6 horas</t>
  </si>
  <si>
    <t>Stephen Drouet</t>
  </si>
  <si>
    <t>4 horas</t>
  </si>
  <si>
    <t>IC005</t>
  </si>
  <si>
    <t>El sistema debe permitir a los docente ingresar y gestionar las notas y asistencias de los estudiantes.</t>
  </si>
  <si>
    <t>Facilitar el seguimiento del rendimiento académico de los estudiantes.</t>
  </si>
  <si>
    <t>Implementar funciones que permitan al docente ingresar y modificar notas y asistencias.</t>
  </si>
  <si>
    <t>El docente accede al menú.
Selecciona la opción para ingresar notas.
Ingresa las calificaciones por unidad para cada estudiante.
Registra la asistencia de los estudiantes en cada clase.</t>
  </si>
  <si>
    <t>3 horas</t>
  </si>
  <si>
    <t xml:space="preserve">Media </t>
  </si>
  <si>
    <t>Se verifica que el docente pueda ingresar notas y asistencias correctamente.
Se comprueba que las calificaciones y asistencias se actualicen en la base de datos.</t>
  </si>
  <si>
    <t>Ingresar Notas y Asistencias.</t>
  </si>
  <si>
    <t>IC006</t>
  </si>
  <si>
    <t>El sistema debe permitir a los estudiantes solicitar tutorías.</t>
  </si>
  <si>
    <t>Facilitar la comunicación entre estudiantes y docentes para resolver dudas académicas.</t>
  </si>
  <si>
    <t>Implementar una función que permita a los estudiantes solicitar tutorías desde su menú.</t>
  </si>
  <si>
    <t>El estudiante accede a su menú.
Selecciona la opción para solicitar una tutoría.
Ingresa la información requerida (fecha, curso, etc.).</t>
  </si>
  <si>
    <t>Se verifica que el estudiante pueda solicitar tutorías correctamente.
Se comprueba que las solicitudes de tutorías se registren en la base de datos.</t>
  </si>
  <si>
    <t>Solicitar Tutoría.</t>
  </si>
  <si>
    <t>IC010</t>
  </si>
  <si>
    <t>IC011</t>
  </si>
  <si>
    <t>El sistema debe permitir a el docente obtener un registro detallado de la asistencia de los estudiantes.</t>
  </si>
  <si>
    <t>Facilitar el seguimiento de la asistencia a clases.</t>
  </si>
  <si>
    <t>Implementar funciones que permitan al docente obtener registros de asistencia desde su menú.</t>
  </si>
  <si>
    <t>El docente accede al menú.
Selecciona la opción para obtener registros de asistencia.
Visualiza la información detallada de la asistencia de los estudiantes.</t>
  </si>
  <si>
    <t>Se verifica que el docente pueda obtener registros de asistencia correctamente.
Se comprueba que la información mostrada sea precisa y actualizada.</t>
  </si>
  <si>
    <t>Obtener Registro de Asistencia.</t>
  </si>
  <si>
    <t>El sistema debe permitir a el docente generar un reporte detallado de las calificaciones por unidad de sus alumnos.</t>
  </si>
  <si>
    <t>Facilitar la revisión y análisis del rendimiento académico de los estudiantes.</t>
  </si>
  <si>
    <t>Implementar funciones que permitan al docente generar un reporte de notas por unidad desde su menú.</t>
  </si>
  <si>
    <t>El docente accede al menú.
Selecciona la opción para generar un reporte de notas por unidad.
Especifica el curso y la unidad deseada.
Descarga o visualiza el reporte generado.</t>
  </si>
  <si>
    <t>Se verifica que el docente pueda generar un reporte de notas por unidad correctamente.
Se comprueba que el reporte contenga la información esperada.</t>
  </si>
  <si>
    <t>Generar Reporte de Notas por Unidad.</t>
  </si>
  <si>
    <t>IC013</t>
  </si>
  <si>
    <t>alta</t>
  </si>
  <si>
    <t>El sistema debe permitir a el usuario (docente) la capacidad de cerrar su sesión en el sistema.</t>
  </si>
  <si>
    <t>Proporcionar una opción para que el usuario cierre sesión de manera segura y controlada.</t>
  </si>
  <si>
    <t>Implementar un botón o enlace de "Cerrar Sesión" que permita al usuario finalizar su sesión actual.</t>
  </si>
  <si>
    <t>El profesor, desde cualquier pantalla, tiene la opción de hacer clic en un botón o enlace etiquetado como "Cerrar Sesión".
Al hacer clic, el sistema finaliza la sesión actual del profesor.</t>
  </si>
  <si>
    <t>Se verifica que al hacer clic en "Cerrar Sesión", el sistema cierra la sesión del profesor y redirige a la página de inicio de sesión.</t>
  </si>
  <si>
    <t>Cerrar Sesión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</si>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</sst>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2"/>
      <color theme="1"/>
      <name val="Calibri"/>
      <family val="2"/>
    </font>
    <font>
      <b/>
      <i/>
      <sz val="11"/>
      <color rgb="FF9C6500"/>
      <name val="Arial"/>
    </font>
    <font>
      <b/>
      <i/>
      <sz val="11"/>
      <color rgb="FFFF0000"/>
      <name val="Arial"/>
    </font>
    <font>
      <sz val="11"/>
      <color rgb="FF000000"/>
      <name val="Arial"/>
      <charset val="1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0" fillId="3" borderId="5" xfId="0" applyFill="1" applyBorder="1"/>
    <xf numFmtId="0" fontId="10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13" fillId="5" borderId="4" xfId="0" applyFont="1" applyFill="1" applyBorder="1" applyAlignment="1">
      <alignment horizontal="center" vertical="center"/>
    </xf>
    <xf numFmtId="0" fontId="0" fillId="3" borderId="7" xfId="0" applyFill="1" applyBorder="1"/>
    <xf numFmtId="0" fontId="5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5" xfId="0" applyBorder="1"/>
    <xf numFmtId="0" fontId="14" fillId="2" borderId="23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3" fillId="0" borderId="23" xfId="0" applyFont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0" fontId="16" fillId="0" borderId="23" xfId="0" applyFont="1" applyBorder="1" applyAlignment="1">
      <alignment wrapText="1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7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9" borderId="24" xfId="0" applyFont="1" applyFill="1" applyBorder="1" applyAlignment="1">
      <alignment vertical="center"/>
    </xf>
    <xf numFmtId="0" fontId="3" fillId="9" borderId="2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8" fillId="6" borderId="6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3" xfId="0" applyFont="1" applyBorder="1"/>
    <xf numFmtId="0" fontId="11" fillId="7" borderId="7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20" xfId="0" applyFont="1" applyBorder="1"/>
    <xf numFmtId="0" fontId="7" fillId="0" borderId="22" xfId="0" applyFont="1" applyBorder="1"/>
    <xf numFmtId="0" fontId="8" fillId="4" borderId="7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2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8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0" borderId="9" xfId="0" applyFont="1" applyBorder="1"/>
    <xf numFmtId="0" fontId="7" fillId="0" borderId="21" xfId="0" applyFont="1" applyBorder="1"/>
    <xf numFmtId="0" fontId="10" fillId="2" borderId="14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2"/>
  <sheetViews>
    <sheetView showGridLines="0" tabSelected="1" topLeftCell="A2" zoomScale="85" zoomScaleNormal="85" workbookViewId="0">
      <selection activeCell="B11" sqref="B11"/>
    </sheetView>
  </sheetViews>
  <sheetFormatPr baseColWidth="10" defaultColWidth="12.625" defaultRowHeight="15" customHeight="1" x14ac:dyDescent="0.2"/>
  <cols>
    <col min="1" max="1" width="4.625" customWidth="1"/>
    <col min="2" max="2" width="8.25" customWidth="1"/>
    <col min="3" max="5" width="20.625" customWidth="1"/>
    <col min="6" max="6" width="13" customWidth="1"/>
    <col min="7" max="7" width="32.5" customWidth="1"/>
    <col min="8" max="8" width="12" customWidth="1"/>
    <col min="9" max="12" width="10.625" customWidth="1"/>
    <col min="13" max="13" width="32.5" customWidth="1"/>
    <col min="14" max="15" width="20.625" customWidth="1"/>
    <col min="16" max="26" width="9.375" customWidth="1"/>
  </cols>
  <sheetData>
    <row r="1" spans="1:16" x14ac:dyDescent="0.25">
      <c r="I1" s="1"/>
      <c r="J1" s="1"/>
      <c r="K1" s="2"/>
      <c r="L1" s="3"/>
    </row>
    <row r="2" spans="1:16" x14ac:dyDescent="0.25">
      <c r="I2" s="1"/>
      <c r="J2" s="1"/>
      <c r="K2" s="2"/>
      <c r="L2" s="3"/>
    </row>
    <row r="3" spans="1:16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16" x14ac:dyDescent="0.25">
      <c r="B4" s="28"/>
      <c r="C4" s="28"/>
      <c r="D4" s="28"/>
      <c r="E4" s="28"/>
      <c r="F4" s="28"/>
      <c r="G4" s="28"/>
      <c r="H4" s="38"/>
      <c r="I4" s="39"/>
      <c r="J4" s="39"/>
      <c r="K4" s="40"/>
      <c r="L4" s="41"/>
      <c r="M4" s="28"/>
      <c r="N4" s="28"/>
      <c r="O4" s="28"/>
    </row>
    <row r="5" spans="1:16" ht="51.75" customHeight="1" x14ac:dyDescent="0.2">
      <c r="A5" s="28"/>
      <c r="B5" s="29" t="s">
        <v>1</v>
      </c>
      <c r="C5" s="29" t="s">
        <v>2</v>
      </c>
      <c r="D5" s="30" t="s">
        <v>3</v>
      </c>
      <c r="E5" s="29" t="s">
        <v>4</v>
      </c>
      <c r="F5" s="29" t="s">
        <v>5</v>
      </c>
      <c r="G5" s="29" t="s">
        <v>6</v>
      </c>
      <c r="H5" s="29" t="s">
        <v>7</v>
      </c>
      <c r="I5" s="31" t="s">
        <v>8</v>
      </c>
      <c r="J5" s="29" t="s">
        <v>9</v>
      </c>
      <c r="K5" s="29" t="s">
        <v>10</v>
      </c>
      <c r="L5" s="31" t="s">
        <v>11</v>
      </c>
      <c r="M5" s="29" t="s">
        <v>12</v>
      </c>
      <c r="N5" s="29" t="s">
        <v>13</v>
      </c>
      <c r="O5" s="29" t="s">
        <v>14</v>
      </c>
      <c r="P5" s="28"/>
    </row>
    <row r="6" spans="1:16" ht="91.5" customHeight="1" x14ac:dyDescent="0.2">
      <c r="A6" s="28"/>
      <c r="B6" s="46" t="s">
        <v>15</v>
      </c>
      <c r="C6" s="43" t="s">
        <v>16</v>
      </c>
      <c r="D6" s="43" t="s">
        <v>17</v>
      </c>
      <c r="E6" s="43" t="s">
        <v>18</v>
      </c>
      <c r="F6" s="44" t="s">
        <v>19</v>
      </c>
      <c r="G6" s="43" t="s">
        <v>20</v>
      </c>
      <c r="H6" s="43" t="s">
        <v>21</v>
      </c>
      <c r="I6" s="45" t="s">
        <v>22</v>
      </c>
      <c r="J6" s="36">
        <v>45299</v>
      </c>
      <c r="K6" s="45" t="s">
        <v>23</v>
      </c>
      <c r="L6" s="45" t="s">
        <v>24</v>
      </c>
      <c r="M6" s="43" t="s">
        <v>25</v>
      </c>
      <c r="N6" s="44" t="s">
        <v>26</v>
      </c>
      <c r="O6" s="44" t="s">
        <v>27</v>
      </c>
      <c r="P6" s="28"/>
    </row>
    <row r="7" spans="1:16" ht="66" customHeight="1" x14ac:dyDescent="0.2">
      <c r="A7" s="28"/>
      <c r="B7" s="32" t="s">
        <v>33</v>
      </c>
      <c r="C7" s="33" t="s">
        <v>34</v>
      </c>
      <c r="D7" s="33" t="s">
        <v>35</v>
      </c>
      <c r="E7" s="33" t="s">
        <v>36</v>
      </c>
      <c r="F7" s="37" t="s">
        <v>28</v>
      </c>
      <c r="G7" s="33" t="s">
        <v>37</v>
      </c>
      <c r="H7" s="33" t="s">
        <v>21</v>
      </c>
      <c r="I7" s="35" t="s">
        <v>38</v>
      </c>
      <c r="J7" s="36">
        <v>45313</v>
      </c>
      <c r="K7" s="35" t="s">
        <v>39</v>
      </c>
      <c r="L7" s="35" t="s">
        <v>24</v>
      </c>
      <c r="M7" s="33" t="s">
        <v>40</v>
      </c>
      <c r="N7" s="34"/>
      <c r="O7" s="34" t="s">
        <v>41</v>
      </c>
      <c r="P7" s="28"/>
    </row>
    <row r="8" spans="1:16" ht="66" customHeight="1" x14ac:dyDescent="0.2">
      <c r="A8" s="28"/>
      <c r="B8" s="32" t="s">
        <v>42</v>
      </c>
      <c r="C8" s="33" t="s">
        <v>43</v>
      </c>
      <c r="D8" s="33" t="s">
        <v>44</v>
      </c>
      <c r="E8" s="33" t="s">
        <v>45</v>
      </c>
      <c r="F8" s="37" t="s">
        <v>28</v>
      </c>
      <c r="G8" s="33" t="s">
        <v>46</v>
      </c>
      <c r="H8" s="33" t="s">
        <v>31</v>
      </c>
      <c r="I8" s="35" t="s">
        <v>30</v>
      </c>
      <c r="J8" s="36">
        <v>45320</v>
      </c>
      <c r="K8" s="35" t="s">
        <v>39</v>
      </c>
      <c r="L8" s="35" t="s">
        <v>24</v>
      </c>
      <c r="M8" s="33" t="s">
        <v>47</v>
      </c>
      <c r="N8" s="34"/>
      <c r="O8" s="34" t="s">
        <v>48</v>
      </c>
      <c r="P8" s="28"/>
    </row>
    <row r="9" spans="1:16" ht="69.75" customHeight="1" x14ac:dyDescent="0.2">
      <c r="A9" s="28"/>
      <c r="B9" s="32" t="s">
        <v>49</v>
      </c>
      <c r="C9" s="33" t="s">
        <v>51</v>
      </c>
      <c r="D9" s="33" t="s">
        <v>52</v>
      </c>
      <c r="E9" s="33" t="s">
        <v>53</v>
      </c>
      <c r="F9" s="37" t="s">
        <v>28</v>
      </c>
      <c r="G9" s="33" t="s">
        <v>54</v>
      </c>
      <c r="H9" s="33" t="s">
        <v>21</v>
      </c>
      <c r="I9" s="35" t="s">
        <v>30</v>
      </c>
      <c r="J9" s="36">
        <v>45313</v>
      </c>
      <c r="K9" s="35" t="s">
        <v>39</v>
      </c>
      <c r="L9" s="35" t="s">
        <v>24</v>
      </c>
      <c r="M9" s="33" t="s">
        <v>55</v>
      </c>
      <c r="N9" s="34"/>
      <c r="O9" s="34" t="s">
        <v>56</v>
      </c>
      <c r="P9" s="28"/>
    </row>
    <row r="10" spans="1:16" ht="63" customHeight="1" x14ac:dyDescent="0.2">
      <c r="A10" s="28"/>
      <c r="B10" s="32" t="s">
        <v>50</v>
      </c>
      <c r="C10" s="33" t="s">
        <v>57</v>
      </c>
      <c r="D10" s="33" t="s">
        <v>58</v>
      </c>
      <c r="E10" s="33" t="s">
        <v>59</v>
      </c>
      <c r="F10" s="37" t="s">
        <v>28</v>
      </c>
      <c r="G10" s="33" t="s">
        <v>60</v>
      </c>
      <c r="H10" s="33" t="s">
        <v>29</v>
      </c>
      <c r="I10" s="35" t="s">
        <v>38</v>
      </c>
      <c r="J10" s="36">
        <v>45328</v>
      </c>
      <c r="K10" s="35" t="s">
        <v>39</v>
      </c>
      <c r="L10" s="35" t="s">
        <v>24</v>
      </c>
      <c r="M10" s="33" t="s">
        <v>61</v>
      </c>
      <c r="N10" s="34"/>
      <c r="O10" s="34" t="s">
        <v>62</v>
      </c>
      <c r="P10" s="28"/>
    </row>
    <row r="11" spans="1:16" ht="64.5" customHeight="1" x14ac:dyDescent="0.2">
      <c r="A11" s="28"/>
      <c r="B11" s="47" t="s">
        <v>63</v>
      </c>
      <c r="C11" s="33" t="s">
        <v>65</v>
      </c>
      <c r="D11" s="33" t="s">
        <v>66</v>
      </c>
      <c r="E11" s="33" t="s">
        <v>67</v>
      </c>
      <c r="F11" s="37" t="s">
        <v>28</v>
      </c>
      <c r="G11" s="33" t="s">
        <v>68</v>
      </c>
      <c r="H11" s="33" t="s">
        <v>31</v>
      </c>
      <c r="I11" s="35" t="s">
        <v>32</v>
      </c>
      <c r="J11" s="36">
        <v>45299</v>
      </c>
      <c r="K11" s="35" t="s">
        <v>64</v>
      </c>
      <c r="L11" s="35" t="s">
        <v>24</v>
      </c>
      <c r="M11" s="33" t="s">
        <v>69</v>
      </c>
      <c r="N11" s="34"/>
      <c r="O11" s="34" t="s">
        <v>70</v>
      </c>
      <c r="P11" s="28"/>
    </row>
    <row r="12" spans="1:16" ht="19.5" customHeight="1" x14ac:dyDescent="0.2">
      <c r="B12" s="28"/>
      <c r="C12" s="28"/>
      <c r="D12" s="28"/>
      <c r="E12" s="28"/>
      <c r="F12" s="28"/>
      <c r="G12" s="28"/>
      <c r="H12" s="28"/>
      <c r="I12" s="41"/>
      <c r="J12" s="41"/>
      <c r="K12" s="42"/>
      <c r="L12" s="41"/>
      <c r="M12" s="28"/>
      <c r="N12" s="28"/>
      <c r="O12" s="28"/>
    </row>
    <row r="13" spans="1:16" ht="19.5" customHeight="1" x14ac:dyDescent="0.25">
      <c r="I13" s="1"/>
      <c r="J13" s="1"/>
      <c r="K13" s="2"/>
      <c r="L13" s="3"/>
    </row>
    <row r="14" spans="1:16" ht="19.5" customHeight="1" x14ac:dyDescent="0.25">
      <c r="I14" s="1"/>
      <c r="J14" s="1"/>
      <c r="K14" s="2"/>
      <c r="L14" s="3"/>
    </row>
    <row r="15" spans="1:16" ht="19.5" customHeight="1" x14ac:dyDescent="0.25">
      <c r="I15" s="1"/>
      <c r="J15" s="1"/>
      <c r="K15" s="2"/>
      <c r="L15" s="3"/>
    </row>
    <row r="16" spans="1:16" ht="19.5" customHeight="1" x14ac:dyDescent="0.2">
      <c r="I16" s="1"/>
      <c r="J16" s="1"/>
      <c r="K16" s="6"/>
      <c r="L16" s="3"/>
    </row>
    <row r="17" spans="9:13" ht="19.5" customHeight="1" x14ac:dyDescent="0.2">
      <c r="I17" s="1"/>
      <c r="J17" s="1"/>
      <c r="K17" s="6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 t="s">
        <v>23</v>
      </c>
      <c r="L21" s="1" t="s">
        <v>24</v>
      </c>
      <c r="M21" s="4"/>
    </row>
    <row r="22" spans="9:13" ht="19.5" customHeight="1" x14ac:dyDescent="0.25">
      <c r="I22" s="1"/>
      <c r="J22" s="1"/>
      <c r="K22" s="2" t="s">
        <v>39</v>
      </c>
      <c r="L22" s="1" t="s">
        <v>71</v>
      </c>
      <c r="M22" s="4"/>
    </row>
    <row r="23" spans="9:13" ht="19.5" customHeight="1" x14ac:dyDescent="0.25">
      <c r="I23" s="1"/>
      <c r="J23" s="1"/>
      <c r="K23" s="2" t="s">
        <v>72</v>
      </c>
      <c r="L23" s="1" t="s">
        <v>73</v>
      </c>
      <c r="M23" s="4"/>
    </row>
    <row r="24" spans="9:13" ht="19.5" customHeight="1" x14ac:dyDescent="0.25">
      <c r="I24" s="1"/>
      <c r="J24" s="1"/>
      <c r="K24" s="2"/>
      <c r="L24" s="1" t="s">
        <v>74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5"/>
      <c r="L991" s="3"/>
    </row>
    <row r="992" spans="9:12" ht="15.75" customHeight="1" x14ac:dyDescent="0.2">
      <c r="I992" s="3"/>
      <c r="J992" s="3"/>
      <c r="K992" s="5"/>
      <c r="L992" s="3"/>
    </row>
  </sheetData>
  <mergeCells count="1">
    <mergeCell ref="B3:O3"/>
  </mergeCells>
  <phoneticPr fontId="12" type="noConversion"/>
  <dataValidations count="2">
    <dataValidation type="list" allowBlank="1" showErrorMessage="1" sqref="L7:L11" xr:uid="{00000000-0002-0000-0000-000000000000}">
      <formula1>$L$21:$L$24</formula1>
    </dataValidation>
    <dataValidation type="list" allowBlank="1" showErrorMessage="1" sqref="K7:K11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D15" sqref="D15:E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7" width="10.625" customWidth="1"/>
    <col min="8" max="8" width="31" customWidth="1"/>
    <col min="9" max="14" width="10.625" customWidth="1"/>
    <col min="15" max="15" width="26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9" t="s">
        <v>75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9" t="s">
        <v>1</v>
      </c>
      <c r="D9" s="10"/>
      <c r="E9" s="72" t="s">
        <v>76</v>
      </c>
      <c r="F9" s="71"/>
      <c r="G9" s="10"/>
      <c r="H9" s="72" t="s">
        <v>11</v>
      </c>
      <c r="I9" s="71"/>
      <c r="J9" s="11"/>
      <c r="K9" s="11"/>
      <c r="L9" s="11"/>
      <c r="M9" s="11"/>
      <c r="N9" s="11"/>
      <c r="O9" s="11"/>
      <c r="P9" s="27"/>
    </row>
    <row r="10" spans="2:16" ht="30" customHeight="1" x14ac:dyDescent="0.2">
      <c r="B10" s="26"/>
      <c r="C10" s="20" t="s">
        <v>15</v>
      </c>
      <c r="D10" s="13"/>
      <c r="E10" s="73" t="str">
        <f>VLOOKUP(C10,'Formato descripción HU'!B6:O11,5,0)</f>
        <v xml:space="preserve">Stacey Valencia </v>
      </c>
      <c r="F10" s="71"/>
      <c r="G10" s="14"/>
      <c r="H10" s="73" t="str">
        <f>VLOOKUP(C10,'Formato descripción HU'!B6:O11,11,0)</f>
        <v>No iniciado</v>
      </c>
      <c r="I10" s="71"/>
      <c r="J10" s="14"/>
      <c r="K10" s="11"/>
      <c r="L10" s="11"/>
      <c r="M10" s="11"/>
      <c r="N10" s="11"/>
      <c r="O10" s="11"/>
      <c r="P10" s="27"/>
    </row>
    <row r="11" spans="2:16" ht="9.75" customHeight="1" x14ac:dyDescent="0.2">
      <c r="B11" s="26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7"/>
    </row>
    <row r="12" spans="2:16" ht="30" customHeight="1" x14ac:dyDescent="0.2">
      <c r="B12" s="26"/>
      <c r="C12" s="9" t="s">
        <v>77</v>
      </c>
      <c r="D12" s="13"/>
      <c r="E12" s="72" t="s">
        <v>10</v>
      </c>
      <c r="F12" s="71"/>
      <c r="G12" s="14"/>
      <c r="H12" s="72" t="s">
        <v>78</v>
      </c>
      <c r="I12" s="71"/>
      <c r="J12" s="14"/>
      <c r="K12" s="16"/>
      <c r="L12" s="16"/>
      <c r="M12" s="11"/>
      <c r="N12" s="16"/>
      <c r="O12" s="16"/>
      <c r="P12" s="27"/>
    </row>
    <row r="13" spans="2:16" ht="30" customHeight="1" x14ac:dyDescent="0.2">
      <c r="B13" s="26"/>
      <c r="C13" s="12" t="str">
        <f>VLOOKUP('Historia de Usuario'!C10,'Formato descripción HU'!B6:O11,8,0)</f>
        <v>8 horas</v>
      </c>
      <c r="D13" s="13"/>
      <c r="E13" s="73" t="str">
        <f>VLOOKUP(C10,'Formato descripción HU'!B6:O11,10,0)</f>
        <v>Alta</v>
      </c>
      <c r="F13" s="71"/>
      <c r="G13" s="14"/>
      <c r="H13" s="73" t="str">
        <f>VLOOKUP(C10,'Formato descripción HU'!B6:O11,7,0)</f>
        <v>Jairo Quilumbaquin</v>
      </c>
      <c r="I13" s="71"/>
      <c r="J13" s="14"/>
      <c r="K13" s="16"/>
      <c r="L13" s="16"/>
      <c r="M13" s="11"/>
      <c r="N13" s="16"/>
      <c r="O13" s="16"/>
      <c r="P13" s="27"/>
    </row>
    <row r="14" spans="2:16" ht="9.75" customHeight="1" x14ac:dyDescent="0.2">
      <c r="B14" s="26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7"/>
    </row>
    <row r="15" spans="2:16" ht="24" customHeight="1" x14ac:dyDescent="0.2">
      <c r="B15" s="26"/>
      <c r="C15" s="50" t="s">
        <v>79</v>
      </c>
      <c r="D15" s="60" t="str">
        <f>VLOOKUP(C10,'Formato descripción HU'!B6:O11,3,0)</f>
        <v>Facilitar el acceso y la gestión de datos específicos para docentesjunto con su  administración de cursos.</v>
      </c>
      <c r="E15" s="54"/>
      <c r="F15" s="11"/>
      <c r="G15" s="50" t="s">
        <v>80</v>
      </c>
      <c r="H15" s="60" t="str">
        <f>VLOOKUP(C10,'Formato descripción HU'!B6:O11,4,0)</f>
        <v>Implementar un sistema de inicio de sesión con autenticación, utilizando un usuario y contraseña únicos, que permita al profesor acceder a su menú.</v>
      </c>
      <c r="I15" s="75"/>
      <c r="J15" s="54"/>
      <c r="K15" s="11"/>
      <c r="L15" s="50" t="s">
        <v>81</v>
      </c>
      <c r="M15" s="60" t="str">
        <f>VLOOKUP(C10,'Formato descripción HU'!B6:O11,6,0)</f>
        <v>El profesor inicia sesión con sus credenciales.
Accede al menú principal del profesor.</v>
      </c>
      <c r="N15" s="61"/>
      <c r="O15" s="62"/>
      <c r="P15" s="27"/>
    </row>
    <row r="16" spans="2:16" ht="19.5" customHeight="1" x14ac:dyDescent="0.2">
      <c r="B16" s="26"/>
      <c r="C16" s="51"/>
      <c r="D16" s="58"/>
      <c r="E16" s="59"/>
      <c r="F16" s="11"/>
      <c r="G16" s="51"/>
      <c r="H16" s="58"/>
      <c r="I16" s="49"/>
      <c r="J16" s="59"/>
      <c r="K16" s="11"/>
      <c r="L16" s="51"/>
      <c r="M16" s="63"/>
      <c r="N16" s="64"/>
      <c r="O16" s="65"/>
      <c r="P16" s="27"/>
    </row>
    <row r="17" spans="2:16" ht="39" customHeight="1" x14ac:dyDescent="0.2">
      <c r="B17" s="26"/>
      <c r="C17" s="52"/>
      <c r="D17" s="55"/>
      <c r="E17" s="56"/>
      <c r="F17" s="11"/>
      <c r="G17" s="52"/>
      <c r="H17" s="55"/>
      <c r="I17" s="76"/>
      <c r="J17" s="56"/>
      <c r="K17" s="11"/>
      <c r="L17" s="52"/>
      <c r="M17" s="66"/>
      <c r="N17" s="67"/>
      <c r="O17" s="68"/>
      <c r="P17" s="27"/>
    </row>
    <row r="18" spans="2:16" ht="9.75" customHeight="1" x14ac:dyDescent="0.2">
      <c r="B18" s="26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7"/>
    </row>
    <row r="19" spans="2:16" ht="19.5" customHeight="1" x14ac:dyDescent="0.2">
      <c r="B19" s="26"/>
      <c r="C19" s="53" t="s">
        <v>82</v>
      </c>
      <c r="D19" s="54"/>
      <c r="E19" s="77" t="str">
        <f>VLOOKUP(C10,'Formato descripción HU'!B6:O11,14,0)</f>
        <v>Ingreso y Gestión en el Menú del Profesor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27"/>
    </row>
    <row r="20" spans="2:16" ht="19.5" customHeight="1" x14ac:dyDescent="0.2">
      <c r="B20" s="26"/>
      <c r="C20" s="55"/>
      <c r="D20" s="56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27"/>
    </row>
    <row r="21" spans="2:16" ht="9.75" customHeight="1" x14ac:dyDescent="0.2">
      <c r="B21" s="26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7"/>
    </row>
    <row r="22" spans="2:16" ht="19.5" customHeight="1" x14ac:dyDescent="0.2">
      <c r="B22" s="26"/>
      <c r="C22" s="57" t="s">
        <v>83</v>
      </c>
      <c r="D22" s="54"/>
      <c r="E22" s="60" t="str">
        <f>VLOOKUP(C10,'Formato descripción HU'!B6:O11,12,0)</f>
        <v>Se verifica que el docente pueda iniciar sesión correctamente.
Se comprueba que las funciones del menú del docente estén disponibles y operativas.</v>
      </c>
      <c r="F22" s="61"/>
      <c r="G22" s="61"/>
      <c r="H22" s="62"/>
      <c r="I22" s="11"/>
      <c r="J22" s="57" t="s">
        <v>13</v>
      </c>
      <c r="K22" s="54"/>
      <c r="L22" s="74" t="str">
        <f>VLOOKUP(C10,'Formato descripción HU'!B6:O11,13,0)</f>
        <v> </v>
      </c>
      <c r="M22" s="75"/>
      <c r="N22" s="75"/>
      <c r="O22" s="54"/>
      <c r="P22" s="27"/>
    </row>
    <row r="23" spans="2:16" ht="37.5" customHeight="1" x14ac:dyDescent="0.2">
      <c r="B23" s="26"/>
      <c r="C23" s="58"/>
      <c r="D23" s="59"/>
      <c r="E23" s="63"/>
      <c r="F23" s="64"/>
      <c r="G23" s="64"/>
      <c r="H23" s="65"/>
      <c r="I23" s="11"/>
      <c r="J23" s="58"/>
      <c r="K23" s="59"/>
      <c r="L23" s="58"/>
      <c r="M23" s="49"/>
      <c r="N23" s="49"/>
      <c r="O23" s="59"/>
      <c r="P23" s="27"/>
    </row>
    <row r="24" spans="2:16" ht="34.5" customHeight="1" x14ac:dyDescent="0.2">
      <c r="B24" s="26"/>
      <c r="C24" s="55"/>
      <c r="D24" s="56"/>
      <c r="E24" s="66"/>
      <c r="F24" s="67"/>
      <c r="G24" s="67"/>
      <c r="H24" s="68"/>
      <c r="I24" s="11"/>
      <c r="J24" s="55"/>
      <c r="K24" s="56"/>
      <c r="L24" s="55"/>
      <c r="M24" s="76"/>
      <c r="N24" s="76"/>
      <c r="O24" s="56"/>
      <c r="P24" s="27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BRYAN MIGUEL MORALES SAA</cp:lastModifiedBy>
  <cp:revision/>
  <dcterms:created xsi:type="dcterms:W3CDTF">2019-10-21T15:37:14Z</dcterms:created>
  <dcterms:modified xsi:type="dcterms:W3CDTF">2024-01-11T06:56:38Z</dcterms:modified>
  <cp:category/>
  <cp:contentStatus/>
</cp:coreProperties>
</file>