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is\Documents\Analisis y Diseno\Segunda\"/>
    </mc:Choice>
  </mc:AlternateContent>
  <xr:revisionPtr revIDLastSave="0" documentId="13_ncr:1_{EF85D411-0FFD-47ED-AE37-1BA2CF4CE12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cklog" sheetId="4" r:id="rId1"/>
    <sheet name="sprint0" sheetId="5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K25" i="5" l="1"/>
  <c r="J25" i="5"/>
  <c r="J14" i="5"/>
  <c r="K14" i="5"/>
  <c r="J6" i="5"/>
  <c r="N5" i="3"/>
  <c r="N6" i="3"/>
  <c r="N7" i="3"/>
  <c r="N8" i="3"/>
  <c r="N9" i="3"/>
  <c r="N10" i="3"/>
  <c r="N11" i="3"/>
  <c r="N12" i="3"/>
  <c r="N4" i="3"/>
  <c r="D15" i="3"/>
  <c r="E15" i="3" s="1"/>
  <c r="F15" i="3" s="1"/>
  <c r="G15" i="3" s="1"/>
  <c r="H15" i="3" s="1"/>
  <c r="I15" i="3" s="1"/>
  <c r="J15" i="3" s="1"/>
  <c r="K15" i="3" s="1"/>
  <c r="L15" i="3" s="1"/>
  <c r="M15" i="3" s="1"/>
  <c r="D14" i="3" l="1"/>
  <c r="E14" i="3" s="1"/>
  <c r="F14" i="3" s="1"/>
  <c r="G14" i="3" s="1"/>
  <c r="H14" i="3" s="1"/>
  <c r="I14" i="3" s="1"/>
  <c r="J14" i="3" s="1"/>
  <c r="K14" i="3" s="1"/>
  <c r="L14" i="3" s="1"/>
  <c r="M14" i="3" s="1"/>
  <c r="C14" i="3" l="1"/>
  <c r="C15" i="3"/>
</calcChain>
</file>

<file path=xl/sharedStrings.xml><?xml version="1.0" encoding="utf-8"?>
<sst xmlns="http://schemas.openxmlformats.org/spreadsheetml/2006/main" count="153" uniqueCount="71">
  <si>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</si>
  <si>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</si>
  <si>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</si>
  <si>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</si>
  <si>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</si>
  <si>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</si>
  <si>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</si>
  <si>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</si>
  <si>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</si>
  <si>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</si>
  <si>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</si>
  <si>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</si>
  <si>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</si>
  <si>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</si>
  <si>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</si>
  <si>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</si>
  <si>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</si>
  <si>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</si>
  <si>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</si>
  <si>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</si>
  <si>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</si>
  <si>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</si>
  <si>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</si>
  <si>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</si>
  <si>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</si>
  <si>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</si>
  <si>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Docente</t>
  </si>
  <si>
    <t>Alejandro Sarmiento</t>
  </si>
  <si>
    <t>Stephen Drouet</t>
  </si>
  <si>
    <t>Jairo Quilumbaquin</t>
  </si>
  <si>
    <t>Bryan Morales</t>
  </si>
  <si>
    <t>REQ006</t>
  </si>
  <si>
    <t>REQ001-1</t>
  </si>
  <si>
    <t>REQ001-2</t>
  </si>
  <si>
    <t>Accede al menú principal del profesor.</t>
  </si>
  <si>
    <t>REQ006-1</t>
  </si>
  <si>
    <t>REQ006-2</t>
  </si>
  <si>
    <t>SPRING 1</t>
  </si>
  <si>
    <t>Ingreso y Gestión en el Menú del Profesor</t>
  </si>
  <si>
    <t>Cerrar Sesión</t>
  </si>
  <si>
    <t>Cerrar sesión de manera segura y controlada</t>
  </si>
  <si>
    <t>Acceder y gestionar datos específicos para docente</t>
  </si>
  <si>
    <t>Implementar un buen inicio de sesión con autenticación</t>
  </si>
  <si>
    <t>Agregar botón "Cerrar Sesión"</t>
  </si>
  <si>
    <t>Profesor inicia sesión con credenciales</t>
  </si>
  <si>
    <t>Realizar la funcion del Cerrar sesión al hacer clic</t>
  </si>
  <si>
    <t>Requerimiento</t>
  </si>
  <si>
    <t>REQ004</t>
  </si>
  <si>
    <t>Obetener registro de asistencia</t>
  </si>
  <si>
    <t>SPRING 2</t>
  </si>
  <si>
    <t>Seguir asistencia a clases</t>
  </si>
  <si>
    <t>Permitir gestionar asistencias y obtener registros desde el menú</t>
  </si>
  <si>
    <t>REQ004-1</t>
  </si>
  <si>
    <t xml:space="preserve">El docente accede al menú. </t>
  </si>
  <si>
    <t>REQ004-2</t>
  </si>
  <si>
    <t>REQ004-3</t>
  </si>
  <si>
    <t>REQ004-4</t>
  </si>
  <si>
    <t>Selecciona la opción para obtener registros de asistencia.</t>
  </si>
  <si>
    <t>REQ004-5</t>
  </si>
  <si>
    <t>Dia 6</t>
  </si>
  <si>
    <t>Dia 7</t>
  </si>
  <si>
    <t>Dia 8</t>
  </si>
  <si>
    <t>Dia 9</t>
  </si>
  <si>
    <t>Dia 10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</si>
  <si>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observa que se completaron las tareas dentro del tiempo estimado, aunque con un ligero retraso inicial en los primeros días del sprint. A pesar de este contratiempo, el equipo logró ajustarse y recuperarse posteriormente, alcanzando e incluso superando el ritmo planificado hacia el final del sprint.</t>
    </r>
  </si>
  <si>
    <r>
      <rPr>
        <b/>
        <sz val="10"/>
        <color rgb="FF000000"/>
        <rFont val="Arial"/>
        <family val="2"/>
        <scheme val="minor"/>
      </rPr>
      <t xml:space="preserve">RECOMENDACION: </t>
    </r>
    <r>
      <rPr>
        <sz val="10"/>
        <color rgb="FF000000"/>
        <rFont val="Arial"/>
        <family val="2"/>
        <scheme val="minor"/>
      </rPr>
      <t>Para el futuro SPRINGT, mantener una vigilancia constante del progreso y estar preparados para ajustar la planificación según sea necesario para mitigar retrasos.</t>
    </r>
  </si>
  <si>
    <t>Selecciona el curso que desea modificar asistencias</t>
  </si>
  <si>
    <t>Modifica asistencias con un listado</t>
  </si>
  <si>
    <t>Visualiza la información detallada de la asistencia de los estudiantes.</t>
  </si>
  <si>
    <t>Suma</t>
  </si>
  <si>
    <t>Suma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</si>
</sst>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9C0006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7" tint="0.79998168889431442"/>
      </patternFill>
    </fill>
    <fill>
      <patternFill patternType="solid">
        <fgColor theme="4" tint="0.39997558519241921"/>
        <bgColor theme="7" tint="0.59999389629810485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0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2" applyNumberFormat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7" fillId="0" borderId="0" xfId="0" applyFont="1"/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11" fillId="4" borderId="0" xfId="2"/>
    <xf numFmtId="0" fontId="15" fillId="4" borderId="0" xfId="2" applyFont="1"/>
    <xf numFmtId="0" fontId="7" fillId="0" borderId="0" xfId="0" applyFont="1"/>
    <xf numFmtId="0" fontId="8" fillId="0" borderId="0" xfId="0" applyFont="1"/>
    <xf numFmtId="0" fontId="4" fillId="0" borderId="12" xfId="0" applyFont="1" applyBorder="1" applyAlignment="1">
      <alignment vertical="center" wrapText="1"/>
    </xf>
    <xf numFmtId="0" fontId="5" fillId="0" borderId="3" xfId="0" applyFont="1" applyBorder="1" applyAlignment="1"/>
    <xf numFmtId="0" fontId="4" fillId="0" borderId="3" xfId="0" applyFont="1" applyBorder="1" applyAlignment="1">
      <alignment vertical="center"/>
    </xf>
    <xf numFmtId="0" fontId="16" fillId="9" borderId="3" xfId="0" applyFont="1" applyFill="1" applyBorder="1" applyAlignment="1"/>
    <xf numFmtId="0" fontId="3" fillId="9" borderId="1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16" fillId="0" borderId="12" xfId="0" applyFont="1" applyBorder="1" applyAlignment="1"/>
    <xf numFmtId="0" fontId="4" fillId="0" borderId="6" xfId="0" applyFont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wrapText="1"/>
    </xf>
    <xf numFmtId="0" fontId="4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 wrapText="1"/>
    </xf>
    <xf numFmtId="0" fontId="4" fillId="8" borderId="3" xfId="0" applyFont="1" applyFill="1" applyBorder="1" applyAlignment="1"/>
    <xf numFmtId="0" fontId="4" fillId="8" borderId="17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vertical="center"/>
    </xf>
    <xf numFmtId="0" fontId="4" fillId="0" borderId="7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4" xfId="0" applyFont="1" applyBorder="1"/>
    <xf numFmtId="0" fontId="14" fillId="7" borderId="33" xfId="5" applyBorder="1" applyAlignment="1">
      <alignment horizontal="right"/>
    </xf>
    <xf numFmtId="0" fontId="14" fillId="7" borderId="34" xfId="5" applyBorder="1" applyAlignment="1">
      <alignment horizontal="right"/>
    </xf>
    <xf numFmtId="0" fontId="14" fillId="7" borderId="35" xfId="5" applyBorder="1" applyAlignment="1">
      <alignment horizontal="right"/>
    </xf>
    <xf numFmtId="0" fontId="11" fillId="4" borderId="18" xfId="2" applyBorder="1"/>
    <xf numFmtId="0" fontId="0" fillId="11" borderId="1" xfId="0" applyFill="1" applyBorder="1"/>
    <xf numFmtId="0" fontId="5" fillId="0" borderId="3" xfId="0" applyFont="1" applyBorder="1" applyAlignment="1">
      <alignment vertical="center"/>
    </xf>
    <xf numFmtId="0" fontId="16" fillId="13" borderId="3" xfId="0" applyFont="1" applyFill="1" applyBorder="1"/>
    <xf numFmtId="0" fontId="4" fillId="13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12" fillId="5" borderId="18" xfId="3" applyBorder="1"/>
    <xf numFmtId="0" fontId="2" fillId="12" borderId="14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12" fillId="5" borderId="15" xfId="3" applyBorder="1" applyAlignment="1"/>
    <xf numFmtId="0" fontId="12" fillId="5" borderId="16" xfId="3" applyBorder="1"/>
    <xf numFmtId="0" fontId="2" fillId="12" borderId="38" xfId="0" applyFont="1" applyFill="1" applyBorder="1" applyAlignment="1">
      <alignment horizontal="center"/>
    </xf>
    <xf numFmtId="0" fontId="18" fillId="5" borderId="15" xfId="3" applyFont="1" applyBorder="1" applyAlignmen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7" fillId="0" borderId="6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11" fillId="4" borderId="15" xfId="2" applyBorder="1"/>
    <xf numFmtId="0" fontId="15" fillId="4" borderId="15" xfId="2" applyFont="1" applyBorder="1"/>
    <xf numFmtId="0" fontId="11" fillId="4" borderId="16" xfId="2" applyBorder="1"/>
    <xf numFmtId="0" fontId="18" fillId="5" borderId="18" xfId="3" applyFont="1" applyBorder="1"/>
    <xf numFmtId="0" fontId="18" fillId="5" borderId="15" xfId="3" applyFont="1" applyBorder="1"/>
    <xf numFmtId="0" fontId="18" fillId="5" borderId="16" xfId="3" applyFont="1" applyBorder="1"/>
    <xf numFmtId="0" fontId="0" fillId="0" borderId="0" xfId="0" applyAlignment="1">
      <alignment wrapText="1"/>
    </xf>
    <xf numFmtId="0" fontId="14" fillId="7" borderId="42" xfId="5" applyBorder="1" applyAlignment="1">
      <alignment horizontal="right"/>
    </xf>
    <xf numFmtId="0" fontId="1" fillId="6" borderId="27" xfId="4" applyFont="1" applyBorder="1"/>
    <xf numFmtId="0" fontId="1" fillId="6" borderId="28" xfId="4" applyFont="1" applyBorder="1"/>
    <xf numFmtId="0" fontId="1" fillId="6" borderId="29" xfId="4" applyFont="1" applyBorder="1"/>
    <xf numFmtId="0" fontId="1" fillId="10" borderId="27" xfId="4" applyFont="1" applyFill="1" applyBorder="1"/>
    <xf numFmtId="0" fontId="1" fillId="10" borderId="28" xfId="4" applyFont="1" applyFill="1" applyBorder="1"/>
    <xf numFmtId="0" fontId="1" fillId="10" borderId="40" xfId="4" applyFont="1" applyFill="1" applyBorder="1"/>
    <xf numFmtId="0" fontId="1" fillId="6" borderId="30" xfId="4" applyFont="1" applyBorder="1" applyAlignment="1">
      <alignment horizontal="right"/>
    </xf>
    <xf numFmtId="0" fontId="1" fillId="6" borderId="21" xfId="4" applyFont="1" applyBorder="1" applyAlignment="1">
      <alignment horizontal="right"/>
    </xf>
    <xf numFmtId="0" fontId="1" fillId="6" borderId="31" xfId="4" applyFont="1" applyBorder="1" applyAlignment="1">
      <alignment horizontal="right"/>
    </xf>
    <xf numFmtId="0" fontId="1" fillId="6" borderId="19" xfId="4" applyFont="1" applyBorder="1" applyAlignment="1">
      <alignment horizontal="right"/>
    </xf>
    <xf numFmtId="0" fontId="1" fillId="6" borderId="32" xfId="4" applyFont="1" applyBorder="1" applyAlignment="1">
      <alignment horizontal="right"/>
    </xf>
    <xf numFmtId="0" fontId="1" fillId="6" borderId="26" xfId="4" applyFont="1" applyBorder="1" applyAlignment="1">
      <alignment horizontal="right"/>
    </xf>
    <xf numFmtId="0" fontId="1" fillId="10" borderId="30" xfId="4" applyFont="1" applyFill="1" applyBorder="1" applyAlignment="1">
      <alignment horizontal="right"/>
    </xf>
    <xf numFmtId="0" fontId="1" fillId="10" borderId="21" xfId="4" applyFont="1" applyFill="1" applyBorder="1" applyAlignment="1">
      <alignment horizontal="right"/>
    </xf>
    <xf numFmtId="0" fontId="1" fillId="10" borderId="31" xfId="4" applyFont="1" applyFill="1" applyBorder="1" applyAlignment="1">
      <alignment horizontal="right"/>
    </xf>
    <xf numFmtId="0" fontId="1" fillId="10" borderId="19" xfId="4" applyFont="1" applyFill="1" applyBorder="1" applyAlignment="1">
      <alignment horizontal="right"/>
    </xf>
    <xf numFmtId="0" fontId="1" fillId="10" borderId="41" xfId="4" applyFont="1" applyFill="1" applyBorder="1" applyAlignment="1">
      <alignment horizontal="right"/>
    </xf>
    <xf numFmtId="0" fontId="1" fillId="10" borderId="24" xfId="4" applyFont="1" applyFill="1" applyBorder="1" applyAlignment="1">
      <alignment horizontal="right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6" borderId="43" xfId="4" applyFont="1" applyBorder="1" applyAlignment="1">
      <alignment horizontal="right"/>
    </xf>
    <xf numFmtId="0" fontId="1" fillId="6" borderId="44" xfId="4" applyFont="1" applyBorder="1" applyAlignment="1">
      <alignment horizontal="right"/>
    </xf>
    <xf numFmtId="0" fontId="1" fillId="6" borderId="45" xfId="4" applyFont="1" applyBorder="1" applyAlignment="1">
      <alignment horizontal="right"/>
    </xf>
    <xf numFmtId="0" fontId="1" fillId="10" borderId="43" xfId="4" applyFont="1" applyFill="1" applyBorder="1" applyAlignment="1">
      <alignment horizontal="right"/>
    </xf>
    <xf numFmtId="0" fontId="1" fillId="10" borderId="44" xfId="4" applyFont="1" applyFill="1" applyBorder="1" applyAlignment="1">
      <alignment horizontal="right"/>
    </xf>
    <xf numFmtId="0" fontId="1" fillId="10" borderId="46" xfId="4" applyFont="1" applyFill="1" applyBorder="1" applyAlignment="1">
      <alignment horizontal="right"/>
    </xf>
    <xf numFmtId="0" fontId="4" fillId="2" borderId="39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0" borderId="6" xfId="0" applyFont="1" applyBorder="1"/>
    <xf numFmtId="0" fontId="4" fillId="3" borderId="27" xfId="0" applyFont="1" applyFill="1" applyBorder="1"/>
    <xf numFmtId="0" fontId="4" fillId="3" borderId="40" xfId="0" applyFont="1" applyFill="1" applyBorder="1"/>
    <xf numFmtId="0" fontId="4" fillId="0" borderId="20" xfId="0" applyFont="1" applyBorder="1"/>
    <xf numFmtId="0" fontId="4" fillId="0" borderId="23" xfId="0" applyFont="1" applyBorder="1"/>
    <xf numFmtId="43" fontId="4" fillId="0" borderId="25" xfId="1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9" xfId="0" applyFont="1" applyBorder="1"/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7" fillId="0" borderId="12" xfId="0" applyFont="1" applyBorder="1"/>
    <xf numFmtId="0" fontId="17" fillId="0" borderId="3" xfId="0" applyFont="1" applyBorder="1"/>
    <xf numFmtId="0" fontId="18" fillId="0" borderId="1" xfId="3" applyFont="1" applyFill="1" applyBorder="1"/>
    <xf numFmtId="0" fontId="18" fillId="0" borderId="1" xfId="3" applyFont="1" applyFill="1" applyBorder="1" applyAlignment="1"/>
  </cellXfs>
  <cellStyles count="6">
    <cellStyle name="Bueno" xfId="2" builtinId="26"/>
    <cellStyle name="Cálculo" xfId="5" builtinId="22"/>
    <cellStyle name="Incorrecto" xfId="3" builtinId="27"/>
    <cellStyle name="Millares" xfId="1" builtinId="3"/>
    <cellStyle name="Neutral" xfId="4" builtinId="28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</border>
    </dxf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burdonchart!$B$14:$M$14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burdonchart!$B$15:$M$15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16.2</c:v>
                </c:pt>
                <c:pt idx="3">
                  <c:v>14.399999999999999</c:v>
                </c:pt>
                <c:pt idx="4">
                  <c:v>12.599999999999998</c:v>
                </c:pt>
                <c:pt idx="5">
                  <c:v>10.799999999999997</c:v>
                </c:pt>
                <c:pt idx="6">
                  <c:v>8.9999999999999964</c:v>
                </c:pt>
                <c:pt idx="7">
                  <c:v>7.1999999999999966</c:v>
                </c:pt>
                <c:pt idx="8">
                  <c:v>5.3999999999999968</c:v>
                </c:pt>
                <c:pt idx="9">
                  <c:v>3.599999999999997</c:v>
                </c:pt>
                <c:pt idx="10">
                  <c:v>1.7999999999999969</c:v>
                </c:pt>
                <c:pt idx="11" formatCode="_(* #,##0.00_);_(* \(#,##0.00\);_(* &quot;-&quot;??_);_(@_)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609600</xdr:colOff>
      <xdr:row>16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C1976-2AF0-4451-9115-035F64A16A6F}" name="Tabla24" displayName="Tabla24" ref="A2:H8" totalsRowShown="0" headerRowDxfId="12" tableBorderDxfId="11">
  <autoFilter ref="A2:H8" xr:uid="{31DC1976-2AF0-4451-9115-035F64A16A6F}"/>
  <tableColumns count="8">
    <tableColumn id="1" xr3:uid="{551F1AED-F6A6-4D3A-8C6C-8DED12619BF5}" name="ID"/>
    <tableColumn id="2" xr3:uid="{B49EA12A-654C-4358-87EE-9DB3A9B4AE16}" name="Tema" dataDxfId="10"/>
    <tableColumn id="3" xr3:uid="{A48A1F5B-0FCE-43DB-8C7F-BFFA44A2AE55}" name="Como un.." dataDxfId="9"/>
    <tableColumn id="4" xr3:uid="{17E65E9D-AC12-4F75-BF36-3CDEE2CE1003}" name="necesito" dataDxfId="8"/>
    <tableColumn id="5" xr3:uid="{1823F637-3040-4731-ABF6-2A62C0FCA106}" name="asi podre..." dataDxfId="7"/>
    <tableColumn id="6" xr3:uid="{23887031-1241-4752-B648-C9D116AF1434}" name="notas" dataDxfId="6"/>
    <tableColumn id="7" xr3:uid="{3BFF30B1-3215-4234-8975-024459E00CCC}" name="prioridad" dataDxfId="4"/>
    <tableColumn id="8" xr3:uid="{82827D6F-B25D-4529-A309-14E3BE359541}" name="estatus" dataDxfId="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headerRowDxfId="2" dataDxfId="0" totalsRowDxfId="1">
  <tableColumns count="1">
    <tableColumn id="1" xr3:uid="{00000000-0010-0000-0000-000001000000}" name="Column1" dataDxfId="3">
      <calculatedColumnFormula>SUM(I4:M4)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5B7-344B-49DA-9524-F5F249A6ACEB}">
  <dimension ref="A1:H10"/>
  <sheetViews>
    <sheetView tabSelected="1" workbookViewId="0">
      <selection activeCell="D16" sqref="D16"/>
    </sheetView>
  </sheetViews>
  <sheetFormatPr baseColWidth="10" defaultRowHeight="12.75" x14ac:dyDescent="0.2"/>
  <cols>
    <col min="1" max="1" width="8" bestFit="1" customWidth="1"/>
    <col min="2" max="2" width="33.85546875" customWidth="1"/>
    <col min="3" max="3" width="28.42578125" customWidth="1"/>
    <col min="4" max="4" width="30.7109375" customWidth="1"/>
    <col min="5" max="5" width="39.140625" customWidth="1"/>
    <col min="6" max="6" width="15.28515625" customWidth="1"/>
  </cols>
  <sheetData>
    <row r="1" spans="1:8" ht="15" x14ac:dyDescent="0.25">
      <c r="A1" s="12"/>
      <c r="B1" s="12"/>
      <c r="C1" s="12"/>
      <c r="D1" s="13" t="s">
        <v>37</v>
      </c>
      <c r="E1" s="12"/>
      <c r="F1" s="12"/>
      <c r="G1" s="12"/>
      <c r="H1" s="12"/>
    </row>
    <row r="2" spans="1:8" ht="13.5" thickBot="1" x14ac:dyDescent="0.25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26.25" thickBot="1" x14ac:dyDescent="0.25">
      <c r="A3" s="9" t="s">
        <v>7</v>
      </c>
      <c r="B3" s="21" t="s">
        <v>38</v>
      </c>
      <c r="C3" s="22" t="s">
        <v>26</v>
      </c>
      <c r="D3" s="21" t="s">
        <v>41</v>
      </c>
      <c r="E3" s="21" t="s">
        <v>42</v>
      </c>
      <c r="F3" s="23"/>
      <c r="G3" s="16" t="s">
        <v>8</v>
      </c>
      <c r="H3" s="24" t="s">
        <v>25</v>
      </c>
    </row>
    <row r="4" spans="1:8" ht="26.25" thickBot="1" x14ac:dyDescent="0.25">
      <c r="A4" s="9" t="s">
        <v>31</v>
      </c>
      <c r="B4" s="10" t="s">
        <v>39</v>
      </c>
      <c r="C4" s="45" t="s">
        <v>26</v>
      </c>
      <c r="D4" s="21" t="s">
        <v>40</v>
      </c>
      <c r="E4" s="21" t="s">
        <v>43</v>
      </c>
      <c r="F4" s="17"/>
      <c r="G4" s="18" t="s">
        <v>8</v>
      </c>
      <c r="H4" s="11" t="s">
        <v>25</v>
      </c>
    </row>
    <row r="5" spans="1:8" ht="13.5" thickBot="1" x14ac:dyDescent="0.25">
      <c r="A5" s="44"/>
      <c r="B5" s="44"/>
      <c r="C5" s="44"/>
      <c r="D5" s="44"/>
      <c r="E5" s="44"/>
      <c r="F5" s="44"/>
      <c r="G5" s="44"/>
      <c r="H5" s="44"/>
    </row>
    <row r="6" spans="1:8" ht="15.75" customHeight="1" thickBot="1" x14ac:dyDescent="0.3">
      <c r="A6" s="50"/>
      <c r="B6" s="54"/>
      <c r="C6" s="54"/>
      <c r="D6" s="57" t="s">
        <v>49</v>
      </c>
      <c r="E6" s="54"/>
      <c r="F6" s="54"/>
      <c r="G6" s="54"/>
      <c r="H6" s="55"/>
    </row>
    <row r="7" spans="1:8" ht="13.5" thickBot="1" x14ac:dyDescent="0.25">
      <c r="A7" s="56" t="s">
        <v>9</v>
      </c>
      <c r="B7" s="51" t="s">
        <v>0</v>
      </c>
      <c r="C7" s="52" t="s">
        <v>1</v>
      </c>
      <c r="D7" s="52" t="s">
        <v>2</v>
      </c>
      <c r="E7" s="52" t="s">
        <v>3</v>
      </c>
      <c r="F7" s="53" t="s">
        <v>4</v>
      </c>
      <c r="G7" s="53" t="s">
        <v>5</v>
      </c>
      <c r="H7" s="52" t="s">
        <v>6</v>
      </c>
    </row>
    <row r="8" spans="1:8" ht="26.25" thickBot="1" x14ac:dyDescent="0.25">
      <c r="A8" s="47" t="s">
        <v>47</v>
      </c>
      <c r="B8" s="47" t="s">
        <v>48</v>
      </c>
      <c r="C8" s="47" t="s">
        <v>26</v>
      </c>
      <c r="D8" s="48" t="s">
        <v>50</v>
      </c>
      <c r="E8" s="48" t="s">
        <v>51</v>
      </c>
      <c r="F8" s="46"/>
      <c r="G8" s="48" t="s">
        <v>8</v>
      </c>
      <c r="H8" s="49" t="s">
        <v>25</v>
      </c>
    </row>
    <row r="10" spans="1:8" ht="15" x14ac:dyDescent="0.25">
      <c r="A10" s="139"/>
      <c r="B10" s="140"/>
      <c r="C10" s="140"/>
      <c r="D10" s="140"/>
      <c r="E10" s="140"/>
      <c r="F10" s="140"/>
      <c r="G10" s="140"/>
      <c r="H10" s="139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B31-9AE7-4206-B470-ABCC382FAFDA}">
  <dimension ref="A1:K32"/>
  <sheetViews>
    <sheetView topLeftCell="B1" workbookViewId="0">
      <selection activeCell="F31" sqref="F31"/>
    </sheetView>
  </sheetViews>
  <sheetFormatPr baseColWidth="10" defaultRowHeight="12.75" x14ac:dyDescent="0.2"/>
  <cols>
    <col min="1" max="1" width="9.5703125" bestFit="1" customWidth="1"/>
    <col min="2" max="2" width="19" customWidth="1"/>
    <col min="3" max="3" width="42.140625" bestFit="1" customWidth="1"/>
    <col min="4" max="4" width="30.85546875" customWidth="1"/>
    <col min="5" max="5" width="50.42578125" bestFit="1" customWidth="1"/>
    <col min="6" max="6" width="24.42578125" customWidth="1"/>
    <col min="7" max="7" width="9.42578125" bestFit="1" customWidth="1"/>
    <col min="10" max="10" width="12.28515625" bestFit="1" customWidth="1"/>
  </cols>
  <sheetData>
    <row r="1" spans="1:11" ht="15.75" thickBot="1" x14ac:dyDescent="0.3">
      <c r="B1" s="43"/>
      <c r="C1" s="63"/>
      <c r="D1" s="63"/>
      <c r="E1" s="64" t="s">
        <v>37</v>
      </c>
      <c r="F1" s="63"/>
      <c r="G1" s="63"/>
      <c r="H1" s="63"/>
      <c r="I1" s="65"/>
    </row>
    <row r="2" spans="1:11" ht="13.5" thickBot="1" x14ac:dyDescent="0.25">
      <c r="B2" s="1" t="s">
        <v>9</v>
      </c>
      <c r="C2" s="1" t="s">
        <v>0</v>
      </c>
      <c r="D2" s="1" t="s">
        <v>1</v>
      </c>
      <c r="E2" s="1" t="s">
        <v>10</v>
      </c>
      <c r="F2" s="1" t="s">
        <v>11</v>
      </c>
      <c r="G2" s="1" t="s">
        <v>4</v>
      </c>
      <c r="H2" s="1" t="s">
        <v>12</v>
      </c>
      <c r="I2" s="1" t="s">
        <v>13</v>
      </c>
    </row>
    <row r="3" spans="1:11" ht="51.75" customHeight="1" thickBot="1" x14ac:dyDescent="0.25">
      <c r="B3" s="31" t="s">
        <v>7</v>
      </c>
      <c r="C3" s="32" t="s">
        <v>38</v>
      </c>
      <c r="D3" s="33" t="s">
        <v>26</v>
      </c>
      <c r="E3" s="32" t="s">
        <v>41</v>
      </c>
      <c r="F3" s="32" t="s">
        <v>42</v>
      </c>
      <c r="G3" s="19"/>
      <c r="H3" s="32" t="s">
        <v>8</v>
      </c>
      <c r="I3" s="20" t="s">
        <v>25</v>
      </c>
    </row>
    <row r="4" spans="1:11" ht="13.5" thickBot="1" x14ac:dyDescent="0.25">
      <c r="B4" s="2"/>
      <c r="C4" s="3" t="s">
        <v>14</v>
      </c>
      <c r="D4" s="2"/>
      <c r="E4" s="2"/>
      <c r="F4" s="2"/>
      <c r="G4" s="3" t="s">
        <v>15</v>
      </c>
      <c r="H4" s="2"/>
      <c r="I4" s="3" t="s">
        <v>16</v>
      </c>
    </row>
    <row r="5" spans="1:11" ht="13.5" thickBot="1" x14ac:dyDescent="0.25">
      <c r="B5" s="112" t="s">
        <v>32</v>
      </c>
      <c r="C5" s="131" t="s">
        <v>44</v>
      </c>
      <c r="D5" s="132"/>
      <c r="E5" s="132"/>
      <c r="F5" s="133"/>
      <c r="G5" s="35" t="s">
        <v>27</v>
      </c>
      <c r="H5" s="8"/>
      <c r="I5" s="61">
        <v>4</v>
      </c>
      <c r="J5" s="137" t="s">
        <v>69</v>
      </c>
    </row>
    <row r="6" spans="1:11" ht="13.5" thickBot="1" x14ac:dyDescent="0.25">
      <c r="B6" s="113" t="s">
        <v>33</v>
      </c>
      <c r="C6" s="134" t="s">
        <v>34</v>
      </c>
      <c r="D6" s="135"/>
      <c r="E6" s="135"/>
      <c r="F6" s="136"/>
      <c r="G6" s="117" t="s">
        <v>28</v>
      </c>
      <c r="H6" s="36"/>
      <c r="I6" s="62">
        <v>4</v>
      </c>
      <c r="J6" s="138">
        <f>SUM(I5:I6)</f>
        <v>8</v>
      </c>
    </row>
    <row r="7" spans="1:11" x14ac:dyDescent="0.2">
      <c r="B7" s="4"/>
      <c r="C7" s="4"/>
      <c r="D7" s="4"/>
      <c r="E7" s="4"/>
      <c r="F7" s="4"/>
      <c r="G7" s="2"/>
      <c r="H7" s="2"/>
      <c r="I7" s="2"/>
    </row>
    <row r="8" spans="1:11" x14ac:dyDescent="0.2">
      <c r="B8" s="1"/>
      <c r="C8" s="1"/>
      <c r="D8" s="1"/>
      <c r="E8" s="1"/>
      <c r="F8" s="1"/>
      <c r="G8" s="1"/>
      <c r="H8" s="1"/>
      <c r="I8" s="1"/>
    </row>
    <row r="9" spans="1:11" x14ac:dyDescent="0.2">
      <c r="B9" s="5"/>
      <c r="C9" s="5"/>
      <c r="D9" s="5"/>
      <c r="E9" s="5"/>
      <c r="F9" s="5"/>
      <c r="G9" s="5"/>
      <c r="H9" s="5"/>
      <c r="I9" s="5"/>
    </row>
    <row r="10" spans="1:11" ht="13.5" thickBo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1:11" ht="39" customHeight="1" thickBot="1" x14ac:dyDescent="0.25">
      <c r="B11" s="25" t="s">
        <v>31</v>
      </c>
      <c r="C11" s="26" t="s">
        <v>39</v>
      </c>
      <c r="D11" s="27" t="s">
        <v>26</v>
      </c>
      <c r="E11" s="28" t="s">
        <v>40</v>
      </c>
      <c r="F11" s="28" t="s">
        <v>43</v>
      </c>
      <c r="G11" s="29"/>
      <c r="H11" s="27" t="s">
        <v>8</v>
      </c>
      <c r="I11" s="30" t="s">
        <v>25</v>
      </c>
    </row>
    <row r="12" spans="1:11" ht="13.5" thickBot="1" x14ac:dyDescent="0.25">
      <c r="B12" s="2"/>
      <c r="C12" s="3" t="s">
        <v>14</v>
      </c>
      <c r="D12" s="2"/>
      <c r="E12" s="2"/>
      <c r="F12" s="2"/>
      <c r="G12" s="3" t="s">
        <v>15</v>
      </c>
      <c r="H12" s="2"/>
      <c r="I12" s="3" t="s">
        <v>16</v>
      </c>
    </row>
    <row r="13" spans="1:11" ht="13.5" thickBot="1" x14ac:dyDescent="0.25">
      <c r="B13" s="112" t="s">
        <v>35</v>
      </c>
      <c r="C13" s="131" t="s">
        <v>43</v>
      </c>
      <c r="D13" s="132"/>
      <c r="E13" s="132"/>
      <c r="F13" s="133"/>
      <c r="G13" s="35" t="s">
        <v>29</v>
      </c>
      <c r="H13" s="8"/>
      <c r="I13" s="61">
        <v>2</v>
      </c>
      <c r="J13" s="137" t="s">
        <v>69</v>
      </c>
      <c r="K13" s="137" t="s">
        <v>70</v>
      </c>
    </row>
    <row r="14" spans="1:11" ht="13.5" thickBot="1" x14ac:dyDescent="0.25">
      <c r="B14" s="113" t="s">
        <v>36</v>
      </c>
      <c r="C14" s="134" t="s">
        <v>45</v>
      </c>
      <c r="D14" s="135"/>
      <c r="E14" s="135"/>
      <c r="F14" s="136"/>
      <c r="G14" s="117" t="s">
        <v>30</v>
      </c>
      <c r="H14" s="36"/>
      <c r="I14" s="62">
        <v>2</v>
      </c>
      <c r="J14" s="138">
        <f>SUM(I13:I14)</f>
        <v>4</v>
      </c>
      <c r="K14" s="138">
        <f>SUM(J5:J6,J13:J14)</f>
        <v>12</v>
      </c>
    </row>
    <row r="15" spans="1:11" x14ac:dyDescent="0.2">
      <c r="A15" s="4"/>
      <c r="B15" s="14"/>
      <c r="C15" s="15"/>
      <c r="D15" s="15"/>
      <c r="E15" s="15"/>
      <c r="F15" s="2"/>
      <c r="G15" s="2"/>
      <c r="H15" s="2"/>
    </row>
    <row r="16" spans="1:11" ht="13.5" thickBot="1" x14ac:dyDescent="0.25"/>
    <row r="17" spans="2:11" ht="15.75" thickBot="1" x14ac:dyDescent="0.3">
      <c r="B17" s="66"/>
      <c r="C17" s="67"/>
      <c r="D17" s="67"/>
      <c r="E17" s="67" t="s">
        <v>49</v>
      </c>
      <c r="F17" s="67"/>
      <c r="G17" s="67"/>
      <c r="H17" s="67"/>
      <c r="I17" s="68"/>
    </row>
    <row r="18" spans="2:11" ht="13.5" thickBot="1" x14ac:dyDescent="0.25">
      <c r="B18" s="1" t="s">
        <v>9</v>
      </c>
      <c r="C18" s="1" t="s">
        <v>0</v>
      </c>
      <c r="D18" s="1" t="s">
        <v>1</v>
      </c>
      <c r="E18" s="1" t="s">
        <v>10</v>
      </c>
      <c r="F18" s="1" t="s">
        <v>11</v>
      </c>
      <c r="G18" s="1" t="s">
        <v>4</v>
      </c>
      <c r="H18" s="1" t="s">
        <v>12</v>
      </c>
      <c r="I18" s="1" t="s">
        <v>13</v>
      </c>
    </row>
    <row r="19" spans="2:11" ht="39" thickBot="1" x14ac:dyDescent="0.25">
      <c r="B19" s="47" t="s">
        <v>47</v>
      </c>
      <c r="C19" s="47" t="s">
        <v>48</v>
      </c>
      <c r="D19" s="47" t="s">
        <v>26</v>
      </c>
      <c r="E19" s="48" t="s">
        <v>50</v>
      </c>
      <c r="F19" s="48" t="s">
        <v>51</v>
      </c>
      <c r="G19" s="46"/>
      <c r="H19" s="48" t="s">
        <v>8</v>
      </c>
      <c r="I19" s="49" t="s">
        <v>25</v>
      </c>
    </row>
    <row r="20" spans="2:11" ht="13.5" thickBot="1" x14ac:dyDescent="0.25">
      <c r="B20" s="2"/>
      <c r="C20" s="3" t="s">
        <v>14</v>
      </c>
      <c r="D20" s="2"/>
      <c r="E20" s="2"/>
      <c r="F20" s="2"/>
      <c r="G20" s="3" t="s">
        <v>15</v>
      </c>
      <c r="H20" s="2"/>
      <c r="I20" s="3" t="s">
        <v>16</v>
      </c>
    </row>
    <row r="21" spans="2:11" x14ac:dyDescent="0.2">
      <c r="B21" s="114" t="s">
        <v>52</v>
      </c>
      <c r="C21" s="118" t="s">
        <v>53</v>
      </c>
      <c r="D21" s="119"/>
      <c r="E21" s="119"/>
      <c r="F21" s="120"/>
      <c r="G21" s="35" t="s">
        <v>27</v>
      </c>
      <c r="H21" s="58"/>
      <c r="I21" s="58">
        <v>1</v>
      </c>
    </row>
    <row r="22" spans="2:11" x14ac:dyDescent="0.2">
      <c r="B22" s="115" t="s">
        <v>54</v>
      </c>
      <c r="C22" s="121" t="s">
        <v>66</v>
      </c>
      <c r="D22" s="122"/>
      <c r="E22" s="122"/>
      <c r="F22" s="123"/>
      <c r="G22" s="34" t="s">
        <v>28</v>
      </c>
      <c r="H22" s="59"/>
      <c r="I22" s="59">
        <v>1</v>
      </c>
    </row>
    <row r="23" spans="2:11" ht="13.5" thickBot="1" x14ac:dyDescent="0.25">
      <c r="B23" s="115" t="s">
        <v>55</v>
      </c>
      <c r="C23" s="121" t="s">
        <v>67</v>
      </c>
      <c r="D23" s="122"/>
      <c r="E23" s="122"/>
      <c r="F23" s="123"/>
      <c r="G23" s="34" t="s">
        <v>29</v>
      </c>
      <c r="H23" s="59"/>
      <c r="I23" s="59">
        <v>2</v>
      </c>
    </row>
    <row r="24" spans="2:11" ht="13.5" thickBot="1" x14ac:dyDescent="0.25">
      <c r="B24" s="115" t="s">
        <v>56</v>
      </c>
      <c r="C24" s="124" t="s">
        <v>57</v>
      </c>
      <c r="D24" s="125"/>
      <c r="E24" s="125"/>
      <c r="F24" s="126"/>
      <c r="G24" s="34" t="s">
        <v>30</v>
      </c>
      <c r="H24" s="59"/>
      <c r="I24" s="59">
        <v>1</v>
      </c>
      <c r="J24" s="137" t="s">
        <v>69</v>
      </c>
      <c r="K24" s="137" t="s">
        <v>70</v>
      </c>
    </row>
    <row r="25" spans="2:11" ht="13.5" thickBot="1" x14ac:dyDescent="0.25">
      <c r="B25" s="116" t="s">
        <v>58</v>
      </c>
      <c r="C25" s="127" t="s">
        <v>68</v>
      </c>
      <c r="D25" s="128"/>
      <c r="E25" s="128"/>
      <c r="F25" s="129"/>
      <c r="G25" s="117" t="s">
        <v>28</v>
      </c>
      <c r="H25" s="60"/>
      <c r="I25" s="60">
        <v>1</v>
      </c>
      <c r="J25" s="138">
        <f>SUM(I21:I25)</f>
        <v>6</v>
      </c>
      <c r="K25" s="138">
        <f>SUM(I21:I25,K14)</f>
        <v>18</v>
      </c>
    </row>
    <row r="32" spans="2:11" x14ac:dyDescent="0.2">
      <c r="E32" s="130"/>
    </row>
  </sheetData>
  <mergeCells count="10">
    <mergeCell ref="C6:F6"/>
    <mergeCell ref="B15:E15"/>
    <mergeCell ref="C21:F21"/>
    <mergeCell ref="C22:F22"/>
    <mergeCell ref="C23:F23"/>
    <mergeCell ref="C24:F24"/>
    <mergeCell ref="C25:F25"/>
    <mergeCell ref="C13:F13"/>
    <mergeCell ref="C14:F14"/>
    <mergeCell ref="C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3"/>
  <sheetViews>
    <sheetView workbookViewId="0">
      <selection activeCell="K33" sqref="K33"/>
    </sheetView>
  </sheetViews>
  <sheetFormatPr baseColWidth="10" defaultColWidth="12.42578125" defaultRowHeight="15" customHeight="1" x14ac:dyDescent="0.2"/>
  <cols>
    <col min="1" max="1" width="12.42578125" customWidth="1"/>
    <col min="2" max="2" width="24.42578125" customWidth="1"/>
    <col min="3" max="13" width="12.42578125" customWidth="1"/>
    <col min="14" max="14" width="14.140625" bestFit="1" customWidth="1"/>
    <col min="15" max="26" width="12.42578125" customWidth="1"/>
  </cols>
  <sheetData>
    <row r="1" spans="1:18" ht="15.75" customHeight="1" x14ac:dyDescent="0.2"/>
    <row r="2" spans="1:18" ht="15.75" customHeight="1" thickBot="1" x14ac:dyDescent="0.25"/>
    <row r="3" spans="1:18" ht="15.75" customHeight="1" thickBot="1" x14ac:dyDescent="0.25">
      <c r="B3" s="6" t="s">
        <v>46</v>
      </c>
      <c r="C3" s="7" t="s">
        <v>16</v>
      </c>
      <c r="D3" s="7" t="s">
        <v>63</v>
      </c>
      <c r="E3" s="7" t="s">
        <v>62</v>
      </c>
      <c r="F3" s="7" t="s">
        <v>61</v>
      </c>
      <c r="G3" s="7" t="s">
        <v>60</v>
      </c>
      <c r="H3" s="7" t="s">
        <v>59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106" t="s">
        <v>22</v>
      </c>
    </row>
    <row r="4" spans="1:18" ht="15.75" customHeight="1" thickBot="1" x14ac:dyDescent="0.3">
      <c r="B4" s="71" t="s">
        <v>32</v>
      </c>
      <c r="C4" s="40">
        <v>4</v>
      </c>
      <c r="D4" s="77">
        <v>0</v>
      </c>
      <c r="E4" s="78">
        <v>0</v>
      </c>
      <c r="F4" s="78">
        <v>0</v>
      </c>
      <c r="G4" s="78">
        <v>0</v>
      </c>
      <c r="H4" s="78">
        <v>0</v>
      </c>
      <c r="I4" s="77">
        <v>0</v>
      </c>
      <c r="J4" s="78">
        <v>1</v>
      </c>
      <c r="K4" s="78">
        <v>1</v>
      </c>
      <c r="L4" s="78">
        <v>1</v>
      </c>
      <c r="M4" s="98">
        <v>1</v>
      </c>
      <c r="N4" s="104">
        <f>SUM(D4:M4)</f>
        <v>4</v>
      </c>
    </row>
    <row r="5" spans="1:18" ht="15.75" customHeight="1" thickBot="1" x14ac:dyDescent="0.3">
      <c r="B5" s="72" t="s">
        <v>33</v>
      </c>
      <c r="C5" s="41">
        <v>4</v>
      </c>
      <c r="D5" s="79">
        <v>0</v>
      </c>
      <c r="E5" s="80">
        <v>0</v>
      </c>
      <c r="F5" s="80">
        <v>0</v>
      </c>
      <c r="G5" s="80">
        <v>0</v>
      </c>
      <c r="H5" s="80">
        <v>0</v>
      </c>
      <c r="I5" s="79">
        <v>1</v>
      </c>
      <c r="J5" s="80">
        <v>1</v>
      </c>
      <c r="K5" s="80">
        <v>1</v>
      </c>
      <c r="L5" s="80">
        <v>1</v>
      </c>
      <c r="M5" s="99">
        <v>0</v>
      </c>
      <c r="N5" s="104">
        <f t="shared" ref="N5:N12" si="0">SUM(D5:M5)</f>
        <v>4</v>
      </c>
    </row>
    <row r="6" spans="1:18" ht="15.75" customHeight="1" thickBot="1" x14ac:dyDescent="0.3">
      <c r="A6" s="2"/>
      <c r="B6" s="72" t="s">
        <v>35</v>
      </c>
      <c r="C6" s="41">
        <v>2</v>
      </c>
      <c r="D6" s="79">
        <v>0</v>
      </c>
      <c r="E6" s="80">
        <v>0</v>
      </c>
      <c r="F6" s="80">
        <v>0</v>
      </c>
      <c r="G6" s="80">
        <v>0</v>
      </c>
      <c r="H6" s="80">
        <v>0</v>
      </c>
      <c r="I6" s="79">
        <v>0</v>
      </c>
      <c r="J6" s="80">
        <v>0</v>
      </c>
      <c r="K6" s="80">
        <v>2</v>
      </c>
      <c r="L6" s="80">
        <v>0</v>
      </c>
      <c r="M6" s="99">
        <v>0</v>
      </c>
      <c r="N6" s="104">
        <f t="shared" si="0"/>
        <v>2</v>
      </c>
    </row>
    <row r="7" spans="1:18" ht="15.75" customHeight="1" thickBot="1" x14ac:dyDescent="0.3">
      <c r="B7" s="73" t="s">
        <v>36</v>
      </c>
      <c r="C7" s="70">
        <v>2</v>
      </c>
      <c r="D7" s="81">
        <v>0</v>
      </c>
      <c r="E7" s="82">
        <v>0</v>
      </c>
      <c r="F7" s="82">
        <v>0</v>
      </c>
      <c r="G7" s="82">
        <v>0</v>
      </c>
      <c r="H7" s="82">
        <v>0</v>
      </c>
      <c r="I7" s="81">
        <v>0</v>
      </c>
      <c r="J7" s="82">
        <v>0</v>
      </c>
      <c r="K7" s="82">
        <v>0</v>
      </c>
      <c r="L7" s="82">
        <v>0</v>
      </c>
      <c r="M7" s="100">
        <v>2</v>
      </c>
      <c r="N7" s="104">
        <f t="shared" si="0"/>
        <v>2</v>
      </c>
    </row>
    <row r="8" spans="1:18" ht="15.75" customHeight="1" thickBot="1" x14ac:dyDescent="0.3">
      <c r="B8" s="74" t="s">
        <v>52</v>
      </c>
      <c r="C8" s="40">
        <v>1</v>
      </c>
      <c r="D8" s="83">
        <v>0</v>
      </c>
      <c r="E8" s="84">
        <v>0</v>
      </c>
      <c r="F8" s="84">
        <v>0</v>
      </c>
      <c r="G8" s="84">
        <v>0</v>
      </c>
      <c r="H8" s="84">
        <v>1</v>
      </c>
      <c r="I8" s="84">
        <v>0</v>
      </c>
      <c r="J8" s="84">
        <v>0</v>
      </c>
      <c r="K8" s="84">
        <v>0</v>
      </c>
      <c r="L8" s="84">
        <v>0</v>
      </c>
      <c r="M8" s="101">
        <v>0</v>
      </c>
      <c r="N8" s="104">
        <f t="shared" si="0"/>
        <v>1</v>
      </c>
    </row>
    <row r="9" spans="1:18" ht="15.75" customHeight="1" thickBot="1" x14ac:dyDescent="0.3">
      <c r="B9" s="75" t="s">
        <v>54</v>
      </c>
      <c r="C9" s="41">
        <v>1</v>
      </c>
      <c r="D9" s="85">
        <v>0</v>
      </c>
      <c r="E9" s="86">
        <v>0</v>
      </c>
      <c r="F9" s="86">
        <v>0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102">
        <v>0</v>
      </c>
      <c r="N9" s="104">
        <f t="shared" si="0"/>
        <v>1</v>
      </c>
    </row>
    <row r="10" spans="1:18" ht="15.75" customHeight="1" thickBot="1" x14ac:dyDescent="0.3">
      <c r="B10" s="75" t="s">
        <v>55</v>
      </c>
      <c r="C10" s="41">
        <v>2</v>
      </c>
      <c r="D10" s="85">
        <v>0</v>
      </c>
      <c r="E10" s="86">
        <v>0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102">
        <v>0</v>
      </c>
      <c r="N10" s="104">
        <f t="shared" si="0"/>
        <v>2</v>
      </c>
    </row>
    <row r="11" spans="1:18" ht="15.75" customHeight="1" thickBot="1" x14ac:dyDescent="0.3">
      <c r="B11" s="75" t="s">
        <v>56</v>
      </c>
      <c r="C11" s="41">
        <v>1</v>
      </c>
      <c r="D11" s="85">
        <v>0</v>
      </c>
      <c r="E11" s="86">
        <v>1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102">
        <v>0</v>
      </c>
      <c r="N11" s="104">
        <f t="shared" si="0"/>
        <v>1</v>
      </c>
    </row>
    <row r="12" spans="1:18" ht="15.75" customHeight="1" thickBot="1" x14ac:dyDescent="0.3">
      <c r="B12" s="76" t="s">
        <v>58</v>
      </c>
      <c r="C12" s="42">
        <v>1</v>
      </c>
      <c r="D12" s="87">
        <v>1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103">
        <v>0</v>
      </c>
      <c r="N12" s="105">
        <f t="shared" si="0"/>
        <v>1</v>
      </c>
    </row>
    <row r="13" spans="1:18" ht="15.75" customHeight="1" thickBot="1" x14ac:dyDescent="0.25"/>
    <row r="14" spans="1:18" ht="15.75" customHeight="1" x14ac:dyDescent="0.2">
      <c r="B14" s="107" t="s">
        <v>23</v>
      </c>
      <c r="C14" s="109">
        <f>SUM(C4:C12)</f>
        <v>18</v>
      </c>
      <c r="D14" s="37">
        <f>C14-SUM(D4:D12)</f>
        <v>17</v>
      </c>
      <c r="E14" s="37">
        <f>D14-SUM(E4:E12)</f>
        <v>16</v>
      </c>
      <c r="F14" s="37">
        <f>E14-SUM(F4:F12)</f>
        <v>15</v>
      </c>
      <c r="G14" s="37">
        <f>F14-SUM(G4:G12)</f>
        <v>13</v>
      </c>
      <c r="H14" s="37">
        <f>G14-SUM(H4:H12)</f>
        <v>12</v>
      </c>
      <c r="I14" s="37">
        <f>H14-SUM(I4:I12)</f>
        <v>11</v>
      </c>
      <c r="J14" s="37">
        <f>I14-SUM(J4:J12)</f>
        <v>9</v>
      </c>
      <c r="K14" s="37">
        <f>J14-SUM(K4:K12)</f>
        <v>5</v>
      </c>
      <c r="L14" s="37">
        <f>K14-SUM(L4:L12)</f>
        <v>3</v>
      </c>
      <c r="M14" s="38">
        <f>L14-SUM(M4:M12)</f>
        <v>0</v>
      </c>
      <c r="R14" s="5"/>
    </row>
    <row r="15" spans="1:18" ht="15.75" customHeight="1" thickBot="1" x14ac:dyDescent="0.25">
      <c r="B15" s="108" t="s">
        <v>24</v>
      </c>
      <c r="C15" s="110">
        <f>SUM(C4:C12)</f>
        <v>18</v>
      </c>
      <c r="D15" s="39">
        <f>C15-(SUM(C4:C12)/10)</f>
        <v>16.2</v>
      </c>
      <c r="E15" s="39">
        <f>D15-(SUM(C4:C12)/10)</f>
        <v>14.399999999999999</v>
      </c>
      <c r="F15" s="39">
        <f>E15-(SUM(C4:C12)/10)</f>
        <v>12.599999999999998</v>
      </c>
      <c r="G15" s="39">
        <f>F15-(SUM(C4:C12)/10)</f>
        <v>10.799999999999997</v>
      </c>
      <c r="H15" s="39">
        <f>G15-(SUM(C4:C12)/10)</f>
        <v>8.9999999999999964</v>
      </c>
      <c r="I15" s="39">
        <f>H15-(SUM(C4:C12)/10)</f>
        <v>7.1999999999999966</v>
      </c>
      <c r="J15" s="39">
        <f>I15-(SUM(C4:C12)/10)</f>
        <v>5.3999999999999968</v>
      </c>
      <c r="K15" s="39">
        <f>J15-(SUM(C4:C12)/10)</f>
        <v>3.599999999999997</v>
      </c>
      <c r="L15" s="39">
        <f>K15-(SUM(C4:C12)/10)</f>
        <v>1.7999999999999969</v>
      </c>
      <c r="M15" s="111">
        <f>L15-(SUM(C4:C12)/10)</f>
        <v>-3.1086244689504383E-15</v>
      </c>
    </row>
    <row r="16" spans="1:18" ht="15.75" customHeight="1" x14ac:dyDescent="0.2"/>
    <row r="17" spans="4:17" ht="15.75" customHeight="1" x14ac:dyDescent="0.2"/>
    <row r="18" spans="4:17" ht="15.75" customHeight="1" x14ac:dyDescent="0.2"/>
    <row r="19" spans="4:17" ht="15.75" customHeight="1" x14ac:dyDescent="0.2">
      <c r="D19" s="69"/>
      <c r="E19" s="69"/>
    </row>
    <row r="20" spans="4:17" ht="15.75" customHeight="1" x14ac:dyDescent="0.2">
      <c r="D20" s="69"/>
      <c r="E20" s="69"/>
    </row>
    <row r="21" spans="4:17" ht="15.75" customHeight="1" x14ac:dyDescent="0.2">
      <c r="D21" s="69"/>
      <c r="E21" s="69"/>
    </row>
    <row r="22" spans="4:17" ht="15.75" customHeight="1" thickBot="1" x14ac:dyDescent="0.25">
      <c r="D22" s="69"/>
      <c r="E22" s="69"/>
    </row>
    <row r="23" spans="4:17" ht="15.75" customHeight="1" x14ac:dyDescent="0.2">
      <c r="D23" s="69"/>
      <c r="E23" s="69"/>
      <c r="J23" s="89" t="s">
        <v>64</v>
      </c>
      <c r="K23" s="90"/>
      <c r="L23" s="90"/>
      <c r="M23" s="90"/>
      <c r="N23" s="90"/>
      <c r="O23" s="90"/>
      <c r="P23" s="90"/>
      <c r="Q23" s="91"/>
    </row>
    <row r="24" spans="4:17" ht="15.75" customHeight="1" x14ac:dyDescent="0.2">
      <c r="J24" s="92"/>
      <c r="K24" s="93"/>
      <c r="L24" s="93"/>
      <c r="M24" s="93"/>
      <c r="N24" s="93"/>
      <c r="O24" s="93"/>
      <c r="P24" s="93"/>
      <c r="Q24" s="94"/>
    </row>
    <row r="25" spans="4:17" ht="15.75" customHeight="1" thickBot="1" x14ac:dyDescent="0.25">
      <c r="J25" s="95"/>
      <c r="K25" s="96"/>
      <c r="L25" s="96"/>
      <c r="M25" s="96"/>
      <c r="N25" s="96"/>
      <c r="O25" s="96"/>
      <c r="P25" s="96"/>
      <c r="Q25" s="97"/>
    </row>
    <row r="26" spans="4:17" ht="15.75" customHeight="1" x14ac:dyDescent="0.2"/>
    <row r="27" spans="4:17" ht="15.75" customHeight="1" thickBot="1" x14ac:dyDescent="0.25"/>
    <row r="28" spans="4:17" ht="15.75" customHeight="1" x14ac:dyDescent="0.2">
      <c r="J28" s="89" t="s">
        <v>65</v>
      </c>
      <c r="K28" s="90"/>
      <c r="L28" s="90"/>
      <c r="M28" s="90"/>
      <c r="N28" s="90"/>
      <c r="O28" s="90"/>
      <c r="P28" s="90"/>
      <c r="Q28" s="91"/>
    </row>
    <row r="29" spans="4:17" ht="15.75" customHeight="1" x14ac:dyDescent="0.2">
      <c r="J29" s="92"/>
      <c r="K29" s="93"/>
      <c r="L29" s="93"/>
      <c r="M29" s="93"/>
      <c r="N29" s="93"/>
      <c r="O29" s="93"/>
      <c r="P29" s="93"/>
      <c r="Q29" s="94"/>
    </row>
    <row r="30" spans="4:17" ht="15.75" customHeight="1" thickBot="1" x14ac:dyDescent="0.25">
      <c r="J30" s="95"/>
      <c r="K30" s="96"/>
      <c r="L30" s="96"/>
      <c r="M30" s="96"/>
      <c r="N30" s="96"/>
      <c r="O30" s="96"/>
      <c r="P30" s="96"/>
      <c r="Q30" s="97"/>
    </row>
    <row r="31" spans="4:17" ht="15.75" customHeight="1" x14ac:dyDescent="0.2"/>
    <row r="32" spans="4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2">
    <mergeCell ref="J23:Q25"/>
    <mergeCell ref="J28:Q30"/>
  </mergeCells>
  <phoneticPr fontId="6" type="noConversion"/>
  <pageMargins left="0.7" right="0.7" top="0.75" bottom="0.75" header="0" footer="0"/>
  <pageSetup orientation="landscape"/>
  <ignoredErrors>
    <ignoredError sqref="I4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B</cp:lastModifiedBy>
  <dcterms:created xsi:type="dcterms:W3CDTF">2023-06-05T13:12:31Z</dcterms:created>
  <dcterms:modified xsi:type="dcterms:W3CDTF">2024-03-03T08:05:59Z</dcterms:modified>
</cp:coreProperties>
</file>