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/>
  <mc:AlternateContent xmlns:mc="http://schemas.openxmlformats.org/markup-compatibility/2006">
    <mc:Choice Requires="x15">
      <x15ac:absPath xmlns:x15ac="http://schemas.microsoft.com/office/spreadsheetml/2010/11/ac" url="C:\Users\maris\Downloads\"/>
    </mc:Choice>
  </mc:AlternateContent>
  <xr:revisionPtr revIDLastSave="132" documentId="8_{74915A9C-8FB8-44E2-91B1-FCB51E8F0FA1}" xr6:coauthVersionLast="47" xr6:coauthVersionMax="47" xr10:uidLastSave="{F61DBA57-159A-42D0-9261-3732C7117BE6}"/>
  <bookViews>
    <workbookView xWindow="-120" yWindow="-120" windowWidth="29040" windowHeight="1599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M15" i="2" l="1"/>
  <c r="L22" i="2"/>
  <c r="E22" i="2"/>
  <c r="E19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<sst xmlns="http://schemas.openxmlformats.org/spreadsheetml/2006/main" count="204" uniqueCount="142">
  <si>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</si>
  <si>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</si>
  <si>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</si>
  <si>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</si>
  <si>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</si>
  <si>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</si>
  <si>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</si>
  <si>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</si>
  <si>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</si>
  <si>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</si>
  <si>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</si>
  <si>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</si>
  <si>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</si>
  <si>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</si>
  <si>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</si>
  <si>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IC001</t>
  </si>
  <si>
    <t>El sistema debe tener un menú para gestionar cursos y realizar acciones administrativas.</t>
  </si>
  <si>
    <t>Facilitar el acceso y la gestión de datos específicos para docentesjunto con su  administración de cursos.</t>
  </si>
  <si>
    <t>Implementar un sistema de inicio de sesión con autenticación, utilizando un usuario y contraseña únicos, que permita al profesor acceder a su menú.</t>
  </si>
  <si>
    <t xml:space="preserve">Stacey Valencia </t>
  </si>
  <si>
    <t>El profesor inicia sesión con sus credenciales.
Accede al menú principal del profesor.</t>
  </si>
  <si>
    <t>Jairo Quilumbaquin</t>
  </si>
  <si>
    <t>8 horas</t>
  </si>
  <si>
    <t>Alta</t>
  </si>
  <si>
    <t>No iniciado</t>
  </si>
  <si>
    <t>Se verifica que el docente pueda iniciar sesión correctamente.
Se comprueba que las funciones del menú del docente estén disponibles y operativas.</t>
  </si>
  <si>
    <t>Ingreso y Gestión en el Menú del Profesor</t>
  </si>
  <si>
    <t>IC002</t>
  </si>
  <si>
    <t>El sistema debe tener un menú de estudaintes específico para ver sus notas, solicitar tutorías y gestionar información personal.</t>
  </si>
  <si>
    <t>Facilitar a los estudiantes el acceso y la gestión de su información académica.</t>
  </si>
  <si>
    <t>Implementar un sistema que permita a los estudiantes acceder a un menú exclusivo con su propio usuario y contraseña.</t>
  </si>
  <si>
    <t>Stacey Valencia</t>
  </si>
  <si>
    <t>El estudiante inicia sesión con su nombre de usuario y contraseña.
Accede a un menú donde puede: Ver sus notas y registros académicos.
Solicitar, editar y eliminar tutorías.
Gestionar información personal.</t>
  </si>
  <si>
    <t>Bryan Morales</t>
  </si>
  <si>
    <t>6 horas</t>
  </si>
  <si>
    <t>Se verifica que el estudiante pueda iniciar sesión correctamente.
Se comprueba que las funciones del menú del estudiante estén disponibles y operativas.</t>
  </si>
  <si>
    <t>Acceso y Gestión en el Menú del Estudiante.</t>
  </si>
  <si>
    <t>IC003</t>
  </si>
  <si>
    <t>El sistema debe tener una interfaz para gestionar cursos, realizar acciones administrativas y acceder a un submenú específico para cada curso.</t>
  </si>
  <si>
    <t>Facilitar la administración de cursos y acciones específicas en cada uno.</t>
  </si>
  <si>
    <t>Implementar un submenú para la administración de cursos.</t>
  </si>
  <si>
    <t>Desde el menú principal, el profesor selecciona la opción de administrar cursos.
Accede al submenú del curso seleccionado para realizar acciones específicas.</t>
  </si>
  <si>
    <t>Stephen Drouet</t>
  </si>
  <si>
    <t>4 horas</t>
  </si>
  <si>
    <t>Se verifica que el profesor pueda acceder al submenú del curso seleccionado desde la gestión de cursos.</t>
  </si>
  <si>
    <t>Administrar Cursos.</t>
  </si>
  <si>
    <t>IC004</t>
  </si>
  <si>
    <t>El sistema debe permitir agregar nuevos cursos y alumnos al sistema.</t>
  </si>
  <si>
    <t>Facilitar la inclusión de información relevante para el docente y los estudiantes.</t>
  </si>
  <si>
    <t>Implementar funciones que permitan al docente agregar cursos y alumnos desde su menú.</t>
  </si>
  <si>
    <t>El docente accede al menú.
Selecciona la opción para agregar un nuevo curso.
Ingresa la información del curso (nombre, NRC, etc.).
Agrega alumnos al curso especificado.</t>
  </si>
  <si>
    <t>Alejandro Sarmiento</t>
  </si>
  <si>
    <t>10 horas</t>
  </si>
  <si>
    <t>Se verifica que el docente pueda agregar un curso con éxito.
Se comprueba que los alumnos se añadan correctamente al curso especificado.</t>
  </si>
  <si>
    <t>Agregar Curso y Alumnos.</t>
  </si>
  <si>
    <t>IC005</t>
  </si>
  <si>
    <t>El sistema debe permitir a los docente ingresar y gestionar las notas y asistencias de los estudiantes.</t>
  </si>
  <si>
    <t>Facilitar el seguimiento del rendimiento académico de los estudiantes.</t>
  </si>
  <si>
    <t>Implementar funciones que permitan al docente ingresar y modificar notas y asistencias.</t>
  </si>
  <si>
    <t>El docente accede al menú.
Selecciona la opción para ingresar notas.
Ingresa las calificaciones por unidad para cada estudiante.
Registra la asistencia de los estudiantes en cada clase.</t>
  </si>
  <si>
    <t>11 horas</t>
  </si>
  <si>
    <t xml:space="preserve">Media </t>
  </si>
  <si>
    <t>Se verifica que el docente pueda ingresar notas y asistencias correctamente.
Se comprueba que las calificaciones y asistencias se actualicen en la base de datos.</t>
  </si>
  <si>
    <t>Ingresar Notas y Asistencias.</t>
  </si>
  <si>
    <t>IC006</t>
  </si>
  <si>
    <t>El sistema debe permitir a los estudiantes solicitar tutorías.</t>
  </si>
  <si>
    <t>Facilitar la comunicación entre estudiantes y docentes para resolver dudas académicas.</t>
  </si>
  <si>
    <t>Implementar una función que permita a los estudiantes solicitar tutorías desde su menú.</t>
  </si>
  <si>
    <t>El estudiante accede a su menú.
Selecciona la opción para solicitar una tutoría.
Ingresa la información requerida (fecha, curso, etc.).</t>
  </si>
  <si>
    <t>Se verifica que el estudiante pueda solicitar tutorías correctamente.
Se comprueba que las solicitudes de tutorías se registren en la base de datos.</t>
  </si>
  <si>
    <t>Solicitar Tutoría.</t>
  </si>
  <si>
    <t>IC007</t>
  </si>
  <si>
    <t>El sistema debe permitir a el docente eliminar cursos y alumnos del sistema.</t>
  </si>
  <si>
    <t>Facilitar la gestión de información eliminando cursos o alumnos que ya no son necesarios.</t>
  </si>
  <si>
    <t>Implementar funciones que permitan al docente eliminar cursos y alumnos desde su menú.</t>
  </si>
  <si>
    <t>El docente accede al menú.
Selecciona la opción para eliminar un curso.
Confirma la eliminación del curso y los alumnos asociados.</t>
  </si>
  <si>
    <t>7 horas</t>
  </si>
  <si>
    <t>Se verifica que el docente pueda eliminar cursos y alumnos correctamente.
Se comprueba que la eliminación afecte adecuadamente a la base de datos.</t>
  </si>
  <si>
    <t>Eliminar Curso y Alumnos.</t>
  </si>
  <si>
    <t>IC008</t>
  </si>
  <si>
    <t>El sistema debe permitir a el docente realizar ajustes en las calificaciones y asistencias de los estudiantes.</t>
  </si>
  <si>
    <t>Permitir la corrección de errores o cambios necesarios en los registros académicos.</t>
  </si>
  <si>
    <t>Implementar funciones que permitan al docente modificar calificaciones y asistencias desde su menú.</t>
  </si>
  <si>
    <t>El docente accede al menú.
Selecciona la opción para modificar calificaciones.
Realiza ajustes en las calificaciones y asistencias según sea necesario.</t>
  </si>
  <si>
    <t>Se verifica que el docente pueda realizar ajustes en calificaciones y asistencias correctamente.
Se comprueba que las modificaciones afecten adecuadamente a la base de datos.</t>
  </si>
  <si>
    <t>Modificar Calificaciones y Asistencias.</t>
  </si>
  <si>
    <t>IC009</t>
  </si>
  <si>
    <t>El sistema debe permitir a el docente acceder a registros de tutorías solicitadas por los estudiantes.</t>
  </si>
  <si>
    <t>Facilitar el seguimiento de las tutorías programadas.</t>
  </si>
  <si>
    <t>Implementar funciones que permitan al docente obtener registros de tutorías desde su menú.</t>
  </si>
  <si>
    <t>El docente accede al menú.
Selecciona la opción para obtener registros de tutorías.
Visualiza la información detallada de las tutorías programadas.</t>
  </si>
  <si>
    <t>Se verifica que el docente pueda obtener registros de tutorías correctamente.
Se comprueba que la información mostrada sea precisa y actualizada.</t>
  </si>
  <si>
    <t>Obtener Registros de Tutorías.</t>
  </si>
  <si>
    <t>IC010</t>
  </si>
  <si>
    <t>El sistema debe permitir a los estudiantes acceder a sus registros de calificaciones por unidad.</t>
  </si>
  <si>
    <t>Proporcionar a los estudiantes una visión detallada de su rendimiento académico.</t>
  </si>
  <si>
    <t>Implementar funciones que permitan a los estudiantes acceder a sus registros de calificaciones desde su menú.</t>
  </si>
  <si>
    <t>El estudiante accede a su menú.
Selecciona la opción para ver sus registros de calificaciones.
Visualiza las calificaciones por unidad y la nota final de cada curso.</t>
  </si>
  <si>
    <t>Se verifica que el estudiante pueda acceder a sus registros de calificaciones correctamente.
Se comprueba que la información mostrada sea precisa y actualizada.</t>
  </si>
  <si>
    <t>Acceder a Registro de Calificaciones.</t>
  </si>
  <si>
    <t>IC011</t>
  </si>
  <si>
    <t>El sistema debe permitir a el docente obtener un registro detallado de la asistencia de los estudiantes.</t>
  </si>
  <si>
    <t>Facilitar el seguimiento de la asistencia a clases.</t>
  </si>
  <si>
    <t>Implementar funciones que permitan al docente obtener registros de asistencia desde su menú.</t>
  </si>
  <si>
    <t>El docente accede al menú.
Selecciona la opción para obtener registros de asistencia.
Visualiza la información detallada de la asistencia de los estudiantes.</t>
  </si>
  <si>
    <t>Se verifica que el docente pueda obtener registros de asistencia correctamente.
Se comprueba que la información mostrada sea precisa y actualizada.</t>
  </si>
  <si>
    <t>Obtener Registro de Asistencia.</t>
  </si>
  <si>
    <t>IC012</t>
  </si>
  <si>
    <t>El sistema debe permitir a el docente generar un reporte detallado de las calificaciones por unidad de sus alumnos.</t>
  </si>
  <si>
    <t>Facilitar la revisión y análisis del rendimiento académico de los estudiantes.</t>
  </si>
  <si>
    <t>Implementar funciones que permitan al docente generar un reporte de notas por unidad desde su menú.</t>
  </si>
  <si>
    <t>El docente accede al menú.
Selecciona la opción para generar un reporte de notas por unidad.
Especifica el curso y la unidad deseada.
Descarga o visualiza el reporte generado.</t>
  </si>
  <si>
    <t>Se verifica que el docente pueda generar un reporte de notas por unidad correctamente.
Se comprueba que el reporte contenga la información esperada.</t>
  </si>
  <si>
    <t>Generar Reporte de Notas por Unidad.</t>
  </si>
  <si>
    <t>IC013</t>
  </si>
  <si>
    <t>El sistema debe permitir a el docente obtener un documento PDF con el registro de asistencia de una clase.</t>
  </si>
  <si>
    <t>Facilitar la documentación y archivo de la asistencia a clases.</t>
  </si>
  <si>
    <t>Implementar funciones que permitan al docente obtener un PDF del registro de asistencia desde su menú.</t>
  </si>
  <si>
    <t>El docente accede al menú.
Selecciona la opción para obtener un PDF del registro de asistencia.
Especifica la clase y fecha deseada.
Descarga el PDF generado.</t>
  </si>
  <si>
    <t>alta</t>
  </si>
  <si>
    <t>Se verifica que el docente pueda obtener un PDF del registro de asistencia correctamente.
Se comprueba que el PDF contenga la información esperada.</t>
  </si>
  <si>
    <t>Obtener PDF de Registro de Asistencia.</t>
  </si>
  <si>
    <t>IC014</t>
  </si>
  <si>
    <t>El sistema debe permitir a el usuario (docente) la capacidad de cerrar su sesión en el sistema.</t>
  </si>
  <si>
    <t>Proporcionar una opción para que el usuario cierre sesión de manera segura y controlada.</t>
  </si>
  <si>
    <t>Implementar un botón o enlace de "Cerrar Sesión" que permita al usuario finalizar su sesión actual.</t>
  </si>
  <si>
    <t>El profesor, desde cualquier pantalla, tiene la opción de hacer clic en un botón o enlace etiquetado como "Cerrar Sesión".
Al hacer clic, el sistema finaliza la sesión actual del profesor.</t>
  </si>
  <si>
    <t>Se verifica que al hacer clic en "Cerrar Sesión", el sistema cierra la sesión del profesor y redirige a la página de inicio de sesión.</t>
  </si>
  <si>
    <t>Cerrar Sesión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</si>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</sst>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2"/>
      <color theme="1"/>
      <name val="Calibri"/>
      <family val="2"/>
    </font>
    <font>
      <b/>
      <i/>
      <sz val="11"/>
      <color rgb="FF9C6500"/>
      <name val="Arial"/>
    </font>
    <font>
      <b/>
      <i/>
      <sz val="11"/>
      <color rgb="FFFF0000"/>
      <name val="Arial"/>
    </font>
    <font>
      <sz val="11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0" fillId="3" borderId="5" xfId="0" applyFill="1" applyBorder="1"/>
    <xf numFmtId="0" fontId="10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13" fillId="5" borderId="4" xfId="0" applyFont="1" applyFill="1" applyBorder="1" applyAlignment="1">
      <alignment horizontal="center" vertical="center"/>
    </xf>
    <xf numFmtId="0" fontId="0" fillId="3" borderId="7" xfId="0" applyFill="1" applyBorder="1"/>
    <xf numFmtId="0" fontId="5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2" fillId="0" borderId="0" xfId="0" applyFont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0" fillId="0" borderId="5" xfId="0" applyBorder="1"/>
    <xf numFmtId="0" fontId="14" fillId="2" borderId="23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0" fontId="3" fillId="0" borderId="23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horizontal="center" vertical="center" wrapText="1"/>
    </xf>
    <xf numFmtId="164" fontId="3" fillId="0" borderId="23" xfId="0" applyNumberFormat="1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6" fillId="0" borderId="23" xfId="0" applyFont="1" applyBorder="1" applyAlignment="1">
      <alignment wrapText="1"/>
    </xf>
    <xf numFmtId="0" fontId="0" fillId="0" borderId="5" xfId="0" applyBorder="1" applyAlignment="1">
      <alignment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0" borderId="9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2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0" fillId="0" borderId="0" xfId="0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0" borderId="20" xfId="0" applyFont="1" applyBorder="1" applyAlignment="1"/>
    <xf numFmtId="0" fontId="7" fillId="0" borderId="22" xfId="0" applyFont="1" applyBorder="1" applyAlignment="1"/>
    <xf numFmtId="0" fontId="7" fillId="0" borderId="21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19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85" zoomScaleNormal="85" workbookViewId="0">
      <selection activeCell="Y19" sqref="Y19"/>
    </sheetView>
  </sheetViews>
  <sheetFormatPr defaultColWidth="12.625" defaultRowHeight="15" customHeight="1"/>
  <cols>
    <col min="1" max="1" width="4.625" customWidth="1"/>
    <col min="2" max="2" width="8.25" customWidth="1"/>
    <col min="3" max="5" width="20.625" customWidth="1"/>
    <col min="6" max="6" width="13" customWidth="1"/>
    <col min="7" max="7" width="32.5" customWidth="1"/>
    <col min="8" max="8" width="12" customWidth="1"/>
    <col min="9" max="12" width="10.625" customWidth="1"/>
    <col min="13" max="13" width="32.5" customWidth="1"/>
    <col min="14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I2" s="1"/>
      <c r="J2" s="1"/>
      <c r="K2" s="2"/>
      <c r="L2" s="3"/>
    </row>
    <row r="3" spans="1:26" ht="45" customHeight="1">
      <c r="B3" s="29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26">
      <c r="B4" s="39"/>
      <c r="C4" s="39"/>
      <c r="D4" s="39"/>
      <c r="E4" s="39"/>
      <c r="F4" s="39"/>
      <c r="G4" s="39"/>
      <c r="H4" s="52"/>
      <c r="I4" s="53"/>
      <c r="J4" s="53"/>
      <c r="K4" s="54"/>
      <c r="L4" s="55"/>
      <c r="M4" s="39"/>
      <c r="N4" s="39"/>
      <c r="O4" s="39"/>
    </row>
    <row r="5" spans="1:26" ht="51.75" customHeight="1">
      <c r="A5" s="39"/>
      <c r="B5" s="40" t="s">
        <v>1</v>
      </c>
      <c r="C5" s="40" t="s">
        <v>2</v>
      </c>
      <c r="D5" s="41" t="s">
        <v>3</v>
      </c>
      <c r="E5" s="40" t="s">
        <v>4</v>
      </c>
      <c r="F5" s="40" t="s">
        <v>5</v>
      </c>
      <c r="G5" s="40" t="s">
        <v>6</v>
      </c>
      <c r="H5" s="40" t="s">
        <v>7</v>
      </c>
      <c r="I5" s="42" t="s">
        <v>8</v>
      </c>
      <c r="J5" s="40" t="s">
        <v>9</v>
      </c>
      <c r="K5" s="40" t="s">
        <v>10</v>
      </c>
      <c r="L5" s="42" t="s">
        <v>11</v>
      </c>
      <c r="M5" s="40" t="s">
        <v>12</v>
      </c>
      <c r="N5" s="40" t="s">
        <v>13</v>
      </c>
      <c r="O5" s="40" t="s">
        <v>14</v>
      </c>
      <c r="P5" s="39"/>
    </row>
    <row r="6" spans="1:26" ht="91.5" customHeight="1">
      <c r="A6" s="39"/>
      <c r="B6" s="43" t="s">
        <v>15</v>
      </c>
      <c r="C6" s="44" t="s">
        <v>16</v>
      </c>
      <c r="D6" s="44" t="s">
        <v>17</v>
      </c>
      <c r="E6" s="44" t="s">
        <v>18</v>
      </c>
      <c r="F6" s="45" t="s">
        <v>19</v>
      </c>
      <c r="G6" s="44" t="s">
        <v>20</v>
      </c>
      <c r="H6" s="46" t="s">
        <v>21</v>
      </c>
      <c r="I6" s="47" t="s">
        <v>22</v>
      </c>
      <c r="J6" s="48">
        <v>45299</v>
      </c>
      <c r="K6" s="49" t="s">
        <v>23</v>
      </c>
      <c r="L6" s="47" t="s">
        <v>24</v>
      </c>
      <c r="M6" s="44" t="s">
        <v>25</v>
      </c>
      <c r="N6" s="45"/>
      <c r="O6" s="45" t="s">
        <v>26</v>
      </c>
      <c r="P6" s="39"/>
    </row>
    <row r="7" spans="1:26" ht="81" customHeight="1">
      <c r="A7" s="39"/>
      <c r="B7" s="43" t="s">
        <v>27</v>
      </c>
      <c r="C7" s="44" t="s">
        <v>28</v>
      </c>
      <c r="D7" s="44" t="s">
        <v>29</v>
      </c>
      <c r="E7" s="44" t="s">
        <v>30</v>
      </c>
      <c r="F7" s="50" t="s">
        <v>31</v>
      </c>
      <c r="G7" s="44" t="s">
        <v>32</v>
      </c>
      <c r="H7" s="46" t="s">
        <v>33</v>
      </c>
      <c r="I7" s="47" t="s">
        <v>34</v>
      </c>
      <c r="J7" s="48">
        <v>45299</v>
      </c>
      <c r="K7" s="49" t="s">
        <v>23</v>
      </c>
      <c r="L7" s="47" t="s">
        <v>24</v>
      </c>
      <c r="M7" s="44" t="s">
        <v>35</v>
      </c>
      <c r="N7" s="45"/>
      <c r="O7" s="45" t="s">
        <v>36</v>
      </c>
      <c r="P7" s="39"/>
    </row>
    <row r="8" spans="1:26" ht="72.75" customHeight="1">
      <c r="A8" s="51"/>
      <c r="B8" s="43" t="s">
        <v>37</v>
      </c>
      <c r="C8" s="44" t="s">
        <v>38</v>
      </c>
      <c r="D8" s="44" t="s">
        <v>39</v>
      </c>
      <c r="E8" s="44" t="s">
        <v>40</v>
      </c>
      <c r="F8" s="50" t="s">
        <v>31</v>
      </c>
      <c r="G8" s="44" t="s">
        <v>41</v>
      </c>
      <c r="H8" s="46" t="s">
        <v>42</v>
      </c>
      <c r="I8" s="47" t="s">
        <v>43</v>
      </c>
      <c r="J8" s="48">
        <v>45306</v>
      </c>
      <c r="K8" s="49" t="s">
        <v>23</v>
      </c>
      <c r="L8" s="47" t="s">
        <v>24</v>
      </c>
      <c r="M8" s="44" t="s">
        <v>44</v>
      </c>
      <c r="N8" s="45"/>
      <c r="O8" s="45" t="s">
        <v>45</v>
      </c>
      <c r="P8" s="5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78.75" customHeight="1">
      <c r="A9" s="39"/>
      <c r="B9" s="43" t="s">
        <v>46</v>
      </c>
      <c r="C9" s="44" t="s">
        <v>47</v>
      </c>
      <c r="D9" s="44" t="s">
        <v>48</v>
      </c>
      <c r="E9" s="44" t="s">
        <v>49</v>
      </c>
      <c r="F9" s="50" t="s">
        <v>31</v>
      </c>
      <c r="G9" s="44" t="s">
        <v>50</v>
      </c>
      <c r="H9" s="46" t="s">
        <v>51</v>
      </c>
      <c r="I9" s="47" t="s">
        <v>52</v>
      </c>
      <c r="J9" s="48">
        <v>45306</v>
      </c>
      <c r="K9" s="49" t="s">
        <v>23</v>
      </c>
      <c r="L9" s="47" t="s">
        <v>24</v>
      </c>
      <c r="M9" s="44" t="s">
        <v>53</v>
      </c>
      <c r="N9" s="45"/>
      <c r="O9" s="45" t="s">
        <v>54</v>
      </c>
      <c r="P9" s="39"/>
    </row>
    <row r="10" spans="1:26" ht="66" customHeight="1">
      <c r="A10" s="39"/>
      <c r="B10" s="43" t="s">
        <v>55</v>
      </c>
      <c r="C10" s="44" t="s">
        <v>56</v>
      </c>
      <c r="D10" s="44" t="s">
        <v>57</v>
      </c>
      <c r="E10" s="44" t="s">
        <v>58</v>
      </c>
      <c r="F10" s="50" t="s">
        <v>31</v>
      </c>
      <c r="G10" s="44" t="s">
        <v>59</v>
      </c>
      <c r="H10" s="46" t="s">
        <v>21</v>
      </c>
      <c r="I10" s="47" t="s">
        <v>60</v>
      </c>
      <c r="J10" s="48">
        <v>45313</v>
      </c>
      <c r="K10" s="49" t="s">
        <v>61</v>
      </c>
      <c r="L10" s="47" t="s">
        <v>24</v>
      </c>
      <c r="M10" s="44" t="s">
        <v>62</v>
      </c>
      <c r="N10" s="45"/>
      <c r="O10" s="45" t="s">
        <v>63</v>
      </c>
      <c r="P10" s="39"/>
    </row>
    <row r="11" spans="1:26" ht="66" customHeight="1">
      <c r="A11" s="39"/>
      <c r="B11" s="43" t="s">
        <v>64</v>
      </c>
      <c r="C11" s="44" t="s">
        <v>65</v>
      </c>
      <c r="D11" s="44" t="s">
        <v>66</v>
      </c>
      <c r="E11" s="44" t="s">
        <v>67</v>
      </c>
      <c r="F11" s="50" t="s">
        <v>31</v>
      </c>
      <c r="G11" s="44" t="s">
        <v>68</v>
      </c>
      <c r="H11" s="46" t="s">
        <v>42</v>
      </c>
      <c r="I11" s="47" t="s">
        <v>34</v>
      </c>
      <c r="J11" s="48">
        <v>45320</v>
      </c>
      <c r="K11" s="49" t="s">
        <v>61</v>
      </c>
      <c r="L11" s="47" t="s">
        <v>24</v>
      </c>
      <c r="M11" s="44" t="s">
        <v>69</v>
      </c>
      <c r="N11" s="45"/>
      <c r="O11" s="45" t="s">
        <v>70</v>
      </c>
      <c r="P11" s="39"/>
    </row>
    <row r="12" spans="1:26" ht="66" customHeight="1">
      <c r="A12" s="39"/>
      <c r="B12" s="43" t="s">
        <v>71</v>
      </c>
      <c r="C12" s="44" t="s">
        <v>72</v>
      </c>
      <c r="D12" s="44" t="s">
        <v>73</v>
      </c>
      <c r="E12" s="44" t="s">
        <v>74</v>
      </c>
      <c r="F12" s="50" t="s">
        <v>31</v>
      </c>
      <c r="G12" s="44" t="s">
        <v>75</v>
      </c>
      <c r="H12" s="46" t="s">
        <v>51</v>
      </c>
      <c r="I12" s="47" t="s">
        <v>76</v>
      </c>
      <c r="J12" s="48">
        <v>45306</v>
      </c>
      <c r="K12" s="49" t="s">
        <v>61</v>
      </c>
      <c r="L12" s="47" t="s">
        <v>24</v>
      </c>
      <c r="M12" s="44" t="s">
        <v>77</v>
      </c>
      <c r="N12" s="45"/>
      <c r="O12" s="45" t="s">
        <v>78</v>
      </c>
      <c r="P12" s="39"/>
    </row>
    <row r="13" spans="1:26" ht="73.5" customHeight="1">
      <c r="A13" s="39"/>
      <c r="B13" s="43" t="s">
        <v>79</v>
      </c>
      <c r="C13" s="44" t="s">
        <v>80</v>
      </c>
      <c r="D13" s="44" t="s">
        <v>81</v>
      </c>
      <c r="E13" s="44" t="s">
        <v>82</v>
      </c>
      <c r="F13" s="50" t="s">
        <v>31</v>
      </c>
      <c r="G13" s="44" t="s">
        <v>83</v>
      </c>
      <c r="H13" s="46" t="s">
        <v>21</v>
      </c>
      <c r="I13" s="47" t="s">
        <v>76</v>
      </c>
      <c r="J13" s="48">
        <v>45328</v>
      </c>
      <c r="K13" s="49" t="s">
        <v>61</v>
      </c>
      <c r="L13" s="47" t="s">
        <v>24</v>
      </c>
      <c r="M13" s="44" t="s">
        <v>84</v>
      </c>
      <c r="N13" s="45"/>
      <c r="O13" s="45" t="s">
        <v>85</v>
      </c>
      <c r="P13" s="39"/>
    </row>
    <row r="14" spans="1:26" ht="66.75" customHeight="1">
      <c r="A14" s="39"/>
      <c r="B14" s="43" t="s">
        <v>86</v>
      </c>
      <c r="C14" s="44" t="s">
        <v>87</v>
      </c>
      <c r="D14" s="44" t="s">
        <v>88</v>
      </c>
      <c r="E14" s="44" t="s">
        <v>89</v>
      </c>
      <c r="F14" s="50" t="s">
        <v>31</v>
      </c>
      <c r="G14" s="44" t="s">
        <v>90</v>
      </c>
      <c r="H14" s="46" t="s">
        <v>33</v>
      </c>
      <c r="I14" s="47" t="s">
        <v>34</v>
      </c>
      <c r="J14" s="48">
        <v>45320</v>
      </c>
      <c r="K14" s="49" t="s">
        <v>61</v>
      </c>
      <c r="L14" s="47" t="s">
        <v>24</v>
      </c>
      <c r="M14" s="44" t="s">
        <v>91</v>
      </c>
      <c r="N14" s="45"/>
      <c r="O14" s="45" t="s">
        <v>92</v>
      </c>
      <c r="P14" s="39"/>
    </row>
    <row r="15" spans="1:26" ht="72.75" customHeight="1">
      <c r="A15" s="39"/>
      <c r="B15" s="43" t="s">
        <v>93</v>
      </c>
      <c r="C15" s="44" t="s">
        <v>94</v>
      </c>
      <c r="D15" s="44" t="s">
        <v>95</v>
      </c>
      <c r="E15" s="44" t="s">
        <v>96</v>
      </c>
      <c r="F15" s="50" t="s">
        <v>31</v>
      </c>
      <c r="G15" s="44" t="s">
        <v>97</v>
      </c>
      <c r="H15" s="46" t="s">
        <v>42</v>
      </c>
      <c r="I15" s="47" t="s">
        <v>34</v>
      </c>
      <c r="J15" s="48">
        <v>45328</v>
      </c>
      <c r="K15" s="49" t="s">
        <v>61</v>
      </c>
      <c r="L15" s="47" t="s">
        <v>24</v>
      </c>
      <c r="M15" s="44" t="s">
        <v>98</v>
      </c>
      <c r="N15" s="45"/>
      <c r="O15" s="45" t="s">
        <v>99</v>
      </c>
      <c r="P15" s="39"/>
    </row>
    <row r="16" spans="1:26" ht="69.75" customHeight="1">
      <c r="A16" s="39"/>
      <c r="B16" s="43" t="s">
        <v>100</v>
      </c>
      <c r="C16" s="44" t="s">
        <v>101</v>
      </c>
      <c r="D16" s="44" t="s">
        <v>102</v>
      </c>
      <c r="E16" s="44" t="s">
        <v>103</v>
      </c>
      <c r="F16" s="50" t="s">
        <v>31</v>
      </c>
      <c r="G16" s="44" t="s">
        <v>104</v>
      </c>
      <c r="H16" s="46" t="s">
        <v>21</v>
      </c>
      <c r="I16" s="47" t="s">
        <v>34</v>
      </c>
      <c r="J16" s="48">
        <v>45313</v>
      </c>
      <c r="K16" s="49" t="s">
        <v>61</v>
      </c>
      <c r="L16" s="47" t="s">
        <v>24</v>
      </c>
      <c r="M16" s="44" t="s">
        <v>105</v>
      </c>
      <c r="N16" s="45"/>
      <c r="O16" s="45" t="s">
        <v>106</v>
      </c>
      <c r="P16" s="39"/>
    </row>
    <row r="17" spans="1:16" ht="63" customHeight="1">
      <c r="A17" s="39"/>
      <c r="B17" s="43" t="s">
        <v>107</v>
      </c>
      <c r="C17" s="44" t="s">
        <v>108</v>
      </c>
      <c r="D17" s="44" t="s">
        <v>109</v>
      </c>
      <c r="E17" s="44" t="s">
        <v>110</v>
      </c>
      <c r="F17" s="50" t="s">
        <v>31</v>
      </c>
      <c r="G17" s="44" t="s">
        <v>111</v>
      </c>
      <c r="H17" s="46" t="s">
        <v>33</v>
      </c>
      <c r="I17" s="47" t="s">
        <v>76</v>
      </c>
      <c r="J17" s="48">
        <v>45328</v>
      </c>
      <c r="K17" s="49" t="s">
        <v>61</v>
      </c>
      <c r="L17" s="47" t="s">
        <v>24</v>
      </c>
      <c r="M17" s="44" t="s">
        <v>112</v>
      </c>
      <c r="N17" s="45"/>
      <c r="O17" s="45" t="s">
        <v>113</v>
      </c>
      <c r="P17" s="39"/>
    </row>
    <row r="18" spans="1:16" ht="66.75" customHeight="1">
      <c r="A18" s="39"/>
      <c r="B18" s="43" t="s">
        <v>114</v>
      </c>
      <c r="C18" s="44" t="s">
        <v>115</v>
      </c>
      <c r="D18" s="44" t="s">
        <v>116</v>
      </c>
      <c r="E18" s="44" t="s">
        <v>117</v>
      </c>
      <c r="F18" s="50" t="s">
        <v>31</v>
      </c>
      <c r="G18" s="44" t="s">
        <v>118</v>
      </c>
      <c r="H18" s="46" t="s">
        <v>21</v>
      </c>
      <c r="I18" s="47" t="s">
        <v>34</v>
      </c>
      <c r="J18" s="48">
        <v>45313</v>
      </c>
      <c r="K18" s="49" t="s">
        <v>119</v>
      </c>
      <c r="L18" s="47" t="s">
        <v>24</v>
      </c>
      <c r="M18" s="44" t="s">
        <v>120</v>
      </c>
      <c r="N18" s="45"/>
      <c r="O18" s="45" t="s">
        <v>121</v>
      </c>
      <c r="P18" s="39"/>
    </row>
    <row r="19" spans="1:16" ht="64.5" customHeight="1">
      <c r="A19" s="39"/>
      <c r="B19" s="43" t="s">
        <v>122</v>
      </c>
      <c r="C19" s="44" t="s">
        <v>123</v>
      </c>
      <c r="D19" s="44" t="s">
        <v>124</v>
      </c>
      <c r="E19" s="44" t="s">
        <v>125</v>
      </c>
      <c r="F19" s="50" t="s">
        <v>31</v>
      </c>
      <c r="G19" s="44" t="s">
        <v>126</v>
      </c>
      <c r="H19" s="46" t="s">
        <v>42</v>
      </c>
      <c r="I19" s="47" t="s">
        <v>43</v>
      </c>
      <c r="J19" s="48">
        <v>45299</v>
      </c>
      <c r="K19" s="49" t="s">
        <v>119</v>
      </c>
      <c r="L19" s="47" t="s">
        <v>24</v>
      </c>
      <c r="M19" s="44" t="s">
        <v>127</v>
      </c>
      <c r="N19" s="45"/>
      <c r="O19" s="45" t="s">
        <v>128</v>
      </c>
      <c r="P19" s="39"/>
    </row>
    <row r="20" spans="1:16" ht="19.5" customHeight="1">
      <c r="B20" s="39"/>
      <c r="C20" s="39"/>
      <c r="D20" s="39"/>
      <c r="E20" s="39"/>
      <c r="F20" s="39"/>
      <c r="G20" s="39"/>
      <c r="H20" s="39"/>
      <c r="I20" s="55"/>
      <c r="J20" s="55"/>
      <c r="K20" s="56"/>
      <c r="L20" s="55"/>
      <c r="M20" s="39"/>
      <c r="N20" s="39"/>
      <c r="O20" s="39"/>
    </row>
    <row r="21" spans="1:16" ht="19.5" customHeight="1">
      <c r="I21" s="1"/>
      <c r="J21" s="1"/>
      <c r="K21" s="2"/>
      <c r="L21" s="3"/>
    </row>
    <row r="22" spans="1:16" ht="19.5" customHeight="1">
      <c r="I22" s="1"/>
      <c r="J22" s="1"/>
      <c r="K22" s="2"/>
      <c r="L22" s="3"/>
    </row>
    <row r="23" spans="1:16" ht="19.5" customHeight="1">
      <c r="I23" s="1"/>
      <c r="J23" s="1"/>
      <c r="K23" s="2"/>
      <c r="L23" s="3"/>
    </row>
    <row r="24" spans="1:16" ht="19.5" customHeight="1">
      <c r="I24" s="1"/>
      <c r="J24" s="1"/>
      <c r="K24" s="7"/>
      <c r="L24" s="3"/>
    </row>
    <row r="25" spans="1:16" ht="19.5" customHeight="1">
      <c r="I25" s="1"/>
      <c r="J25" s="1"/>
      <c r="K25" s="7"/>
      <c r="L25" s="3"/>
    </row>
    <row r="26" spans="1:16" ht="19.5" customHeight="1">
      <c r="I26" s="1"/>
      <c r="J26" s="1"/>
      <c r="K26" s="2"/>
      <c r="L26" s="3"/>
    </row>
    <row r="27" spans="1:16" ht="19.5" customHeight="1">
      <c r="I27" s="1"/>
      <c r="J27" s="1"/>
      <c r="K27" s="2"/>
      <c r="L27" s="3"/>
    </row>
    <row r="28" spans="1:16" ht="19.5" customHeight="1">
      <c r="I28" s="1"/>
      <c r="J28" s="1"/>
      <c r="K28" s="2"/>
      <c r="L28" s="3"/>
    </row>
    <row r="29" spans="1:16" ht="19.5" customHeight="1">
      <c r="I29" s="1"/>
      <c r="J29" s="1"/>
      <c r="K29" s="2" t="s">
        <v>23</v>
      </c>
      <c r="L29" s="1" t="s">
        <v>24</v>
      </c>
      <c r="M29" s="4"/>
    </row>
    <row r="30" spans="1:16" ht="19.5" customHeight="1">
      <c r="I30" s="1"/>
      <c r="J30" s="1"/>
      <c r="K30" s="2" t="s">
        <v>61</v>
      </c>
      <c r="L30" s="1" t="s">
        <v>129</v>
      </c>
      <c r="M30" s="4"/>
    </row>
    <row r="31" spans="1:16" ht="19.5" customHeight="1">
      <c r="I31" s="1"/>
      <c r="J31" s="1"/>
      <c r="K31" s="2" t="s">
        <v>130</v>
      </c>
      <c r="L31" s="1" t="s">
        <v>131</v>
      </c>
      <c r="M31" s="4"/>
    </row>
    <row r="32" spans="1:16" ht="19.5" customHeight="1">
      <c r="I32" s="1"/>
      <c r="J32" s="1"/>
      <c r="K32" s="2"/>
      <c r="L32" s="1" t="s">
        <v>132</v>
      </c>
      <c r="M32" s="4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3"/>
      <c r="J999" s="3"/>
      <c r="K999" s="6"/>
      <c r="L999" s="3"/>
    </row>
    <row r="1000" spans="9:12" ht="15.75" customHeight="1">
      <c r="I1000" s="3"/>
      <c r="J1000" s="3"/>
      <c r="K1000" s="6"/>
      <c r="L1000" s="3"/>
    </row>
  </sheetData>
  <mergeCells count="1">
    <mergeCell ref="B3:O3"/>
  </mergeCells>
  <phoneticPr fontId="12" type="noConversion"/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7" width="10.625" customWidth="1"/>
    <col min="8" max="8" width="31" customWidth="1"/>
    <col min="9" max="14" width="10.625" customWidth="1"/>
    <col min="15" max="15" width="26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8"/>
      <c r="D4" s="8"/>
      <c r="E4" s="8"/>
      <c r="F4" s="4"/>
    </row>
    <row r="5" spans="2:16" hidden="1">
      <c r="C5" s="8"/>
      <c r="D5" s="8"/>
      <c r="E5" s="8"/>
      <c r="F5" s="4"/>
    </row>
    <row r="6" spans="2:16" ht="39.75" customHeight="1">
      <c r="B6" s="34" t="s">
        <v>133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2:16" ht="9.75" customHeight="1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>
      <c r="B9" s="27"/>
      <c r="C9" s="10" t="s">
        <v>1</v>
      </c>
      <c r="D9" s="11"/>
      <c r="E9" s="35" t="s">
        <v>134</v>
      </c>
      <c r="F9" s="67"/>
      <c r="G9" s="11"/>
      <c r="H9" s="35" t="s">
        <v>11</v>
      </c>
      <c r="I9" s="67"/>
      <c r="J9" s="12"/>
      <c r="K9" s="12"/>
      <c r="L9" s="12"/>
      <c r="M9" s="12"/>
      <c r="N9" s="12"/>
      <c r="O9" s="12"/>
      <c r="P9" s="28"/>
    </row>
    <row r="10" spans="2:16" ht="30" customHeight="1">
      <c r="B10" s="27"/>
      <c r="C10" s="21" t="s">
        <v>122</v>
      </c>
      <c r="D10" s="14"/>
      <c r="E10" s="36" t="str">
        <f>VLOOKUP(C10,'Formato descripción HU'!B6:O19,5,0)</f>
        <v>Stacey Valencia</v>
      </c>
      <c r="F10" s="67"/>
      <c r="G10" s="15"/>
      <c r="H10" s="36" t="str">
        <f>VLOOKUP(C10,'Formato descripción HU'!B6:O19,11,0)</f>
        <v>No iniciado</v>
      </c>
      <c r="I10" s="67"/>
      <c r="J10" s="15"/>
      <c r="K10" s="12"/>
      <c r="L10" s="12"/>
      <c r="M10" s="12"/>
      <c r="N10" s="12"/>
      <c r="O10" s="12"/>
      <c r="P10" s="28"/>
    </row>
    <row r="11" spans="2:16" ht="9.75" customHeight="1">
      <c r="B11" s="27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8"/>
    </row>
    <row r="12" spans="2:16" ht="30" customHeight="1">
      <c r="B12" s="27"/>
      <c r="C12" s="10" t="s">
        <v>135</v>
      </c>
      <c r="D12" s="14"/>
      <c r="E12" s="35" t="s">
        <v>10</v>
      </c>
      <c r="F12" s="67"/>
      <c r="G12" s="15"/>
      <c r="H12" s="35" t="s">
        <v>136</v>
      </c>
      <c r="I12" s="67"/>
      <c r="J12" s="15"/>
      <c r="K12" s="17"/>
      <c r="L12" s="17"/>
      <c r="M12" s="12"/>
      <c r="N12" s="17"/>
      <c r="O12" s="17"/>
      <c r="P12" s="28"/>
    </row>
    <row r="13" spans="2:16" ht="30" customHeight="1">
      <c r="B13" s="27"/>
      <c r="C13" s="13" t="str">
        <f>VLOOKUP('Historia de Usuario'!C10,'Formato descripción HU'!B6:O19,8,0)</f>
        <v>4 horas</v>
      </c>
      <c r="D13" s="14"/>
      <c r="E13" s="36" t="str">
        <f>VLOOKUP(C10,'Formato descripción HU'!B6:O19,10,0)</f>
        <v>alta</v>
      </c>
      <c r="F13" s="67"/>
      <c r="G13" s="15"/>
      <c r="H13" s="36" t="str">
        <f>VLOOKUP(C10,'Formato descripción HU'!B6:O19,7,0)</f>
        <v>Stephen Drouet</v>
      </c>
      <c r="I13" s="67"/>
      <c r="J13" s="15"/>
      <c r="K13" s="17"/>
      <c r="L13" s="17"/>
      <c r="M13" s="12"/>
      <c r="N13" s="17"/>
      <c r="O13" s="17"/>
      <c r="P13" s="28"/>
    </row>
    <row r="14" spans="2:16" ht="9.75" customHeight="1">
      <c r="B14" s="27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8"/>
    </row>
    <row r="15" spans="2:16" ht="24" customHeight="1">
      <c r="B15" s="27"/>
      <c r="C15" s="30" t="s">
        <v>137</v>
      </c>
      <c r="D15" s="37" t="str">
        <f>VLOOKUP(C10,'Formato descripción HU'!B6:O19,3,0)</f>
        <v>Proporcionar una opción para que el usuario cierre sesión de manera segura y controlada.</v>
      </c>
      <c r="E15" s="68"/>
      <c r="F15" s="12"/>
      <c r="G15" s="30" t="s">
        <v>138</v>
      </c>
      <c r="H15" s="37" t="str">
        <f>VLOOKUP(C10,'Formato descripción HU'!B6:O19,4,0)</f>
        <v>Implementar un botón o enlace de "Cerrar Sesión" que permita al usuario finalizar su sesión actual.</v>
      </c>
      <c r="I15" s="69"/>
      <c r="J15" s="68"/>
      <c r="K15" s="12"/>
      <c r="L15" s="30" t="s">
        <v>139</v>
      </c>
      <c r="M15" s="37" t="str">
        <f>VLOOKUP(C10,'Formato descripción HU'!B6:O19,6,0)</f>
        <v>El profesor, desde cualquier pantalla, tiene la opción de hacer clic en un botón o enlace etiquetado como "Cerrar Sesión".
Al hacer clic, el sistema finaliza la sesión actual del profesor.</v>
      </c>
      <c r="N15" s="57"/>
      <c r="O15" s="58"/>
      <c r="P15" s="28"/>
    </row>
    <row r="16" spans="2:16" ht="19.5" customHeight="1">
      <c r="B16" s="27"/>
      <c r="C16" s="70"/>
      <c r="D16" s="71"/>
      <c r="E16" s="72"/>
      <c r="F16" s="12"/>
      <c r="G16" s="70"/>
      <c r="H16" s="71"/>
      <c r="I16" s="65"/>
      <c r="J16" s="72"/>
      <c r="K16" s="12"/>
      <c r="L16" s="70"/>
      <c r="M16" s="59"/>
      <c r="N16" s="60"/>
      <c r="O16" s="61"/>
      <c r="P16" s="28"/>
    </row>
    <row r="17" spans="2:16" ht="39" customHeight="1">
      <c r="B17" s="27"/>
      <c r="C17" s="73"/>
      <c r="D17" s="74"/>
      <c r="E17" s="75"/>
      <c r="F17" s="12"/>
      <c r="G17" s="73"/>
      <c r="H17" s="74"/>
      <c r="I17" s="76"/>
      <c r="J17" s="75"/>
      <c r="K17" s="12"/>
      <c r="L17" s="73"/>
      <c r="M17" s="62"/>
      <c r="N17" s="63"/>
      <c r="O17" s="64"/>
      <c r="P17" s="28"/>
    </row>
    <row r="18" spans="2:16" ht="9.75" customHeight="1">
      <c r="B18" s="27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8"/>
    </row>
    <row r="19" spans="2:16" ht="19.5" customHeight="1">
      <c r="B19" s="27"/>
      <c r="C19" s="31" t="s">
        <v>140</v>
      </c>
      <c r="D19" s="68"/>
      <c r="E19" s="38" t="str">
        <f>VLOOKUP(C10,'Formato descripción HU'!B6:O19,14,0)</f>
        <v>Cerrar Sesión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28"/>
    </row>
    <row r="20" spans="2:16" ht="19.5" customHeight="1">
      <c r="B20" s="27"/>
      <c r="C20" s="74"/>
      <c r="D20" s="75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28"/>
    </row>
    <row r="21" spans="2:16" ht="9.75" customHeight="1">
      <c r="B21" s="2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8"/>
    </row>
    <row r="22" spans="2:16" ht="19.5" customHeight="1">
      <c r="B22" s="27"/>
      <c r="C22" s="32" t="s">
        <v>141</v>
      </c>
      <c r="D22" s="68"/>
      <c r="E22" s="37" t="str">
        <f>VLOOKUP(C10,'Formato descripción HU'!B6:O19,12,0)</f>
        <v>Se verifica que al hacer clic en "Cerrar Sesión", el sistema cierra la sesión del profesor y redirige a la página de inicio de sesión.</v>
      </c>
      <c r="F22" s="57"/>
      <c r="G22" s="57"/>
      <c r="H22" s="58"/>
      <c r="I22" s="12"/>
      <c r="J22" s="32" t="s">
        <v>13</v>
      </c>
      <c r="K22" s="68"/>
      <c r="L22" s="33">
        <f>VLOOKUP(C10,'Formato descripción HU'!B6:O19,13,0)</f>
        <v>0</v>
      </c>
      <c r="M22" s="69"/>
      <c r="N22" s="69"/>
      <c r="O22" s="68"/>
      <c r="P22" s="28"/>
    </row>
    <row r="23" spans="2:16" ht="37.5" customHeight="1">
      <c r="B23" s="27"/>
      <c r="C23" s="71"/>
      <c r="D23" s="72"/>
      <c r="E23" s="59"/>
      <c r="F23" s="60"/>
      <c r="G23" s="60"/>
      <c r="H23" s="61"/>
      <c r="I23" s="12"/>
      <c r="J23" s="71"/>
      <c r="K23" s="72"/>
      <c r="L23" s="71"/>
      <c r="M23" s="65"/>
      <c r="N23" s="65"/>
      <c r="O23" s="72"/>
      <c r="P23" s="28"/>
    </row>
    <row r="24" spans="2:16" ht="34.5" customHeight="1">
      <c r="B24" s="27"/>
      <c r="C24" s="74"/>
      <c r="D24" s="75"/>
      <c r="E24" s="62"/>
      <c r="F24" s="63"/>
      <c r="G24" s="63"/>
      <c r="H24" s="64"/>
      <c r="I24" s="12"/>
      <c r="J24" s="74"/>
      <c r="K24" s="75"/>
      <c r="L24" s="74"/>
      <c r="M24" s="76"/>
      <c r="N24" s="76"/>
      <c r="O24" s="75"/>
      <c r="P24" s="28"/>
    </row>
    <row r="25" spans="2:16" ht="9.7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Stephen Drouet</cp:lastModifiedBy>
  <cp:revision/>
  <dcterms:created xsi:type="dcterms:W3CDTF">2019-10-21T15:37:14Z</dcterms:created>
  <dcterms:modified xsi:type="dcterms:W3CDTF">2023-12-09T14:56:53Z</dcterms:modified>
  <cp:category/>
  <cp:contentStatus/>
</cp:coreProperties>
</file>