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David\Universidad\Universidad\5 Semestre\Análisis y diseño\15035_G1_ADSW\PREGAME\1. ELICITACIÓN\1.3 Historias de Usuario\"/>
    </mc:Choice>
  </mc:AlternateContent>
  <xr:revisionPtr revIDLastSave="0" documentId="13_ncr:1_{C4E19B21-F48E-4E97-A335-DB55E00BAD6E}" xr6:coauthVersionLast="47" xr6:coauthVersionMax="47" xr10:uidLastSave="{00000000-0000-0000-0000-000000000000}"/>
  <bookViews>
    <workbookView xWindow="-20520" yWindow="2220" windowWidth="20640" windowHeight="11040"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M15" i="2" l="1"/>
  <c r="L22" i="2"/>
  <c r="E22" i="2"/>
  <c r="E19" i="2"/>
  <c r="H15" i="2"/>
  <c r="D15" i="2"/>
  <c r="H13" i="2"/>
  <c r="E13" i="2"/>
  <c r="C13" i="2"/>
  <c r="H10" i="2"/>
  <c r="E10" i="2"/>
</calcChain>
</file>

<file path=xl/sharedStrings.xml><?xml version="1.0" encoding="utf-8"?>
<sst xmlns="http://schemas.openxmlformats.org/spreadsheetml/2006/main" count="121" uniqueCount="92">
  <si>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</si>
  <si>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</si>
  <si>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</si>
  <si>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</si>
  <si>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</si>
  <si>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</si>
  <si>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</si>
  <si>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</si>
  <si>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</si>
  <si>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</si>
  <si>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</si>
  <si>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</si>
  <si>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</si>
  <si>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</si>
  <si>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</si>
  <si>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Jairo Quilumbaquin</t>
  </si>
  <si>
    <t>Alta</t>
  </si>
  <si>
    <t>No iniciado</t>
  </si>
  <si>
    <t>Stacey Valencia</t>
  </si>
  <si>
    <t>6 horas</t>
  </si>
  <si>
    <t xml:space="preserve">Media </t>
  </si>
  <si>
    <t>Facilitar el seguimiento de la asistencia a clases.</t>
  </si>
  <si>
    <t>Se verifica que el docente pueda obtener registros de asistencia correctamente.
Se comprueba que la información mostrada sea precisa y actualizada.</t>
  </si>
  <si>
    <t>Obtener Registro de Asistencia.</t>
  </si>
  <si>
    <t>En proceso</t>
  </si>
  <si>
    <t>Baja</t>
  </si>
  <si>
    <t>Terminado</t>
  </si>
  <si>
    <t>Atrasado</t>
  </si>
  <si>
    <t>HISTORIA DE USUARIO (HU)</t>
  </si>
  <si>
    <t>USUARIO</t>
  </si>
  <si>
    <t>TIEMPO</t>
  </si>
  <si>
    <t>PROG. RESP</t>
  </si>
  <si>
    <t>QUE</t>
  </si>
  <si>
    <t>PARA QUE</t>
  </si>
  <si>
    <t>COMO</t>
  </si>
  <si>
    <t>NOMBRE HISTORIA</t>
  </si>
  <si>
    <t>PRUEBA</t>
  </si>
  <si>
    <t>IC004</t>
  </si>
  <si>
    <t>El sistema debe permitir a el docente modificar y obtener un registro detallado de la asistencia de los estudiantes.</t>
  </si>
  <si>
    <t>Implementar funciones que permitan al docente gestionar las asistencias y obtener registros de asistencia desde su menú.</t>
  </si>
  <si>
    <t>1. El docente accede al menú.                                  2. Selecciona el curso que desea modificar asistencias                                                                 3. Modifica asistencias con un listado
4. Selecciona la opción para obtener registros de asistencia.
5. Visualiza la información detallada de la asistencia de los estudiantes.</t>
  </si>
  <si>
    <t>IC001</t>
  </si>
  <si>
    <t>El sistema debe tener un menú para gestionar cursos y realizar acciones administrativas.</t>
  </si>
  <si>
    <t>Facilitar el acceso y la gestión de datos específicos para docentesjunto con su  administración de cursos.</t>
  </si>
  <si>
    <t>Implementar un sistema de inicio de sesión con autenticación, utilizando un usuario y contraseña únicos, que permita al profesor acceder a su menú.</t>
  </si>
  <si>
    <t xml:space="preserve">Stacey Valencia </t>
  </si>
  <si>
    <t>1. El profesor inicia sesión con sus credenciales.
2. Accede al menú principal del profesor.</t>
  </si>
  <si>
    <t>8 horas</t>
  </si>
  <si>
    <t>Se verifica que el docente pueda iniciar sesión correctamente.
Se comprueba que las funciones del menú del docente estén disponibles y operativas.</t>
  </si>
  <si>
    <t> </t>
  </si>
  <si>
    <t>Ingreso y Gestión en el Menú del Profesor</t>
  </si>
  <si>
    <t>IC002</t>
  </si>
  <si>
    <t>El sistema debe permitir a los docente ingresar y gestionar las notas y asistencias de los estudiantes.</t>
  </si>
  <si>
    <t>Facilitar el seguimiento del rendimiento académico de los estudiantes.</t>
  </si>
  <si>
    <t>Implementar funciones que permitan al docente ingresar y modificar notas y asistencias.</t>
  </si>
  <si>
    <t>1. El docente accede al menú.
2. Selecciona la opción para ingresar notas.
3. Ingresa las calificaciones por unidad para cada estudiante.
4. Registra la asistencia de los estudiantes en cada clase.</t>
  </si>
  <si>
    <t>3 horas</t>
  </si>
  <si>
    <t>Se verifica que el docente pueda ingresar notas y asistencias correctamente.
Se comprueba que las calificaciones y asistencias se actualicen en la base de datos.</t>
  </si>
  <si>
    <t>Ingresar Notas y Asistencias.</t>
  </si>
  <si>
    <t>IC003</t>
  </si>
  <si>
    <t>El sistema debe permitir a los estudiantes solicitar tutorías.</t>
  </si>
  <si>
    <t>Facilitar la comunicación entre estudiantes y docentes para resolver dudas académicas.</t>
  </si>
  <si>
    <t>Implementar una función que permita a los estudiantes solicitar tutorías desde su menú.</t>
  </si>
  <si>
    <t>1. El estudiante accede a su menú.
2. Selecciona la opción para solicitar una tutoría.
3. Ingresa la información requerida (fecha, curso, etc.).</t>
  </si>
  <si>
    <t>Stephen Drouet</t>
  </si>
  <si>
    <t>Se verifica que el estudiante pueda solicitar tutorías correctamente.
Se comprueba que las solicitudes de tutorías se registren en la base de datos.</t>
  </si>
  <si>
    <t>Solicitar Tutoría.</t>
  </si>
  <si>
    <t>IC005</t>
  </si>
  <si>
    <t>El sistema debe permitir a el docente generar un reporte detallado de las calificaciones por unidad de sus alumnos.</t>
  </si>
  <si>
    <t>Facilitar la revisión y análisis del rendimiento académico de los estudiantes.</t>
  </si>
  <si>
    <t>Implementar funciones que permitan al docente generar un reporte de notas por unidad desde su menú.</t>
  </si>
  <si>
    <t>1. El docente accede al menú.
2. Selecciona la opción para generar un reporte de notas por unidad.
3. Especifica el curso y la unidad deseada.
4. Descarga o visualiza el reporte generado.</t>
  </si>
  <si>
    <t>Bryan Morales</t>
  </si>
  <si>
    <t>Se verifica que el docente pueda generar un reporte de notas por unidad correctamente.
Se comprueba que el reporte contenga la información esperada.</t>
  </si>
  <si>
    <t>Generar Reporte de Notas por Unidad.</t>
  </si>
  <si>
    <t>IC006</t>
  </si>
  <si>
    <t>El sistema debe permitir a el usuario (docente) la capacidad de cerrar su sesión en el sistema.</t>
  </si>
  <si>
    <t>Proporcionar una opción para que el usuario cierre sesión de manera segura y controlada.</t>
  </si>
  <si>
    <t>Implementar un botón o enlace de "Cerrar Sesión" que permita al usuario finalizar su sesión actual.</t>
  </si>
  <si>
    <t>1. El profesor, desde cualquier pantalla, tiene la opción de hacer clic en un botón o enlace etiquetado como "Cerrar Sesión".
3. Al hacer clic, el sistema finaliza la sesión actual del profesor.</t>
  </si>
  <si>
    <t>4 horas</t>
  </si>
  <si>
    <t>alta</t>
  </si>
  <si>
    <t>Se verifica que al hacer clic en "Cerrar Sesión", el sistema cierra la sesión del profesor y redirige a la página de inicio de sesión.</t>
  </si>
  <si>
    <t>Cerrar Sesión</t>
  </si>
  <si>
    <t>IC007</t>
  </si>
  <si>
    <t>5 horas</t>
  </si>
  <si>
    <t>El sistema debe mostrar su contenido en español, actualmente esta en ingles</t>
  </si>
  <si>
    <t xml:space="preserve">Facilitar la comprensión de las funcionalidades del programa para usuarios hispanohablantes </t>
  </si>
  <si>
    <t>Traducir los textos y mensajes al español</t>
  </si>
  <si>
    <t>Jenny Ruiz</t>
  </si>
  <si>
    <t>1. Identificar los módulos escenciales                                       2. Traducir módulos al español</t>
  </si>
  <si>
    <t>Traducir al español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</si>
</sst>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Arial"/>
    </font>
    <font>
      <sz val="11"/>
      <color theme="1"/>
      <name val="Calibri"/>
    </font>
    <font>
      <b/>
      <i/>
      <sz val="16"/>
      <color theme="1"/>
      <name val="Calibri"/>
    </font>
    <font>
      <sz val="10"/>
      <color theme="1"/>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8"/>
      <name val="Arial"/>
    </font>
    <font>
      <sz val="12"/>
      <color theme="1"/>
      <name val="Calibri"/>
      <family val="2"/>
    </font>
    <font>
      <b/>
      <i/>
      <sz val="11"/>
      <color rgb="FF9C6500"/>
      <name val="Arial"/>
    </font>
    <font>
      <b/>
      <i/>
      <sz val="11"/>
      <color rgb="FFFF0000"/>
      <name val="Arial"/>
    </font>
    <font>
      <sz val="11"/>
      <color rgb="FF000000"/>
      <name val="Arial"/>
      <charset val="1"/>
    </font>
    <font>
      <sz val="10"/>
      <color theme="1"/>
      <name val="Arial"/>
      <family val="2"/>
    </font>
    <font>
      <sz val="10"/>
      <color rgb="FF000000"/>
      <name val="Arial"/>
    </font>
    <font>
      <sz val="10"/>
      <color rgb="FF000000"/>
      <name val="Arial"/>
      <family val="2"/>
    </font>
  </fonts>
  <fills count="11">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CC"/>
        <bgColor indexed="64"/>
      </patternFill>
    </fill>
    <fill>
      <patternFill patternType="solid">
        <fgColor theme="9" tint="0.39997558519241921"/>
        <bgColor indexed="64"/>
      </patternFill>
    </fill>
    <fill>
      <patternFill patternType="solid">
        <fgColor theme="8" tint="0.39997558519241921"/>
        <bgColor indexed="64"/>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8" fillId="4" borderId="4" xfId="0" applyFont="1" applyFill="1" applyBorder="1" applyAlignment="1">
      <alignment horizontal="center" vertical="center"/>
    </xf>
    <xf numFmtId="0" fontId="9" fillId="3" borderId="5" xfId="0" applyFont="1" applyFill="1" applyBorder="1" applyAlignment="1">
      <alignment vertical="center"/>
    </xf>
    <xf numFmtId="0" fontId="0" fillId="3" borderId="5" xfId="0" applyFill="1" applyBorder="1"/>
    <xf numFmtId="0" fontId="10" fillId="5" borderId="4" xfId="0" applyFont="1" applyFill="1" applyBorder="1" applyAlignment="1">
      <alignment horizontal="center" vertical="center"/>
    </xf>
    <xf numFmtId="0" fontId="1" fillId="3" borderId="5" xfId="0" applyFont="1" applyFill="1" applyBorder="1" applyAlignment="1">
      <alignment vertical="center" wrapText="1"/>
    </xf>
    <xf numFmtId="0" fontId="1" fillId="3" borderId="5" xfId="0" applyFont="1" applyFill="1" applyBorder="1" applyAlignment="1">
      <alignment vertical="center"/>
    </xf>
    <xf numFmtId="0" fontId="10"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0" fillId="3" borderId="20" xfId="0" applyFill="1" applyBorder="1"/>
    <xf numFmtId="0" fontId="0" fillId="3" borderId="21" xfId="0" applyFill="1" applyBorder="1"/>
    <xf numFmtId="0" fontId="0" fillId="3" borderId="22" xfId="0" applyFill="1" applyBorder="1"/>
    <xf numFmtId="0" fontId="13" fillId="5" borderId="4" xfId="0" applyFont="1" applyFill="1" applyBorder="1" applyAlignment="1">
      <alignment horizontal="center" vertical="center"/>
    </xf>
    <xf numFmtId="0" fontId="0" fillId="3" borderId="7" xfId="0" applyFill="1" applyBorder="1"/>
    <xf numFmtId="0" fontId="5" fillId="3" borderId="9" xfId="0" applyFont="1" applyFill="1" applyBorder="1" applyAlignment="1">
      <alignment horizontal="left" vertical="center" wrapText="1"/>
    </xf>
    <xf numFmtId="0" fontId="1" fillId="3" borderId="9" xfId="0" applyFont="1" applyFill="1" applyBorder="1"/>
    <xf numFmtId="0" fontId="0" fillId="3" borderId="9" xfId="0" applyFill="1" applyBorder="1"/>
    <xf numFmtId="0" fontId="0" fillId="3" borderId="8" xfId="0" applyFill="1" applyBorder="1"/>
    <xf numFmtId="0" fontId="0" fillId="3" borderId="11" xfId="0" applyFill="1" applyBorder="1"/>
    <xf numFmtId="0" fontId="0" fillId="3" borderId="12" xfId="0" applyFill="1" applyBorder="1"/>
    <xf numFmtId="0" fontId="0" fillId="0" borderId="5" xfId="0" applyBorder="1"/>
    <xf numFmtId="0" fontId="1" fillId="0" borderId="5" xfId="0" applyFont="1" applyBorder="1"/>
    <xf numFmtId="0" fontId="1" fillId="0" borderId="5" xfId="0" applyFont="1" applyBorder="1" applyAlignment="1">
      <alignment horizontal="center" vertical="center"/>
    </xf>
    <xf numFmtId="0" fontId="1" fillId="0" borderId="5" xfId="0" applyFont="1" applyBorder="1" applyAlignment="1">
      <alignment horizontal="center"/>
    </xf>
    <xf numFmtId="0" fontId="0" fillId="0" borderId="5" xfId="0" applyBorder="1" applyAlignment="1">
      <alignment horizontal="center" vertical="center"/>
    </xf>
    <xf numFmtId="0" fontId="17" fillId="0" borderId="5" xfId="0" applyFont="1" applyBorder="1" applyAlignment="1">
      <alignment vertical="center" wrapText="1"/>
    </xf>
    <xf numFmtId="0" fontId="17" fillId="9" borderId="23" xfId="0" applyFont="1" applyFill="1" applyBorder="1" applyAlignment="1">
      <alignment vertical="center"/>
    </xf>
    <xf numFmtId="0" fontId="3" fillId="0" borderId="23" xfId="0" applyFont="1" applyBorder="1" applyAlignment="1">
      <alignment vertical="center" wrapText="1"/>
    </xf>
    <xf numFmtId="0" fontId="3" fillId="0" borderId="23" xfId="0" applyFont="1" applyBorder="1" applyAlignment="1">
      <alignment horizontal="center" vertical="center" wrapText="1"/>
    </xf>
    <xf numFmtId="164" fontId="3" fillId="0" borderId="23" xfId="0" applyNumberFormat="1" applyFont="1" applyBorder="1" applyAlignment="1">
      <alignment horizontal="center" vertical="center" wrapText="1"/>
    </xf>
    <xf numFmtId="0" fontId="0" fillId="0" borderId="23" xfId="0" applyBorder="1" applyAlignment="1">
      <alignment vertical="center" wrapText="1"/>
    </xf>
    <xf numFmtId="0" fontId="14" fillId="2" borderId="23" xfId="0" applyFont="1" applyFill="1" applyBorder="1" applyAlignment="1">
      <alignment horizontal="center" vertical="center" wrapText="1"/>
    </xf>
    <xf numFmtId="0" fontId="15" fillId="2" borderId="23" xfId="0" applyFont="1" applyFill="1" applyBorder="1" applyAlignment="1">
      <alignment horizontal="center" vertical="center" wrapText="1"/>
    </xf>
    <xf numFmtId="0" fontId="14" fillId="8" borderId="23" xfId="0" applyFont="1" applyFill="1" applyBorder="1" applyAlignment="1">
      <alignment horizontal="center" vertical="center" wrapText="1"/>
    </xf>
    <xf numFmtId="0" fontId="16" fillId="0" borderId="23" xfId="0" applyFont="1" applyBorder="1" applyAlignment="1">
      <alignment horizontal="center" vertical="center" wrapText="1"/>
    </xf>
    <xf numFmtId="0" fontId="18" fillId="9" borderId="23" xfId="0" applyFont="1" applyFill="1" applyBorder="1" applyAlignment="1">
      <alignment vertical="center"/>
    </xf>
    <xf numFmtId="0" fontId="18" fillId="0" borderId="23" xfId="0" applyFont="1" applyBorder="1" applyAlignment="1">
      <alignment vertical="center" wrapText="1"/>
    </xf>
    <xf numFmtId="0" fontId="4" fillId="0" borderId="23" xfId="0" applyFont="1" applyBorder="1" applyAlignment="1">
      <alignment vertical="center" wrapText="1"/>
    </xf>
    <xf numFmtId="0" fontId="18" fillId="0" borderId="23" xfId="0" applyFont="1" applyBorder="1" applyAlignment="1">
      <alignment horizontal="center" vertical="center" wrapText="1"/>
    </xf>
    <xf numFmtId="0" fontId="4" fillId="0" borderId="23" xfId="0" applyFont="1" applyBorder="1" applyAlignment="1">
      <alignment horizontal="center" vertical="center" wrapText="1"/>
    </xf>
    <xf numFmtId="0" fontId="19" fillId="0" borderId="23" xfId="0" applyFont="1" applyBorder="1" applyAlignment="1">
      <alignment horizontal="left" vertical="center" wrapText="1"/>
    </xf>
    <xf numFmtId="0" fontId="17" fillId="0" borderId="23" xfId="0" applyFont="1" applyBorder="1" applyAlignment="1">
      <alignment horizontal="left" vertical="center" wrapText="1"/>
    </xf>
    <xf numFmtId="0" fontId="2" fillId="0" borderId="0" xfId="0" applyFont="1" applyAlignment="1">
      <alignment horizontal="center" vertical="center"/>
    </xf>
    <xf numFmtId="0" fontId="0" fillId="0" borderId="0" xfId="0"/>
    <xf numFmtId="0" fontId="8" fillId="6" borderId="6" xfId="0" applyFont="1" applyFill="1" applyBorder="1" applyAlignment="1">
      <alignment horizontal="center" vertical="center"/>
    </xf>
    <xf numFmtId="0" fontId="7" fillId="0" borderId="10" xfId="0" applyFont="1" applyBorder="1"/>
    <xf numFmtId="0" fontId="7" fillId="0" borderId="13" xfId="0" applyFont="1" applyBorder="1"/>
    <xf numFmtId="0" fontId="11" fillId="7" borderId="7" xfId="0" applyFont="1" applyFill="1" applyBorder="1" applyAlignment="1">
      <alignment horizontal="center" vertical="center"/>
    </xf>
    <xf numFmtId="0" fontId="7" fillId="0" borderId="8" xfId="0" applyFont="1" applyBorder="1"/>
    <xf numFmtId="0" fontId="7" fillId="0" borderId="20" xfId="0" applyFont="1" applyBorder="1"/>
    <xf numFmtId="0" fontId="7" fillId="0" borderId="22" xfId="0" applyFont="1" applyBorder="1"/>
    <xf numFmtId="0" fontId="8" fillId="4" borderId="7" xfId="0" applyFont="1" applyFill="1" applyBorder="1" applyAlignment="1">
      <alignment horizontal="center" vertical="center"/>
    </xf>
    <xf numFmtId="0" fontId="7" fillId="0" borderId="11" xfId="0" applyFont="1" applyBorder="1"/>
    <xf numFmtId="0" fontId="7" fillId="0" borderId="12" xfId="0" applyFont="1" applyBorder="1"/>
    <xf numFmtId="0" fontId="1" fillId="5" borderId="7" xfId="0" applyFont="1" applyFill="1" applyBorder="1" applyAlignment="1">
      <alignment horizontal="center" vertical="center" wrapText="1"/>
    </xf>
    <xf numFmtId="0" fontId="7" fillId="0" borderId="9" xfId="0" applyFont="1" applyBorder="1" applyAlignment="1">
      <alignment wrapText="1"/>
    </xf>
    <xf numFmtId="0" fontId="7" fillId="0" borderId="8" xfId="0" applyFont="1" applyBorder="1" applyAlignment="1">
      <alignment wrapText="1"/>
    </xf>
    <xf numFmtId="0" fontId="7" fillId="0" borderId="11" xfId="0" applyFont="1" applyBorder="1" applyAlignment="1">
      <alignment wrapText="1"/>
    </xf>
    <xf numFmtId="0" fontId="0" fillId="0" borderId="0" xfId="0" applyAlignment="1">
      <alignment wrapText="1"/>
    </xf>
    <xf numFmtId="0" fontId="7" fillId="0" borderId="12" xfId="0" applyFont="1" applyBorder="1" applyAlignment="1">
      <alignment wrapText="1"/>
    </xf>
    <xf numFmtId="0" fontId="7" fillId="0" borderId="20" xfId="0" applyFont="1" applyBorder="1" applyAlignment="1">
      <alignment wrapText="1"/>
    </xf>
    <xf numFmtId="0" fontId="7" fillId="0" borderId="21" xfId="0" applyFont="1" applyBorder="1" applyAlignment="1">
      <alignment wrapText="1"/>
    </xf>
    <xf numFmtId="0" fontId="7" fillId="0" borderId="22" xfId="0" applyFont="1" applyBorder="1" applyAlignment="1">
      <alignment wrapText="1"/>
    </xf>
    <xf numFmtId="0" fontId="6" fillId="3" borderId="1" xfId="0" applyFont="1" applyFill="1" applyBorder="1" applyAlignment="1">
      <alignment horizontal="center" vertical="center" wrapText="1"/>
    </xf>
    <xf numFmtId="0" fontId="7" fillId="0" borderId="2" xfId="0" applyFont="1" applyBorder="1"/>
    <xf numFmtId="0" fontId="7" fillId="0" borderId="3" xfId="0" applyFont="1" applyBorder="1"/>
    <xf numFmtId="0" fontId="8"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7" xfId="0" applyFont="1" applyFill="1" applyBorder="1" applyAlignment="1">
      <alignment horizontal="center" vertical="center"/>
    </xf>
    <xf numFmtId="0" fontId="7" fillId="0" borderId="9" xfId="0" applyFont="1" applyBorder="1"/>
    <xf numFmtId="0" fontId="7" fillId="0" borderId="21" xfId="0" applyFont="1" applyBorder="1"/>
    <xf numFmtId="0" fontId="10" fillId="2" borderId="14" xfId="0" applyFont="1" applyFill="1" applyBorder="1" applyAlignment="1">
      <alignment horizontal="center" vertical="center"/>
    </xf>
    <xf numFmtId="0" fontId="7" fillId="0" borderId="15" xfId="0" applyFont="1" applyBorder="1"/>
    <xf numFmtId="0" fontId="7" fillId="0" borderId="16" xfId="0" applyFont="1" applyBorder="1"/>
    <xf numFmtId="0" fontId="7" fillId="0" borderId="17" xfId="0" applyFont="1" applyBorder="1"/>
    <xf numFmtId="0" fontId="7" fillId="0" borderId="18" xfId="0" applyFont="1" applyBorder="1"/>
    <xf numFmtId="0" fontId="7" fillId="0" borderId="19" xfId="0" applyFont="1" applyBorder="1"/>
    <xf numFmtId="0" fontId="17" fillId="10" borderId="23" xfId="0" applyFont="1" applyFill="1" applyBorder="1" applyAlignment="1">
      <alignment vertical="center"/>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92"/>
  <sheetViews>
    <sheetView showGridLines="0" tabSelected="1" topLeftCell="A8" zoomScale="85" zoomScaleNormal="85" workbookViewId="0">
      <selection activeCell="F10" sqref="F10"/>
    </sheetView>
  </sheetViews>
  <sheetFormatPr baseColWidth="10" defaultColWidth="12.625" defaultRowHeight="15" customHeight="1" x14ac:dyDescent="0.2"/>
  <cols>
    <col min="1" max="1" width="4.625" customWidth="1"/>
    <col min="2" max="2" width="8.25" customWidth="1"/>
    <col min="3" max="5" width="20.625" customWidth="1"/>
    <col min="6" max="6" width="13" customWidth="1"/>
    <col min="7" max="7" width="32.5" customWidth="1"/>
    <col min="8" max="8" width="12" customWidth="1"/>
    <col min="9" max="12" width="10.625" customWidth="1"/>
    <col min="13" max="13" width="32.5" customWidth="1"/>
    <col min="14" max="15" width="20.625" customWidth="1"/>
    <col min="16" max="26" width="9.375" customWidth="1"/>
  </cols>
  <sheetData>
    <row r="1" spans="1:16" x14ac:dyDescent="0.25">
      <c r="I1" s="1"/>
      <c r="J1" s="1"/>
      <c r="K1" s="2"/>
      <c r="L1" s="3"/>
    </row>
    <row r="2" spans="1:16" x14ac:dyDescent="0.25">
      <c r="I2" s="1"/>
      <c r="J2" s="1"/>
      <c r="K2" s="2"/>
      <c r="L2" s="3"/>
    </row>
    <row r="3" spans="1:16" ht="45" customHeight="1" x14ac:dyDescent="0.2">
      <c r="B3" s="50" t="s">
        <v>0</v>
      </c>
      <c r="C3" s="51"/>
      <c r="D3" s="51"/>
      <c r="E3" s="51"/>
      <c r="F3" s="51"/>
      <c r="G3" s="51"/>
      <c r="H3" s="51"/>
      <c r="I3" s="51"/>
      <c r="J3" s="51"/>
      <c r="K3" s="51"/>
      <c r="L3" s="51"/>
      <c r="M3" s="51"/>
      <c r="N3" s="51"/>
      <c r="O3" s="51"/>
    </row>
    <row r="4" spans="1:16" x14ac:dyDescent="0.25">
      <c r="B4" s="28"/>
      <c r="C4" s="28"/>
      <c r="D4" s="28"/>
      <c r="E4" s="28"/>
      <c r="F4" s="28"/>
      <c r="G4" s="28"/>
      <c r="H4" s="29"/>
      <c r="I4" s="30"/>
      <c r="J4" s="30"/>
      <c r="K4" s="31"/>
      <c r="L4" s="32"/>
      <c r="M4" s="28"/>
      <c r="N4" s="28"/>
      <c r="O4" s="28"/>
    </row>
    <row r="5" spans="1:16" ht="51.75" customHeight="1" x14ac:dyDescent="0.2">
      <c r="A5" s="28"/>
      <c r="B5" s="39" t="s">
        <v>1</v>
      </c>
      <c r="C5" s="39" t="s">
        <v>2</v>
      </c>
      <c r="D5" s="40" t="s">
        <v>3</v>
      </c>
      <c r="E5" s="39" t="s">
        <v>4</v>
      </c>
      <c r="F5" s="39" t="s">
        <v>5</v>
      </c>
      <c r="G5" s="39" t="s">
        <v>6</v>
      </c>
      <c r="H5" s="39" t="s">
        <v>7</v>
      </c>
      <c r="I5" s="41" t="s">
        <v>8</v>
      </c>
      <c r="J5" s="39" t="s">
        <v>9</v>
      </c>
      <c r="K5" s="39" t="s">
        <v>10</v>
      </c>
      <c r="L5" s="41" t="s">
        <v>11</v>
      </c>
      <c r="M5" s="39" t="s">
        <v>12</v>
      </c>
      <c r="N5" s="39" t="s">
        <v>13</v>
      </c>
      <c r="O5" s="39" t="s">
        <v>14</v>
      </c>
      <c r="P5" s="28"/>
    </row>
    <row r="6" spans="1:16" ht="91.5" customHeight="1" x14ac:dyDescent="0.2">
      <c r="A6" s="28"/>
      <c r="B6" s="43" t="s">
        <v>41</v>
      </c>
      <c r="C6" s="44" t="s">
        <v>42</v>
      </c>
      <c r="D6" s="44" t="s">
        <v>43</v>
      </c>
      <c r="E6" s="44" t="s">
        <v>44</v>
      </c>
      <c r="F6" s="47" t="s">
        <v>45</v>
      </c>
      <c r="G6" s="48" t="s">
        <v>46</v>
      </c>
      <c r="H6" s="46" t="s">
        <v>15</v>
      </c>
      <c r="I6" s="46" t="s">
        <v>47</v>
      </c>
      <c r="J6" s="37">
        <v>45299</v>
      </c>
      <c r="K6" s="46" t="s">
        <v>16</v>
      </c>
      <c r="L6" s="46" t="s">
        <v>17</v>
      </c>
      <c r="M6" s="44" t="s">
        <v>48</v>
      </c>
      <c r="N6" s="45" t="s">
        <v>49</v>
      </c>
      <c r="O6" s="45" t="s">
        <v>50</v>
      </c>
      <c r="P6" s="28"/>
    </row>
    <row r="7" spans="1:16" ht="81.75" customHeight="1" x14ac:dyDescent="0.2">
      <c r="A7" s="28"/>
      <c r="B7" s="34" t="s">
        <v>51</v>
      </c>
      <c r="C7" s="35" t="s">
        <v>52</v>
      </c>
      <c r="D7" s="35" t="s">
        <v>53</v>
      </c>
      <c r="E7" s="35" t="s">
        <v>54</v>
      </c>
      <c r="F7" s="42" t="s">
        <v>18</v>
      </c>
      <c r="G7" s="49" t="s">
        <v>55</v>
      </c>
      <c r="H7" s="36" t="s">
        <v>15</v>
      </c>
      <c r="I7" s="36" t="s">
        <v>56</v>
      </c>
      <c r="J7" s="37">
        <v>45313</v>
      </c>
      <c r="K7" s="36" t="s">
        <v>20</v>
      </c>
      <c r="L7" s="36" t="s">
        <v>17</v>
      </c>
      <c r="M7" s="35" t="s">
        <v>57</v>
      </c>
      <c r="N7" s="38"/>
      <c r="O7" s="38" t="s">
        <v>58</v>
      </c>
      <c r="P7" s="28"/>
    </row>
    <row r="8" spans="1:16" ht="66" customHeight="1" x14ac:dyDescent="0.2">
      <c r="A8" s="28"/>
      <c r="B8" s="34" t="s">
        <v>59</v>
      </c>
      <c r="C8" s="35" t="s">
        <v>60</v>
      </c>
      <c r="D8" s="35" t="s">
        <v>61</v>
      </c>
      <c r="E8" s="35" t="s">
        <v>62</v>
      </c>
      <c r="F8" s="42" t="s">
        <v>18</v>
      </c>
      <c r="G8" s="49" t="s">
        <v>63</v>
      </c>
      <c r="H8" s="36" t="s">
        <v>64</v>
      </c>
      <c r="I8" s="36" t="s">
        <v>19</v>
      </c>
      <c r="J8" s="37">
        <v>45320</v>
      </c>
      <c r="K8" s="36" t="s">
        <v>20</v>
      </c>
      <c r="L8" s="36" t="s">
        <v>17</v>
      </c>
      <c r="M8" s="35" t="s">
        <v>65</v>
      </c>
      <c r="N8" s="38"/>
      <c r="O8" s="38" t="s">
        <v>66</v>
      </c>
      <c r="P8" s="28"/>
    </row>
    <row r="9" spans="1:16" ht="69.75" customHeight="1" x14ac:dyDescent="0.2">
      <c r="A9" s="28"/>
      <c r="B9" s="34" t="s">
        <v>37</v>
      </c>
      <c r="C9" s="35" t="s">
        <v>38</v>
      </c>
      <c r="D9" s="35" t="s">
        <v>21</v>
      </c>
      <c r="E9" s="35" t="s">
        <v>39</v>
      </c>
      <c r="F9" s="42" t="s">
        <v>18</v>
      </c>
      <c r="G9" s="49" t="s">
        <v>40</v>
      </c>
      <c r="H9" s="36" t="s">
        <v>15</v>
      </c>
      <c r="I9" s="36" t="s">
        <v>19</v>
      </c>
      <c r="J9" s="37">
        <v>45313</v>
      </c>
      <c r="K9" s="36" t="s">
        <v>20</v>
      </c>
      <c r="L9" s="36" t="s">
        <v>17</v>
      </c>
      <c r="M9" s="35" t="s">
        <v>22</v>
      </c>
      <c r="N9" s="38"/>
      <c r="O9" s="38" t="s">
        <v>23</v>
      </c>
      <c r="P9" s="28"/>
    </row>
    <row r="10" spans="1:16" ht="63" customHeight="1" x14ac:dyDescent="0.2">
      <c r="A10" s="28"/>
      <c r="B10" s="34" t="s">
        <v>67</v>
      </c>
      <c r="C10" s="35" t="s">
        <v>68</v>
      </c>
      <c r="D10" s="35" t="s">
        <v>69</v>
      </c>
      <c r="E10" s="35" t="s">
        <v>70</v>
      </c>
      <c r="F10" s="42" t="s">
        <v>18</v>
      </c>
      <c r="G10" s="49" t="s">
        <v>71</v>
      </c>
      <c r="H10" s="36" t="s">
        <v>72</v>
      </c>
      <c r="I10" s="36" t="s">
        <v>56</v>
      </c>
      <c r="J10" s="37">
        <v>45328</v>
      </c>
      <c r="K10" s="36" t="s">
        <v>20</v>
      </c>
      <c r="L10" s="36" t="s">
        <v>17</v>
      </c>
      <c r="M10" s="35" t="s">
        <v>73</v>
      </c>
      <c r="N10" s="38"/>
      <c r="O10" s="38" t="s">
        <v>74</v>
      </c>
      <c r="P10" s="28"/>
    </row>
    <row r="11" spans="1:16" ht="64.5" customHeight="1" x14ac:dyDescent="0.2">
      <c r="A11" s="28"/>
      <c r="B11" s="34" t="s">
        <v>75</v>
      </c>
      <c r="C11" s="35" t="s">
        <v>76</v>
      </c>
      <c r="D11" s="35" t="s">
        <v>77</v>
      </c>
      <c r="E11" s="35" t="s">
        <v>78</v>
      </c>
      <c r="F11" s="42" t="s">
        <v>18</v>
      </c>
      <c r="G11" s="49" t="s">
        <v>79</v>
      </c>
      <c r="H11" s="36" t="s">
        <v>64</v>
      </c>
      <c r="I11" s="36" t="s">
        <v>80</v>
      </c>
      <c r="J11" s="37">
        <v>45299</v>
      </c>
      <c r="K11" s="36" t="s">
        <v>81</v>
      </c>
      <c r="L11" s="36" t="s">
        <v>17</v>
      </c>
      <c r="M11" s="35" t="s">
        <v>82</v>
      </c>
      <c r="N11" s="38"/>
      <c r="O11" s="38" t="s">
        <v>83</v>
      </c>
      <c r="P11" s="28"/>
    </row>
    <row r="12" spans="1:16" ht="68.25" customHeight="1" x14ac:dyDescent="0.2">
      <c r="B12" s="85" t="s">
        <v>84</v>
      </c>
      <c r="C12" s="35" t="s">
        <v>86</v>
      </c>
      <c r="D12" s="35" t="s">
        <v>87</v>
      </c>
      <c r="E12" s="35" t="s">
        <v>88</v>
      </c>
      <c r="F12" s="42" t="s">
        <v>89</v>
      </c>
      <c r="G12" s="49" t="s">
        <v>90</v>
      </c>
      <c r="H12" s="36" t="s">
        <v>64</v>
      </c>
      <c r="I12" s="36" t="s">
        <v>85</v>
      </c>
      <c r="J12" s="37">
        <v>45300</v>
      </c>
      <c r="K12" s="36" t="s">
        <v>81</v>
      </c>
      <c r="L12" s="36" t="s">
        <v>17</v>
      </c>
      <c r="M12" s="35" t="s">
        <v>82</v>
      </c>
      <c r="N12" s="38"/>
      <c r="O12" s="38" t="s">
        <v>91</v>
      </c>
    </row>
    <row r="13" spans="1:16" ht="19.5" customHeight="1" x14ac:dyDescent="0.25">
      <c r="I13" s="1"/>
      <c r="J13" s="1"/>
      <c r="K13" s="2"/>
      <c r="L13" s="3"/>
    </row>
    <row r="14" spans="1:16" ht="19.5" customHeight="1" x14ac:dyDescent="0.2"/>
    <row r="15" spans="1:16" ht="19.5" customHeight="1" x14ac:dyDescent="0.25">
      <c r="C15" s="33"/>
      <c r="I15" s="1"/>
      <c r="J15" s="1"/>
      <c r="K15" s="2"/>
      <c r="L15" s="3"/>
    </row>
    <row r="16" spans="1:16" ht="19.5" customHeight="1" x14ac:dyDescent="0.2">
      <c r="I16" s="1"/>
      <c r="J16" s="1"/>
      <c r="K16" s="6"/>
      <c r="L16" s="3"/>
    </row>
    <row r="17" spans="9:13" ht="19.5" customHeight="1" x14ac:dyDescent="0.2">
      <c r="I17" s="1"/>
      <c r="J17" s="1"/>
      <c r="K17" s="6"/>
      <c r="L17" s="3"/>
    </row>
    <row r="18" spans="9:13" ht="19.5" customHeight="1" x14ac:dyDescent="0.25">
      <c r="I18" s="1"/>
      <c r="J18" s="1"/>
      <c r="K18" s="2"/>
      <c r="L18" s="3"/>
    </row>
    <row r="19" spans="9:13" ht="19.5" customHeight="1" x14ac:dyDescent="0.25">
      <c r="I19" s="1"/>
      <c r="J19" s="1"/>
      <c r="K19" s="2"/>
      <c r="L19" s="3"/>
    </row>
    <row r="20" spans="9:13" ht="19.5" customHeight="1" x14ac:dyDescent="0.25">
      <c r="I20" s="1"/>
      <c r="J20" s="1"/>
      <c r="K20" s="2"/>
      <c r="L20" s="3"/>
    </row>
    <row r="21" spans="9:13" ht="19.5" customHeight="1" x14ac:dyDescent="0.25">
      <c r="I21" s="1"/>
      <c r="J21" s="1"/>
      <c r="K21" s="2" t="s">
        <v>16</v>
      </c>
      <c r="L21" s="1" t="s">
        <v>17</v>
      </c>
      <c r="M21" s="4"/>
    </row>
    <row r="22" spans="9:13" ht="19.5" customHeight="1" x14ac:dyDescent="0.25">
      <c r="I22" s="1"/>
      <c r="J22" s="1"/>
      <c r="K22" s="2" t="s">
        <v>20</v>
      </c>
      <c r="L22" s="1" t="s">
        <v>24</v>
      </c>
      <c r="M22" s="4"/>
    </row>
    <row r="23" spans="9:13" ht="19.5" customHeight="1" x14ac:dyDescent="0.25">
      <c r="I23" s="1"/>
      <c r="J23" s="1"/>
      <c r="K23" s="2" t="s">
        <v>25</v>
      </c>
      <c r="L23" s="1" t="s">
        <v>26</v>
      </c>
      <c r="M23" s="4"/>
    </row>
    <row r="24" spans="9:13" ht="19.5" customHeight="1" x14ac:dyDescent="0.25">
      <c r="I24" s="1"/>
      <c r="J24" s="1"/>
      <c r="K24" s="2"/>
      <c r="L24" s="1" t="s">
        <v>27</v>
      </c>
      <c r="M24" s="4"/>
    </row>
    <row r="25" spans="9:13" ht="19.5" customHeight="1" x14ac:dyDescent="0.25">
      <c r="I25" s="1"/>
      <c r="J25" s="1"/>
      <c r="K25" s="2"/>
      <c r="L25" s="3"/>
    </row>
    <row r="26" spans="9:13" ht="19.5" customHeight="1" x14ac:dyDescent="0.25">
      <c r="I26" s="1"/>
      <c r="J26" s="1"/>
      <c r="K26" s="2"/>
      <c r="L26" s="3"/>
    </row>
    <row r="27" spans="9:13" ht="15.75" customHeight="1" x14ac:dyDescent="0.25">
      <c r="I27" s="1"/>
      <c r="J27" s="1"/>
      <c r="K27" s="2"/>
      <c r="L27" s="3"/>
    </row>
    <row r="28" spans="9:13" ht="15.75" customHeight="1" x14ac:dyDescent="0.25">
      <c r="I28" s="1"/>
      <c r="J28" s="1"/>
      <c r="K28" s="2"/>
      <c r="L28" s="3"/>
    </row>
    <row r="29" spans="9:13" ht="15.75" customHeight="1" x14ac:dyDescent="0.25">
      <c r="I29" s="1"/>
      <c r="J29" s="1"/>
      <c r="K29" s="2"/>
      <c r="L29" s="3"/>
    </row>
    <row r="30" spans="9:13" ht="15.75" customHeight="1" x14ac:dyDescent="0.25">
      <c r="I30" s="1"/>
      <c r="J30" s="1"/>
      <c r="K30" s="2"/>
      <c r="L30" s="3"/>
    </row>
    <row r="31" spans="9:13" ht="15.75" customHeight="1" x14ac:dyDescent="0.25">
      <c r="I31" s="1"/>
      <c r="J31" s="1"/>
      <c r="K31" s="2"/>
      <c r="L31" s="3"/>
    </row>
    <row r="32" spans="9:13" ht="15.75" customHeight="1" x14ac:dyDescent="0.25">
      <c r="I32" s="1"/>
      <c r="J32" s="1"/>
      <c r="K32" s="2"/>
      <c r="L32" s="3"/>
    </row>
    <row r="33" spans="9:12" ht="15.75" customHeight="1" x14ac:dyDescent="0.25">
      <c r="I33" s="1"/>
      <c r="J33" s="1"/>
      <c r="K33" s="2"/>
      <c r="L33" s="3"/>
    </row>
    <row r="34" spans="9:12" ht="15.75" customHeight="1" x14ac:dyDescent="0.25">
      <c r="I34" s="1"/>
      <c r="J34" s="1"/>
      <c r="K34" s="2"/>
      <c r="L34" s="3"/>
    </row>
    <row r="35" spans="9:12" ht="15.75" customHeight="1" x14ac:dyDescent="0.25">
      <c r="I35" s="1"/>
      <c r="J35" s="1"/>
      <c r="K35" s="2"/>
      <c r="L35" s="3"/>
    </row>
    <row r="36" spans="9:12" ht="15.75" customHeight="1" x14ac:dyDescent="0.25">
      <c r="I36" s="1"/>
      <c r="J36" s="1"/>
      <c r="K36" s="2"/>
      <c r="L36" s="3"/>
    </row>
    <row r="37" spans="9:12" ht="15.75" customHeight="1" x14ac:dyDescent="0.25">
      <c r="I37" s="1"/>
      <c r="J37" s="1"/>
      <c r="K37" s="2"/>
      <c r="L37" s="3"/>
    </row>
    <row r="38" spans="9:12" ht="15.75" customHeight="1" x14ac:dyDescent="0.25">
      <c r="I38" s="1"/>
      <c r="J38" s="1"/>
      <c r="K38" s="2"/>
      <c r="L38" s="3"/>
    </row>
    <row r="39" spans="9:12" ht="15.75" customHeight="1" x14ac:dyDescent="0.25">
      <c r="I39" s="1"/>
      <c r="J39" s="1"/>
      <c r="K39" s="2"/>
      <c r="L39" s="3"/>
    </row>
    <row r="40" spans="9:12" ht="15.75" customHeight="1" x14ac:dyDescent="0.25">
      <c r="I40" s="1"/>
      <c r="J40" s="1"/>
      <c r="K40" s="2"/>
      <c r="L40" s="3"/>
    </row>
    <row r="41" spans="9:12" ht="15.75" customHeight="1" x14ac:dyDescent="0.25">
      <c r="I41" s="1"/>
      <c r="J41" s="1"/>
      <c r="K41" s="2"/>
      <c r="L41" s="3"/>
    </row>
    <row r="42" spans="9:12" ht="15.75" customHeight="1" x14ac:dyDescent="0.25">
      <c r="I42" s="1"/>
      <c r="J42" s="1"/>
      <c r="K42" s="2"/>
      <c r="L42" s="3"/>
    </row>
    <row r="43" spans="9:12" ht="15.75" customHeight="1" x14ac:dyDescent="0.25">
      <c r="I43" s="1"/>
      <c r="J43" s="1"/>
      <c r="K43" s="2"/>
      <c r="L43" s="3"/>
    </row>
    <row r="44" spans="9:12" ht="15.75" customHeight="1" x14ac:dyDescent="0.25">
      <c r="I44" s="1"/>
      <c r="J44" s="1"/>
      <c r="K44" s="2"/>
      <c r="L44" s="3"/>
    </row>
    <row r="45" spans="9:12" ht="15.75" customHeight="1" x14ac:dyDescent="0.25">
      <c r="I45" s="1"/>
      <c r="J45" s="1"/>
      <c r="K45" s="2"/>
      <c r="L45" s="3"/>
    </row>
    <row r="46" spans="9:12" ht="15.75" customHeight="1" x14ac:dyDescent="0.25">
      <c r="I46" s="1"/>
      <c r="J46" s="1"/>
      <c r="K46" s="2"/>
      <c r="L46" s="3"/>
    </row>
    <row r="47" spans="9:12" ht="15.75" customHeight="1" x14ac:dyDescent="0.25">
      <c r="I47" s="1"/>
      <c r="J47" s="1"/>
      <c r="K47" s="2"/>
      <c r="L47" s="3"/>
    </row>
    <row r="48" spans="9:12"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
      <c r="I991" s="3"/>
      <c r="J991" s="3"/>
      <c r="K991" s="5"/>
      <c r="L991" s="3"/>
    </row>
    <row r="992" spans="9:12" ht="15.75" customHeight="1" x14ac:dyDescent="0.2">
      <c r="I992" s="3"/>
      <c r="J992" s="3"/>
      <c r="K992" s="5"/>
      <c r="L992" s="3"/>
    </row>
  </sheetData>
  <mergeCells count="1">
    <mergeCell ref="B3:O3"/>
  </mergeCells>
  <phoneticPr fontId="12" type="noConversion"/>
  <dataValidations count="2">
    <dataValidation type="list" allowBlank="1" showErrorMessage="1" sqref="L7:L12" xr:uid="{00000000-0002-0000-0000-000000000000}">
      <formula1>$L$21:$L$24</formula1>
    </dataValidation>
    <dataValidation type="list" allowBlank="1" showErrorMessage="1" sqref="K7:K12" xr:uid="{00000000-0002-0000-0000-000001000000}">
      <formula1>$K$21:$K$23</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625" defaultRowHeight="15" customHeight="1" x14ac:dyDescent="0.2"/>
  <cols>
    <col min="1" max="1" width="9.375" customWidth="1"/>
    <col min="2" max="2" width="2.625" customWidth="1"/>
    <col min="3" max="7" width="10.625" customWidth="1"/>
    <col min="8" max="8" width="31" customWidth="1"/>
    <col min="9" max="14" width="10.625" customWidth="1"/>
    <col min="15" max="15" width="26.625" customWidth="1"/>
    <col min="16" max="16" width="2.625" customWidth="1"/>
    <col min="17" max="26" width="9.375" customWidth="1"/>
  </cols>
  <sheetData>
    <row r="2" spans="2:16" ht="15" hidden="1" customHeight="1" x14ac:dyDescent="0.2"/>
    <row r="3" spans="2:16" ht="15" hidden="1" customHeight="1" x14ac:dyDescent="0.2"/>
    <row r="4" spans="2:16" hidden="1" x14ac:dyDescent="0.25">
      <c r="C4" s="7"/>
      <c r="D4" s="7"/>
      <c r="E4" s="7"/>
      <c r="F4" s="4"/>
    </row>
    <row r="5" spans="2:16" hidden="1" x14ac:dyDescent="0.25">
      <c r="C5" s="7"/>
      <c r="D5" s="7"/>
      <c r="E5" s="7"/>
      <c r="F5" s="4"/>
    </row>
    <row r="6" spans="2:16" ht="39.75" customHeight="1" x14ac:dyDescent="0.2">
      <c r="B6" s="71" t="s">
        <v>28</v>
      </c>
      <c r="C6" s="72"/>
      <c r="D6" s="72"/>
      <c r="E6" s="72"/>
      <c r="F6" s="72"/>
      <c r="G6" s="72"/>
      <c r="H6" s="72"/>
      <c r="I6" s="72"/>
      <c r="J6" s="72"/>
      <c r="K6" s="72"/>
      <c r="L6" s="72"/>
      <c r="M6" s="72"/>
      <c r="N6" s="72"/>
      <c r="O6" s="72"/>
      <c r="P6" s="73"/>
    </row>
    <row r="7" spans="2:16" ht="9.75" customHeight="1" x14ac:dyDescent="0.2">
      <c r="C7" s="8"/>
      <c r="D7" s="8"/>
      <c r="E7" s="8"/>
      <c r="F7" s="8"/>
      <c r="G7" s="8"/>
      <c r="H7" s="8"/>
      <c r="I7" s="8"/>
      <c r="J7" s="8"/>
      <c r="K7" s="8"/>
      <c r="L7" s="8"/>
      <c r="M7" s="8"/>
      <c r="N7" s="8"/>
      <c r="O7" s="8"/>
    </row>
    <row r="8" spans="2:16" ht="9.75" customHeight="1" x14ac:dyDescent="0.25">
      <c r="B8" s="21"/>
      <c r="C8" s="22"/>
      <c r="D8" s="22"/>
      <c r="E8" s="22"/>
      <c r="F8" s="23"/>
      <c r="G8" s="24"/>
      <c r="H8" s="24"/>
      <c r="I8" s="24"/>
      <c r="J8" s="24"/>
      <c r="K8" s="24"/>
      <c r="L8" s="24"/>
      <c r="M8" s="24"/>
      <c r="N8" s="24"/>
      <c r="O8" s="24"/>
      <c r="P8" s="25"/>
    </row>
    <row r="9" spans="2:16" ht="30" customHeight="1" x14ac:dyDescent="0.2">
      <c r="B9" s="26"/>
      <c r="C9" s="9" t="s">
        <v>1</v>
      </c>
      <c r="D9" s="10"/>
      <c r="E9" s="74" t="s">
        <v>29</v>
      </c>
      <c r="F9" s="73"/>
      <c r="G9" s="10"/>
      <c r="H9" s="74" t="s">
        <v>11</v>
      </c>
      <c r="I9" s="73"/>
      <c r="J9" s="11"/>
      <c r="K9" s="11"/>
      <c r="L9" s="11"/>
      <c r="M9" s="11"/>
      <c r="N9" s="11"/>
      <c r="O9" s="11"/>
      <c r="P9" s="27"/>
    </row>
    <row r="10" spans="2:16" ht="30" customHeight="1" x14ac:dyDescent="0.2">
      <c r="B10" s="26"/>
      <c r="C10" s="20" t="s">
        <v>37</v>
      </c>
      <c r="D10" s="13"/>
      <c r="E10" s="75" t="str">
        <f>VLOOKUP(C10,'Formato descripción HU'!B6:O11,5,0)</f>
        <v>Stacey Valencia</v>
      </c>
      <c r="F10" s="73"/>
      <c r="G10" s="14"/>
      <c r="H10" s="75" t="str">
        <f>VLOOKUP(C10,'Formato descripción HU'!B6:O11,11,0)</f>
        <v>No iniciado</v>
      </c>
      <c r="I10" s="73"/>
      <c r="J10" s="14"/>
      <c r="K10" s="11"/>
      <c r="L10" s="11"/>
      <c r="M10" s="11"/>
      <c r="N10" s="11"/>
      <c r="O10" s="11"/>
      <c r="P10" s="27"/>
    </row>
    <row r="11" spans="2:16" ht="9.75" customHeight="1" x14ac:dyDescent="0.2">
      <c r="B11" s="26"/>
      <c r="C11" s="15"/>
      <c r="D11" s="13"/>
      <c r="E11" s="16"/>
      <c r="F11" s="16"/>
      <c r="G11" s="14"/>
      <c r="H11" s="16"/>
      <c r="I11" s="16"/>
      <c r="J11" s="14"/>
      <c r="K11" s="16"/>
      <c r="L11" s="16"/>
      <c r="M11" s="11"/>
      <c r="N11" s="16"/>
      <c r="O11" s="16"/>
      <c r="P11" s="27"/>
    </row>
    <row r="12" spans="2:16" ht="30" customHeight="1" x14ac:dyDescent="0.2">
      <c r="B12" s="26"/>
      <c r="C12" s="9" t="s">
        <v>30</v>
      </c>
      <c r="D12" s="13"/>
      <c r="E12" s="74" t="s">
        <v>10</v>
      </c>
      <c r="F12" s="73"/>
      <c r="G12" s="14"/>
      <c r="H12" s="74" t="s">
        <v>31</v>
      </c>
      <c r="I12" s="73"/>
      <c r="J12" s="14"/>
      <c r="K12" s="16"/>
      <c r="L12" s="16"/>
      <c r="M12" s="11"/>
      <c r="N12" s="16"/>
      <c r="O12" s="16"/>
      <c r="P12" s="27"/>
    </row>
    <row r="13" spans="2:16" ht="30" customHeight="1" x14ac:dyDescent="0.2">
      <c r="B13" s="26"/>
      <c r="C13" s="12" t="str">
        <f>VLOOKUP('Historia de Usuario'!C10,'Formato descripción HU'!B6:O11,8,0)</f>
        <v>6 horas</v>
      </c>
      <c r="D13" s="13"/>
      <c r="E13" s="75" t="str">
        <f>VLOOKUP(C10,'Formato descripción HU'!B6:O11,10,0)</f>
        <v xml:space="preserve">Media </v>
      </c>
      <c r="F13" s="73"/>
      <c r="G13" s="14"/>
      <c r="H13" s="75" t="str">
        <f>VLOOKUP(C10,'Formato descripción HU'!B6:O11,7,0)</f>
        <v>Jairo Quilumbaquin</v>
      </c>
      <c r="I13" s="73"/>
      <c r="J13" s="14"/>
      <c r="K13" s="16"/>
      <c r="L13" s="16"/>
      <c r="M13" s="11"/>
      <c r="N13" s="16"/>
      <c r="O13" s="16"/>
      <c r="P13" s="27"/>
    </row>
    <row r="14" spans="2:16" ht="9.75" customHeight="1" x14ac:dyDescent="0.2">
      <c r="B14" s="26"/>
      <c r="C14" s="11"/>
      <c r="D14" s="13"/>
      <c r="E14" s="11"/>
      <c r="F14" s="11"/>
      <c r="G14" s="14"/>
      <c r="H14" s="14"/>
      <c r="I14" s="11"/>
      <c r="J14" s="11"/>
      <c r="K14" s="11"/>
      <c r="L14" s="11"/>
      <c r="M14" s="11"/>
      <c r="N14" s="11"/>
      <c r="O14" s="11"/>
      <c r="P14" s="27"/>
    </row>
    <row r="15" spans="2:16" ht="24" customHeight="1" x14ac:dyDescent="0.2">
      <c r="B15" s="26"/>
      <c r="C15" s="52" t="s">
        <v>32</v>
      </c>
      <c r="D15" s="62" t="str">
        <f>VLOOKUP(C10,'Formato descripción HU'!B6:O11,3,0)</f>
        <v>Facilitar el seguimiento de la asistencia a clases.</v>
      </c>
      <c r="E15" s="56"/>
      <c r="F15" s="11"/>
      <c r="G15" s="52" t="s">
        <v>33</v>
      </c>
      <c r="H15" s="62" t="str">
        <f>VLOOKUP(C10,'Formato descripción HU'!B6:O11,4,0)</f>
        <v>Implementar funciones que permitan al docente gestionar las asistencias y obtener registros de asistencia desde su menú.</v>
      </c>
      <c r="I15" s="77"/>
      <c r="J15" s="56"/>
      <c r="K15" s="11"/>
      <c r="L15" s="52" t="s">
        <v>34</v>
      </c>
      <c r="M15" s="62" t="str">
        <f>VLOOKUP(C10,'Formato descripción HU'!B6:O11,6,0)</f>
        <v>1. El docente accede al menú.                                  2. Selecciona el curso que desea modificar asistencias                                                                 3. Modifica asistencias con un listado
4. Selecciona la opción para obtener registros de asistencia.
5. Visualiza la información detallada de la asistencia de los estudiantes.</v>
      </c>
      <c r="N15" s="63"/>
      <c r="O15" s="64"/>
      <c r="P15" s="27"/>
    </row>
    <row r="16" spans="2:16" ht="19.5" customHeight="1" x14ac:dyDescent="0.2">
      <c r="B16" s="26"/>
      <c r="C16" s="53"/>
      <c r="D16" s="60"/>
      <c r="E16" s="61"/>
      <c r="F16" s="11"/>
      <c r="G16" s="53"/>
      <c r="H16" s="60"/>
      <c r="I16" s="51"/>
      <c r="J16" s="61"/>
      <c r="K16" s="11"/>
      <c r="L16" s="53"/>
      <c r="M16" s="65"/>
      <c r="N16" s="66"/>
      <c r="O16" s="67"/>
      <c r="P16" s="27"/>
    </row>
    <row r="17" spans="2:16" ht="39" customHeight="1" x14ac:dyDescent="0.2">
      <c r="B17" s="26"/>
      <c r="C17" s="54"/>
      <c r="D17" s="57"/>
      <c r="E17" s="58"/>
      <c r="F17" s="11"/>
      <c r="G17" s="54"/>
      <c r="H17" s="57"/>
      <c r="I17" s="78"/>
      <c r="J17" s="58"/>
      <c r="K17" s="11"/>
      <c r="L17" s="54"/>
      <c r="M17" s="68"/>
      <c r="N17" s="69"/>
      <c r="O17" s="70"/>
      <c r="P17" s="27"/>
    </row>
    <row r="18" spans="2:16" ht="9.75" customHeight="1" x14ac:dyDescent="0.2">
      <c r="B18" s="26"/>
      <c r="C18" s="11"/>
      <c r="D18" s="11"/>
      <c r="E18" s="11"/>
      <c r="F18" s="11"/>
      <c r="G18" s="14"/>
      <c r="H18" s="14"/>
      <c r="I18" s="14"/>
      <c r="J18" s="11"/>
      <c r="K18" s="11"/>
      <c r="L18" s="11"/>
      <c r="M18" s="11"/>
      <c r="N18" s="11"/>
      <c r="O18" s="11"/>
      <c r="P18" s="27"/>
    </row>
    <row r="19" spans="2:16" ht="19.5" customHeight="1" x14ac:dyDescent="0.2">
      <c r="B19" s="26"/>
      <c r="C19" s="55" t="s">
        <v>35</v>
      </c>
      <c r="D19" s="56"/>
      <c r="E19" s="79" t="str">
        <f>VLOOKUP(C10,'Formato descripción HU'!B6:O11,14,0)</f>
        <v>Obtener Registro de Asistencia.</v>
      </c>
      <c r="F19" s="80"/>
      <c r="G19" s="80"/>
      <c r="H19" s="80"/>
      <c r="I19" s="80"/>
      <c r="J19" s="80"/>
      <c r="K19" s="80"/>
      <c r="L19" s="80"/>
      <c r="M19" s="80"/>
      <c r="N19" s="80"/>
      <c r="O19" s="81"/>
      <c r="P19" s="27"/>
    </row>
    <row r="20" spans="2:16" ht="19.5" customHeight="1" x14ac:dyDescent="0.2">
      <c r="B20" s="26"/>
      <c r="C20" s="57"/>
      <c r="D20" s="58"/>
      <c r="E20" s="82"/>
      <c r="F20" s="83"/>
      <c r="G20" s="83"/>
      <c r="H20" s="83"/>
      <c r="I20" s="83"/>
      <c r="J20" s="83"/>
      <c r="K20" s="83"/>
      <c r="L20" s="83"/>
      <c r="M20" s="83"/>
      <c r="N20" s="83"/>
      <c r="O20" s="84"/>
      <c r="P20" s="27"/>
    </row>
    <row r="21" spans="2:16" ht="9.75" customHeight="1" x14ac:dyDescent="0.2">
      <c r="B21" s="26"/>
      <c r="C21" s="11"/>
      <c r="D21" s="11"/>
      <c r="E21" s="11"/>
      <c r="F21" s="11"/>
      <c r="G21" s="11"/>
      <c r="H21" s="11"/>
      <c r="I21" s="11"/>
      <c r="J21" s="11"/>
      <c r="K21" s="11"/>
      <c r="L21" s="11"/>
      <c r="M21" s="11"/>
      <c r="N21" s="11"/>
      <c r="O21" s="11"/>
      <c r="P21" s="27"/>
    </row>
    <row r="22" spans="2:16" ht="19.5" customHeight="1" x14ac:dyDescent="0.2">
      <c r="B22" s="26"/>
      <c r="C22" s="59" t="s">
        <v>36</v>
      </c>
      <c r="D22" s="56"/>
      <c r="E22" s="62" t="str">
        <f>VLOOKUP(C10,'Formato descripción HU'!B6:O11,12,0)</f>
        <v>Se verifica que el docente pueda obtener registros de asistencia correctamente.
Se comprueba que la información mostrada sea precisa y actualizada.</v>
      </c>
      <c r="F22" s="63"/>
      <c r="G22" s="63"/>
      <c r="H22" s="64"/>
      <c r="I22" s="11"/>
      <c r="J22" s="59" t="s">
        <v>13</v>
      </c>
      <c r="K22" s="56"/>
      <c r="L22" s="76">
        <f>VLOOKUP(C10,'Formato descripción HU'!B6:O11,13,0)</f>
        <v>0</v>
      </c>
      <c r="M22" s="77"/>
      <c r="N22" s="77"/>
      <c r="O22" s="56"/>
      <c r="P22" s="27"/>
    </row>
    <row r="23" spans="2:16" ht="37.5" customHeight="1" x14ac:dyDescent="0.2">
      <c r="B23" s="26"/>
      <c r="C23" s="60"/>
      <c r="D23" s="61"/>
      <c r="E23" s="65"/>
      <c r="F23" s="66"/>
      <c r="G23" s="66"/>
      <c r="H23" s="67"/>
      <c r="I23" s="11"/>
      <c r="J23" s="60"/>
      <c r="K23" s="61"/>
      <c r="L23" s="60"/>
      <c r="M23" s="51"/>
      <c r="N23" s="51"/>
      <c r="O23" s="61"/>
      <c r="P23" s="27"/>
    </row>
    <row r="24" spans="2:16" ht="34.5" customHeight="1" x14ac:dyDescent="0.2">
      <c r="B24" s="26"/>
      <c r="C24" s="57"/>
      <c r="D24" s="58"/>
      <c r="E24" s="68"/>
      <c r="F24" s="69"/>
      <c r="G24" s="69"/>
      <c r="H24" s="70"/>
      <c r="I24" s="11"/>
      <c r="J24" s="57"/>
      <c r="K24" s="58"/>
      <c r="L24" s="57"/>
      <c r="M24" s="78"/>
      <c r="N24" s="78"/>
      <c r="O24" s="58"/>
      <c r="P24" s="27"/>
    </row>
    <row r="25" spans="2:16" ht="9.75" customHeight="1" x14ac:dyDescent="0.2">
      <c r="B25" s="17"/>
      <c r="C25" s="18"/>
      <c r="D25" s="18"/>
      <c r="E25" s="18"/>
      <c r="F25" s="18"/>
      <c r="G25" s="18"/>
      <c r="H25" s="18"/>
      <c r="I25" s="18"/>
      <c r="J25" s="18"/>
      <c r="K25" s="18"/>
      <c r="L25" s="18"/>
      <c r="M25" s="18"/>
      <c r="N25" s="18"/>
      <c r="O25" s="18"/>
      <c r="P25" s="19"/>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Stephen Drouet</cp:lastModifiedBy>
  <cp:revision/>
  <dcterms:created xsi:type="dcterms:W3CDTF">2019-10-21T15:37:14Z</dcterms:created>
  <dcterms:modified xsi:type="dcterms:W3CDTF">2024-03-01T01:11:57Z</dcterms:modified>
  <cp:category/>
  <cp:contentStatus/>
</cp:coreProperties>
</file>