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schulze/code/nadiki/nadiki-api/research/facility/"/>
    </mc:Choice>
  </mc:AlternateContent>
  <xr:revisionPtr revIDLastSave="0" documentId="13_ncr:1_{CB5D9DE5-1456-3446-A10F-9CA1A844F9C2}" xr6:coauthVersionLast="47" xr6:coauthVersionMax="47" xr10:uidLastSave="{00000000-0000-0000-0000-000000000000}"/>
  <bookViews>
    <workbookView xWindow="0" yWindow="880" windowWidth="34200" windowHeight="21360" xr2:uid="{4F989DD6-1A01-124D-B72B-1F462A27F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51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1" i="1"/>
  <c r="B46" i="1"/>
  <c r="H2" i="1"/>
</calcChain>
</file>

<file path=xl/sharedStrings.xml><?xml version="1.0" encoding="utf-8"?>
<sst xmlns="http://schemas.openxmlformats.org/spreadsheetml/2006/main" count="225" uniqueCount="135">
  <si>
    <t>Impact category</t>
  </si>
  <si>
    <t>Unit</t>
  </si>
  <si>
    <t>Total</t>
  </si>
  <si>
    <t>Extr./Manuf.</t>
  </si>
  <si>
    <t>Transportation</t>
  </si>
  <si>
    <t>Utilization</t>
  </si>
  <si>
    <t>End of Life</t>
  </si>
  <si>
    <t>Climate change</t>
  </si>
  <si>
    <t>kg CO2 eq</t>
  </si>
  <si>
    <t>2.13E+05</t>
  </si>
  <si>
    <t>6.95E+04</t>
  </si>
  <si>
    <t>2.99E+03</t>
  </si>
  <si>
    <t>1.61E+05</t>
  </si>
  <si>
    <t>-2.09E+04</t>
  </si>
  <si>
    <t>Ozone depletion</t>
  </si>
  <si>
    <t>kg CFC-11 eq</t>
  </si>
  <si>
    <t>1.73E+00</t>
  </si>
  <si>
    <t>1.74E+00</t>
  </si>
  <si>
    <t>4.73E-04</t>
  </si>
  <si>
    <t>6.08E-03</t>
  </si>
  <si>
    <t>-9.94E-03</t>
  </si>
  <si>
    <t>Human toxicity</t>
  </si>
  <si>
    <t>kg 1,4-DB eq</t>
  </si>
  <si>
    <t>9.18E+05</t>
  </si>
  <si>
    <t>3.18E+05</t>
  </si>
  <si>
    <t>3.51E+02</t>
  </si>
  <si>
    <t>6.96E+05</t>
  </si>
  <si>
    <t>-9.62E+04</t>
  </si>
  <si>
    <t>Photochemical oxidant formation</t>
  </si>
  <si>
    <t>kg NMVOC</t>
  </si>
  <si>
    <t>7.68E+02</t>
  </si>
  <si>
    <t>2.28E+02</t>
  </si>
  <si>
    <t>1.38E+01</t>
  </si>
  <si>
    <t>6.22E+02</t>
  </si>
  <si>
    <t>-9.62E+01</t>
  </si>
  <si>
    <t>Particulate matter formation</t>
  </si>
  <si>
    <t>kg PM10 eq</t>
  </si>
  <si>
    <t>8.06E+02</t>
  </si>
  <si>
    <t>2.53E+02</t>
  </si>
  <si>
    <t>3.99E+00</t>
  </si>
  <si>
    <t>6.68E+02</t>
  </si>
  <si>
    <t>-1.19E+02</t>
  </si>
  <si>
    <t>Ionizing radiation</t>
  </si>
  <si>
    <t>kg U235 eq</t>
  </si>
  <si>
    <t>3.08E+04</t>
  </si>
  <si>
    <t>1.59E+04</t>
  </si>
  <si>
    <t>2.83E+02</t>
  </si>
  <si>
    <t>1.76E+04</t>
  </si>
  <si>
    <t>-2.88E+03</t>
  </si>
  <si>
    <t>Terrestrial acidification</t>
  </si>
  <si>
    <t>kg SO2 eq</t>
  </si>
  <si>
    <t>1.45E+03</t>
  </si>
  <si>
    <t>5.21E+02</t>
  </si>
  <si>
    <t>9.02E+00</t>
  </si>
  <si>
    <t>1.08E+03</t>
  </si>
  <si>
    <t>-1.61E+02</t>
  </si>
  <si>
    <t>Freshwater eutrophication</t>
  </si>
  <si>
    <t>kg P eq</t>
  </si>
  <si>
    <t>4.40E+02</t>
  </si>
  <si>
    <t>1.62E+02</t>
  </si>
  <si>
    <t>2.67E-01</t>
  </si>
  <si>
    <t>3.33E+02</t>
  </si>
  <si>
    <t>-5.59E+01</t>
  </si>
  <si>
    <t>Marine eutrophication</t>
  </si>
  <si>
    <t>kg N eq</t>
  </si>
  <si>
    <t>2.52E+02</t>
  </si>
  <si>
    <t>7.58E+01</t>
  </si>
  <si>
    <t>4.09E+00</t>
  </si>
  <si>
    <t>2.03E+02</t>
  </si>
  <si>
    <t>-3.06E+01</t>
  </si>
  <si>
    <t>Terrestrial ecotoxicity</t>
  </si>
  <si>
    <t>3.40E+02</t>
  </si>
  <si>
    <t>2.00E+01</t>
  </si>
  <si>
    <t>5.13E-01</t>
  </si>
  <si>
    <t>3.22E+02</t>
  </si>
  <si>
    <t>-2.39E+00</t>
  </si>
  <si>
    <t>Freshwater ecotoxicity</t>
  </si>
  <si>
    <t>1.02E+04</t>
  </si>
  <si>
    <t>4.21E+03</t>
  </si>
  <si>
    <t>7.52E+00</t>
  </si>
  <si>
    <t>7.22E+03</t>
  </si>
  <si>
    <t>-1.25E+03</t>
  </si>
  <si>
    <t>Marine ecotoxicity</t>
  </si>
  <si>
    <t>1.18E+04</t>
  </si>
  <si>
    <t>4.73E+03</t>
  </si>
  <si>
    <t>9.15E+00</t>
  </si>
  <si>
    <t>8.35E+03</t>
  </si>
  <si>
    <t>-1.26E+03</t>
  </si>
  <si>
    <t>Agricultural land occupation</t>
  </si>
  <si>
    <t>m2a</t>
  </si>
  <si>
    <t>2.47E+04</t>
  </si>
  <si>
    <t>1.27E+03</t>
  </si>
  <si>
    <t>1.15E+01</t>
  </si>
  <si>
    <t>2.38E+04</t>
  </si>
  <si>
    <t>-4.09E+02</t>
  </si>
  <si>
    <t>Urban land occupation</t>
  </si>
  <si>
    <t>3.15E+03</t>
  </si>
  <si>
    <t>9.96E+02</t>
  </si>
  <si>
    <t>3.65E+01</t>
  </si>
  <si>
    <t>2.37E+03</t>
  </si>
  <si>
    <t>-2.58E+02</t>
  </si>
  <si>
    <t>Natural land transformation</t>
  </si>
  <si>
    <t>m2</t>
  </si>
  <si>
    <t>2.08E+02</t>
  </si>
  <si>
    <t>1.11E+01</t>
  </si>
  <si>
    <t>1.08E+00</t>
  </si>
  <si>
    <t>1.99E+02</t>
  </si>
  <si>
    <t>-3.37E+00</t>
  </si>
  <si>
    <t>Water depletion</t>
  </si>
  <si>
    <t>m3</t>
  </si>
  <si>
    <t>1.57E+03</t>
  </si>
  <si>
    <t>6.37E+02</t>
  </si>
  <si>
    <t>1.12E+01</t>
  </si>
  <si>
    <t>1.13E+03</t>
  </si>
  <si>
    <t>-2.05E+02</t>
  </si>
  <si>
    <t>Metal depletion</t>
  </si>
  <si>
    <t>kg Fe eq</t>
  </si>
  <si>
    <t>2.57E+05</t>
  </si>
  <si>
    <t>1.33E+05</t>
  </si>
  <si>
    <t>1.40E+02</t>
  </si>
  <si>
    <t>2.21E+05</t>
  </si>
  <si>
    <t>-9.72E+04</t>
  </si>
  <si>
    <t>Fossil depletion</t>
  </si>
  <si>
    <t>kg oil eq</t>
  </si>
  <si>
    <t>3.65E+04</t>
  </si>
  <si>
    <t>1.60E+04</t>
  </si>
  <si>
    <t>1.10E+03</t>
  </si>
  <si>
    <t>2.58E+04</t>
  </si>
  <si>
    <t>-6.32E+03</t>
  </si>
  <si>
    <t>Ratio</t>
  </si>
  <si>
    <t>Mulitplier</t>
  </si>
  <si>
    <t>years</t>
  </si>
  <si>
    <t>MW</t>
  </si>
  <si>
    <t>scale factor</t>
  </si>
  <si>
    <t>actual DC size,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</si>
</sst>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B6F0-DE8A-3B4E-8453-880C7EAB86C2}">
  <dimension ref="A1:H68"/>
  <sheetViews>
    <sheetView tabSelected="1" topLeftCell="B36" zoomScale="125" zoomScaleNormal="125" workbookViewId="0">
      <selection activeCell="C46" sqref="C46"/>
    </sheetView>
  </sheetViews>
  <sheetFormatPr baseColWidth="10" defaultRowHeight="16" x14ac:dyDescent="0.2"/>
  <cols>
    <col min="1" max="1" width="32.1640625" customWidth="1"/>
    <col min="2" max="2" width="11.83203125" bestFit="1" customWidth="1"/>
    <col min="3" max="3" width="15" customWidth="1"/>
    <col min="4" max="4" width="14.5" customWidth="1"/>
    <col min="5" max="5" width="14" customWidth="1"/>
    <col min="6" max="6" width="14.1640625" customWidth="1"/>
    <col min="7" max="7" width="21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1" t="s">
        <v>7</v>
      </c>
      <c r="B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t="str">
        <f>CONCATENATE(C2)</f>
        <v>2.13E+05</v>
      </c>
    </row>
    <row r="3" spans="1:8" x14ac:dyDescent="0.2">
      <c r="A3" s="1" t="s">
        <v>14</v>
      </c>
      <c r="B3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r="4" spans="1:8" x14ac:dyDescent="0.2">
      <c r="A4" s="1" t="s">
        <v>21</v>
      </c>
      <c r="B4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</row>
    <row r="5" spans="1:8" x14ac:dyDescent="0.2">
      <c r="A5" s="1" t="s">
        <v>28</v>
      </c>
      <c r="B5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</row>
    <row r="6" spans="1:8" x14ac:dyDescent="0.2">
      <c r="A6" s="1" t="s">
        <v>35</v>
      </c>
      <c r="B6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</row>
    <row r="7" spans="1:8" x14ac:dyDescent="0.2">
      <c r="A7" s="1" t="s">
        <v>42</v>
      </c>
      <c r="B7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</row>
    <row r="8" spans="1:8" x14ac:dyDescent="0.2">
      <c r="A8" s="1" t="s">
        <v>49</v>
      </c>
      <c r="B8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55</v>
      </c>
    </row>
    <row r="9" spans="1:8" x14ac:dyDescent="0.2">
      <c r="A9" s="1" t="s">
        <v>56</v>
      </c>
      <c r="B9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</row>
    <row r="10" spans="1:8" x14ac:dyDescent="0.2">
      <c r="A10" s="1" t="s">
        <v>63</v>
      </c>
      <c r="B10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</row>
    <row r="11" spans="1:8" x14ac:dyDescent="0.2">
      <c r="A11" s="1" t="s">
        <v>70</v>
      </c>
      <c r="B11" t="s">
        <v>22</v>
      </c>
      <c r="C11" s="2" t="s">
        <v>71</v>
      </c>
      <c r="D11" s="2" t="s">
        <v>72</v>
      </c>
      <c r="E11" s="2" t="s">
        <v>73</v>
      </c>
      <c r="F11" s="2" t="s">
        <v>74</v>
      </c>
      <c r="G11" s="2" t="s">
        <v>75</v>
      </c>
    </row>
    <row r="12" spans="1:8" x14ac:dyDescent="0.2">
      <c r="A12" s="1" t="s">
        <v>76</v>
      </c>
      <c r="B12" t="s">
        <v>22</v>
      </c>
      <c r="C12" s="2" t="s">
        <v>77</v>
      </c>
      <c r="D12" s="2" t="s">
        <v>78</v>
      </c>
      <c r="E12" s="2" t="s">
        <v>79</v>
      </c>
      <c r="F12" s="2" t="s">
        <v>80</v>
      </c>
      <c r="G12" s="2" t="s">
        <v>81</v>
      </c>
    </row>
    <row r="13" spans="1:8" x14ac:dyDescent="0.2">
      <c r="A13" s="1" t="s">
        <v>82</v>
      </c>
      <c r="B13" t="s">
        <v>22</v>
      </c>
      <c r="C13" s="2" t="s">
        <v>83</v>
      </c>
      <c r="D13" s="2" t="s">
        <v>84</v>
      </c>
      <c r="E13" s="2" t="s">
        <v>85</v>
      </c>
      <c r="F13" s="2" t="s">
        <v>86</v>
      </c>
      <c r="G13" s="2" t="s">
        <v>87</v>
      </c>
    </row>
    <row r="14" spans="1:8" x14ac:dyDescent="0.2">
      <c r="A14" s="1" t="s">
        <v>88</v>
      </c>
      <c r="B14" t="s">
        <v>89</v>
      </c>
      <c r="C14" s="2" t="s">
        <v>90</v>
      </c>
      <c r="D14" s="2" t="s">
        <v>91</v>
      </c>
      <c r="E14" s="2" t="s">
        <v>92</v>
      </c>
      <c r="F14" s="2" t="s">
        <v>93</v>
      </c>
      <c r="G14" s="2" t="s">
        <v>94</v>
      </c>
    </row>
    <row r="15" spans="1:8" x14ac:dyDescent="0.2">
      <c r="A15" s="1" t="s">
        <v>95</v>
      </c>
      <c r="B15" t="s">
        <v>89</v>
      </c>
      <c r="C15" s="2" t="s">
        <v>96</v>
      </c>
      <c r="D15" s="2" t="s">
        <v>97</v>
      </c>
      <c r="E15" s="2" t="s">
        <v>98</v>
      </c>
      <c r="F15" s="2" t="s">
        <v>99</v>
      </c>
      <c r="G15" s="2" t="s">
        <v>100</v>
      </c>
    </row>
    <row r="16" spans="1:8" x14ac:dyDescent="0.2">
      <c r="A16" s="1" t="s">
        <v>101</v>
      </c>
      <c r="B16" t="s">
        <v>102</v>
      </c>
      <c r="C16" s="2" t="s">
        <v>103</v>
      </c>
      <c r="D16" s="2" t="s">
        <v>104</v>
      </c>
      <c r="E16" s="2" t="s">
        <v>105</v>
      </c>
      <c r="F16" s="2" t="s">
        <v>106</v>
      </c>
      <c r="G16" s="2" t="s">
        <v>107</v>
      </c>
    </row>
    <row r="17" spans="1:7" x14ac:dyDescent="0.2">
      <c r="A17" s="1" t="s">
        <v>108</v>
      </c>
      <c r="B17" t="s">
        <v>109</v>
      </c>
      <c r="C17" s="2" t="s">
        <v>110</v>
      </c>
      <c r="D17" s="2" t="s">
        <v>111</v>
      </c>
      <c r="E17" s="2" t="s">
        <v>112</v>
      </c>
      <c r="F17" s="2" t="s">
        <v>113</v>
      </c>
      <c r="G17" s="2" t="s">
        <v>114</v>
      </c>
    </row>
    <row r="18" spans="1:7" x14ac:dyDescent="0.2">
      <c r="A18" s="1" t="s">
        <v>115</v>
      </c>
      <c r="B18" t="s">
        <v>116</v>
      </c>
      <c r="C18" s="2" t="s">
        <v>117</v>
      </c>
      <c r="D18" s="2" t="s">
        <v>118</v>
      </c>
      <c r="E18" s="2" t="s">
        <v>119</v>
      </c>
      <c r="F18" s="2" t="s">
        <v>120</v>
      </c>
      <c r="G18" s="2" t="s">
        <v>121</v>
      </c>
    </row>
    <row r="19" spans="1:7" x14ac:dyDescent="0.2">
      <c r="A19" s="1" t="s">
        <v>122</v>
      </c>
      <c r="B19" t="s">
        <v>123</v>
      </c>
      <c r="C19" s="2" t="s">
        <v>124</v>
      </c>
      <c r="D19" s="2" t="s">
        <v>125</v>
      </c>
      <c r="E19" s="2" t="s">
        <v>126</v>
      </c>
      <c r="F19" s="2" t="s">
        <v>127</v>
      </c>
      <c r="G19" s="2" t="s">
        <v>128</v>
      </c>
    </row>
    <row r="20" spans="1:7" x14ac:dyDescent="0.2">
      <c r="C20" s="2"/>
      <c r="D20" s="2"/>
      <c r="E20" s="2"/>
      <c r="F20" s="2"/>
      <c r="G20" s="2"/>
    </row>
    <row r="23" spans="1:7" x14ac:dyDescent="0.2">
      <c r="A23" s="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">
      <c r="A24" t="s">
        <v>7</v>
      </c>
      <c r="B24" t="s">
        <v>8</v>
      </c>
      <c r="C24" s="2">
        <v>213000</v>
      </c>
      <c r="D24" s="2">
        <v>69500</v>
      </c>
      <c r="E24" s="2">
        <v>2990</v>
      </c>
      <c r="F24" s="2">
        <v>161000</v>
      </c>
      <c r="G24" s="2">
        <v>-20900</v>
      </c>
    </row>
    <row r="25" spans="1:7" x14ac:dyDescent="0.2">
      <c r="A25" t="s">
        <v>14</v>
      </c>
      <c r="B25" t="s">
        <v>15</v>
      </c>
      <c r="C25" s="2">
        <v>1.73</v>
      </c>
      <c r="D25" s="2">
        <v>1.74</v>
      </c>
      <c r="E25" s="2">
        <v>0</v>
      </c>
      <c r="F25" s="2">
        <v>0.01</v>
      </c>
      <c r="G25" s="2">
        <v>-0.01</v>
      </c>
    </row>
    <row r="26" spans="1:7" x14ac:dyDescent="0.2">
      <c r="A26" t="s">
        <v>21</v>
      </c>
      <c r="B26" t="s">
        <v>22</v>
      </c>
      <c r="C26" s="2">
        <v>918000</v>
      </c>
      <c r="D26" s="2">
        <v>318000</v>
      </c>
      <c r="E26" s="2">
        <v>351</v>
      </c>
      <c r="F26" s="2">
        <v>696000</v>
      </c>
      <c r="G26" s="2">
        <v>-96200</v>
      </c>
    </row>
    <row r="27" spans="1:7" x14ac:dyDescent="0.2">
      <c r="A27" t="s">
        <v>28</v>
      </c>
      <c r="B27" t="s">
        <v>29</v>
      </c>
      <c r="C27" s="2">
        <v>768</v>
      </c>
      <c r="D27" s="2">
        <v>228</v>
      </c>
      <c r="E27" s="2">
        <v>13.8</v>
      </c>
      <c r="F27" s="2">
        <v>622</v>
      </c>
      <c r="G27" s="2">
        <v>-96.2</v>
      </c>
    </row>
    <row r="28" spans="1:7" x14ac:dyDescent="0.2">
      <c r="A28" t="s">
        <v>35</v>
      </c>
      <c r="B28" t="s">
        <v>36</v>
      </c>
      <c r="C28" s="2">
        <v>806</v>
      </c>
      <c r="D28" s="2">
        <v>253</v>
      </c>
      <c r="E28" s="2">
        <v>3.99</v>
      </c>
      <c r="F28" s="2">
        <v>668</v>
      </c>
      <c r="G28" s="2">
        <v>-119</v>
      </c>
    </row>
    <row r="29" spans="1:7" x14ac:dyDescent="0.2">
      <c r="A29" t="s">
        <v>42</v>
      </c>
      <c r="B29" t="s">
        <v>43</v>
      </c>
      <c r="C29" s="2">
        <v>30800</v>
      </c>
      <c r="D29" s="2">
        <v>15900</v>
      </c>
      <c r="E29" s="2">
        <v>283</v>
      </c>
      <c r="F29" s="2">
        <v>17600</v>
      </c>
      <c r="G29" s="2">
        <v>-2880</v>
      </c>
    </row>
    <row r="30" spans="1:7" x14ac:dyDescent="0.2">
      <c r="A30" t="s">
        <v>49</v>
      </c>
      <c r="B30" t="s">
        <v>50</v>
      </c>
      <c r="C30" s="2">
        <v>1450</v>
      </c>
      <c r="D30" s="2">
        <v>521</v>
      </c>
      <c r="E30" s="2">
        <v>9.02</v>
      </c>
      <c r="F30" s="2">
        <v>1080</v>
      </c>
      <c r="G30" s="2">
        <v>-161</v>
      </c>
    </row>
    <row r="31" spans="1:7" x14ac:dyDescent="0.2">
      <c r="A31" t="s">
        <v>56</v>
      </c>
      <c r="B31" t="s">
        <v>57</v>
      </c>
      <c r="C31" s="2">
        <v>440</v>
      </c>
      <c r="D31" s="2">
        <v>162</v>
      </c>
      <c r="E31" s="2">
        <v>0.27</v>
      </c>
      <c r="F31" s="2">
        <v>333</v>
      </c>
      <c r="G31" s="2">
        <v>-55.9</v>
      </c>
    </row>
    <row r="32" spans="1:7" x14ac:dyDescent="0.2">
      <c r="A32" t="s">
        <v>63</v>
      </c>
      <c r="B32" t="s">
        <v>64</v>
      </c>
      <c r="C32" s="2">
        <v>252</v>
      </c>
      <c r="D32" s="2">
        <v>75.8</v>
      </c>
      <c r="E32" s="2">
        <v>4.09</v>
      </c>
      <c r="F32" s="2">
        <v>203</v>
      </c>
      <c r="G32" s="2">
        <v>-30.6</v>
      </c>
    </row>
    <row r="33" spans="1:7" x14ac:dyDescent="0.2">
      <c r="A33" t="s">
        <v>70</v>
      </c>
      <c r="B33" t="s">
        <v>22</v>
      </c>
      <c r="C33" s="2">
        <v>340</v>
      </c>
      <c r="D33" s="2">
        <v>20</v>
      </c>
      <c r="E33" s="2">
        <v>0.51</v>
      </c>
      <c r="F33" s="2">
        <v>322</v>
      </c>
      <c r="G33" s="2">
        <v>-2.39</v>
      </c>
    </row>
    <row r="34" spans="1:7" x14ac:dyDescent="0.2">
      <c r="A34" t="s">
        <v>76</v>
      </c>
      <c r="B34" t="s">
        <v>22</v>
      </c>
      <c r="C34" s="2">
        <v>10200</v>
      </c>
      <c r="D34" s="2">
        <v>4210</v>
      </c>
      <c r="E34" s="2">
        <v>7.52</v>
      </c>
      <c r="F34" s="2">
        <v>7220</v>
      </c>
      <c r="G34" s="2">
        <v>-1250</v>
      </c>
    </row>
    <row r="35" spans="1:7" x14ac:dyDescent="0.2">
      <c r="A35" t="s">
        <v>82</v>
      </c>
      <c r="B35" t="s">
        <v>22</v>
      </c>
      <c r="C35" s="2">
        <v>11800</v>
      </c>
      <c r="D35" s="2">
        <v>4730</v>
      </c>
      <c r="E35" s="2">
        <v>9.15</v>
      </c>
      <c r="F35" s="2">
        <v>8350</v>
      </c>
      <c r="G35" s="2">
        <v>-1260</v>
      </c>
    </row>
    <row r="36" spans="1:7" x14ac:dyDescent="0.2">
      <c r="A36" t="s">
        <v>88</v>
      </c>
      <c r="B36" t="s">
        <v>89</v>
      </c>
      <c r="C36" s="2">
        <v>24700</v>
      </c>
      <c r="D36" s="2">
        <v>1270</v>
      </c>
      <c r="E36" s="2">
        <v>11.5</v>
      </c>
      <c r="F36" s="2">
        <v>23800</v>
      </c>
      <c r="G36" s="2">
        <v>-409</v>
      </c>
    </row>
    <row r="37" spans="1:7" x14ac:dyDescent="0.2">
      <c r="A37" t="s">
        <v>95</v>
      </c>
      <c r="B37" t="s">
        <v>89</v>
      </c>
      <c r="C37" s="2">
        <v>3150</v>
      </c>
      <c r="D37" s="2">
        <v>996</v>
      </c>
      <c r="E37" s="2">
        <v>36.5</v>
      </c>
      <c r="F37" s="2">
        <v>2370</v>
      </c>
      <c r="G37" s="2">
        <v>-258</v>
      </c>
    </row>
    <row r="38" spans="1:7" x14ac:dyDescent="0.2">
      <c r="A38" t="s">
        <v>101</v>
      </c>
      <c r="B38" t="s">
        <v>102</v>
      </c>
      <c r="C38" s="2">
        <v>208</v>
      </c>
      <c r="D38" s="2">
        <v>11.1</v>
      </c>
      <c r="E38" s="2">
        <v>1.08</v>
      </c>
      <c r="F38" s="2">
        <v>199</v>
      </c>
      <c r="G38" s="2">
        <v>-3.37</v>
      </c>
    </row>
    <row r="39" spans="1:7" x14ac:dyDescent="0.2">
      <c r="A39" t="s">
        <v>108</v>
      </c>
      <c r="B39" t="s">
        <v>109</v>
      </c>
      <c r="C39" s="2">
        <v>1570</v>
      </c>
      <c r="D39" s="2">
        <v>637</v>
      </c>
      <c r="E39" s="2">
        <v>11.2</v>
      </c>
      <c r="F39" s="2">
        <v>1130</v>
      </c>
      <c r="G39" s="2">
        <v>-205</v>
      </c>
    </row>
    <row r="40" spans="1:7" x14ac:dyDescent="0.2">
      <c r="A40" t="s">
        <v>115</v>
      </c>
      <c r="B40" t="s">
        <v>116</v>
      </c>
      <c r="C40" s="2">
        <v>257000</v>
      </c>
      <c r="D40" s="2">
        <v>133000</v>
      </c>
      <c r="E40" s="2">
        <v>140</v>
      </c>
      <c r="F40" s="2">
        <v>221000</v>
      </c>
      <c r="G40" s="2">
        <v>-97200</v>
      </c>
    </row>
    <row r="41" spans="1:7" x14ac:dyDescent="0.2">
      <c r="A41" t="s">
        <v>122</v>
      </c>
      <c r="B41" t="s">
        <v>123</v>
      </c>
      <c r="C41" s="2">
        <v>36500</v>
      </c>
      <c r="D41" s="2">
        <v>16000</v>
      </c>
      <c r="E41" s="2">
        <v>1100</v>
      </c>
      <c r="F41" s="2">
        <v>25800</v>
      </c>
      <c r="G41" s="2">
        <v>-6320</v>
      </c>
    </row>
    <row r="44" spans="1:7" x14ac:dyDescent="0.2">
      <c r="B44">
        <v>1</v>
      </c>
      <c r="C44" t="s">
        <v>132</v>
      </c>
    </row>
    <row r="45" spans="1:7" x14ac:dyDescent="0.2">
      <c r="A45" t="s">
        <v>129</v>
      </c>
      <c r="B45">
        <v>0.35</v>
      </c>
      <c r="C45" t="s">
        <v>134</v>
      </c>
    </row>
    <row r="46" spans="1:7" x14ac:dyDescent="0.2">
      <c r="A46" t="s">
        <v>130</v>
      </c>
      <c r="B46">
        <f>B44/B45</f>
        <v>2.8571428571428572</v>
      </c>
      <c r="C46" t="s">
        <v>133</v>
      </c>
    </row>
    <row r="48" spans="1:7" x14ac:dyDescent="0.2">
      <c r="A48">
        <v>20</v>
      </c>
      <c r="B48" t="s">
        <v>131</v>
      </c>
    </row>
    <row r="50" spans="1:7" x14ac:dyDescent="0.2">
      <c r="A50" s="3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</row>
    <row r="51" spans="1:7" x14ac:dyDescent="0.2">
      <c r="A51" t="s">
        <v>7</v>
      </c>
      <c r="B51" t="s">
        <v>8</v>
      </c>
      <c r="C51" s="2">
        <f>C24*$B$46</f>
        <v>608571.42857142864</v>
      </c>
      <c r="D51" s="2">
        <f>D24*$B$46</f>
        <v>198571.42857142858</v>
      </c>
      <c r="E51" s="2">
        <f>E24*$B$46</f>
        <v>8542.8571428571431</v>
      </c>
      <c r="F51" s="2">
        <f>F24*$B$46</f>
        <v>460000</v>
      </c>
      <c r="G51" s="2">
        <f>G24*$B$46</f>
        <v>-59714.285714285717</v>
      </c>
    </row>
    <row r="52" spans="1:7" x14ac:dyDescent="0.2">
      <c r="A52" t="s">
        <v>14</v>
      </c>
      <c r="B52" t="s">
        <v>15</v>
      </c>
      <c r="C52" s="2">
        <f t="shared" ref="C52:G68" si="0">C25*$B$46</f>
        <v>4.9428571428571431</v>
      </c>
      <c r="D52" s="2">
        <f t="shared" si="0"/>
        <v>4.9714285714285715</v>
      </c>
      <c r="E52" s="2">
        <f t="shared" si="0"/>
        <v>0</v>
      </c>
      <c r="F52" s="2">
        <f t="shared" si="0"/>
        <v>2.8571428571428574E-2</v>
      </c>
      <c r="G52" s="2">
        <f t="shared" si="0"/>
        <v>-2.8571428571428574E-2</v>
      </c>
    </row>
    <row r="53" spans="1:7" x14ac:dyDescent="0.2">
      <c r="A53" t="s">
        <v>21</v>
      </c>
      <c r="B53" t="s">
        <v>22</v>
      </c>
      <c r="C53" s="2">
        <f t="shared" si="0"/>
        <v>2622857.1428571427</v>
      </c>
      <c r="D53" s="2">
        <f t="shared" si="0"/>
        <v>908571.42857142864</v>
      </c>
      <c r="E53" s="2">
        <f t="shared" si="0"/>
        <v>1002.8571428571429</v>
      </c>
      <c r="F53" s="2">
        <f t="shared" si="0"/>
        <v>1988571.4285714286</v>
      </c>
      <c r="G53" s="2">
        <f t="shared" si="0"/>
        <v>-274857.14285714284</v>
      </c>
    </row>
    <row r="54" spans="1:7" x14ac:dyDescent="0.2">
      <c r="A54" t="s">
        <v>28</v>
      </c>
      <c r="B54" t="s">
        <v>29</v>
      </c>
      <c r="C54" s="2">
        <f t="shared" si="0"/>
        <v>2194.2857142857142</v>
      </c>
      <c r="D54" s="2">
        <f t="shared" si="0"/>
        <v>651.42857142857144</v>
      </c>
      <c r="E54" s="2">
        <f t="shared" si="0"/>
        <v>39.428571428571431</v>
      </c>
      <c r="F54" s="2">
        <f t="shared" si="0"/>
        <v>1777.1428571428571</v>
      </c>
      <c r="G54" s="2">
        <f t="shared" si="0"/>
        <v>-274.85714285714289</v>
      </c>
    </row>
    <row r="55" spans="1:7" x14ac:dyDescent="0.2">
      <c r="A55" t="s">
        <v>35</v>
      </c>
      <c r="B55" t="s">
        <v>36</v>
      </c>
      <c r="C55" s="2">
        <f t="shared" si="0"/>
        <v>2302.8571428571431</v>
      </c>
      <c r="D55" s="2">
        <f t="shared" si="0"/>
        <v>722.85714285714289</v>
      </c>
      <c r="E55" s="2">
        <f t="shared" si="0"/>
        <v>11.4</v>
      </c>
      <c r="F55" s="2">
        <f t="shared" si="0"/>
        <v>1908.5714285714287</v>
      </c>
      <c r="G55" s="2">
        <f t="shared" si="0"/>
        <v>-340</v>
      </c>
    </row>
    <row r="56" spans="1:7" x14ac:dyDescent="0.2">
      <c r="A56" t="s">
        <v>42</v>
      </c>
      <c r="B56" t="s">
        <v>43</v>
      </c>
      <c r="C56" s="2">
        <f t="shared" si="0"/>
        <v>88000</v>
      </c>
      <c r="D56" s="2">
        <f t="shared" si="0"/>
        <v>45428.571428571428</v>
      </c>
      <c r="E56" s="2">
        <f t="shared" si="0"/>
        <v>808.57142857142856</v>
      </c>
      <c r="F56" s="2">
        <f t="shared" si="0"/>
        <v>50285.71428571429</v>
      </c>
      <c r="G56" s="2">
        <f t="shared" si="0"/>
        <v>-8228.5714285714294</v>
      </c>
    </row>
    <row r="57" spans="1:7" x14ac:dyDescent="0.2">
      <c r="A57" t="s">
        <v>49</v>
      </c>
      <c r="B57" t="s">
        <v>50</v>
      </c>
      <c r="C57" s="2">
        <f t="shared" si="0"/>
        <v>4142.8571428571431</v>
      </c>
      <c r="D57" s="2">
        <f t="shared" si="0"/>
        <v>1488.5714285714287</v>
      </c>
      <c r="E57" s="2">
        <f t="shared" si="0"/>
        <v>25.771428571428572</v>
      </c>
      <c r="F57" s="2">
        <f t="shared" si="0"/>
        <v>3085.7142857142858</v>
      </c>
      <c r="G57" s="2">
        <f t="shared" si="0"/>
        <v>-460</v>
      </c>
    </row>
    <row r="58" spans="1:7" x14ac:dyDescent="0.2">
      <c r="A58" t="s">
        <v>56</v>
      </c>
      <c r="B58" t="s">
        <v>57</v>
      </c>
      <c r="C58" s="2">
        <f t="shared" si="0"/>
        <v>1257.1428571428571</v>
      </c>
      <c r="D58" s="2">
        <f t="shared" si="0"/>
        <v>462.85714285714289</v>
      </c>
      <c r="E58" s="2">
        <f t="shared" si="0"/>
        <v>0.77142857142857146</v>
      </c>
      <c r="F58" s="2">
        <f t="shared" si="0"/>
        <v>951.42857142857144</v>
      </c>
      <c r="G58" s="2">
        <f t="shared" si="0"/>
        <v>-159.71428571428572</v>
      </c>
    </row>
    <row r="59" spans="1:7" x14ac:dyDescent="0.2">
      <c r="A59" t="s">
        <v>63</v>
      </c>
      <c r="B59" t="s">
        <v>64</v>
      </c>
      <c r="C59" s="2">
        <f t="shared" si="0"/>
        <v>720</v>
      </c>
      <c r="D59" s="2">
        <f t="shared" si="0"/>
        <v>216.57142857142856</v>
      </c>
      <c r="E59" s="2">
        <f t="shared" si="0"/>
        <v>11.685714285714285</v>
      </c>
      <c r="F59" s="2">
        <f t="shared" si="0"/>
        <v>580</v>
      </c>
      <c r="G59" s="2">
        <f t="shared" si="0"/>
        <v>-87.428571428571431</v>
      </c>
    </row>
    <row r="60" spans="1:7" x14ac:dyDescent="0.2">
      <c r="A60" t="s">
        <v>70</v>
      </c>
      <c r="B60" t="s">
        <v>22</v>
      </c>
      <c r="C60" s="2">
        <f t="shared" si="0"/>
        <v>971.42857142857144</v>
      </c>
      <c r="D60" s="2">
        <f t="shared" si="0"/>
        <v>57.142857142857146</v>
      </c>
      <c r="E60" s="2">
        <f t="shared" si="0"/>
        <v>1.4571428571428573</v>
      </c>
      <c r="F60" s="2">
        <f t="shared" si="0"/>
        <v>920</v>
      </c>
      <c r="G60" s="2">
        <f t="shared" si="0"/>
        <v>-6.8285714285714292</v>
      </c>
    </row>
    <row r="61" spans="1:7" x14ac:dyDescent="0.2">
      <c r="A61" t="s">
        <v>76</v>
      </c>
      <c r="B61" t="s">
        <v>22</v>
      </c>
      <c r="C61" s="2">
        <f t="shared" si="0"/>
        <v>29142.857142857145</v>
      </c>
      <c r="D61" s="2">
        <f t="shared" si="0"/>
        <v>12028.571428571429</v>
      </c>
      <c r="E61" s="2">
        <f t="shared" si="0"/>
        <v>21.485714285714284</v>
      </c>
      <c r="F61" s="2">
        <f t="shared" si="0"/>
        <v>20628.571428571428</v>
      </c>
      <c r="G61" s="2">
        <f t="shared" si="0"/>
        <v>-3571.4285714285716</v>
      </c>
    </row>
    <row r="62" spans="1:7" x14ac:dyDescent="0.2">
      <c r="A62" t="s">
        <v>82</v>
      </c>
      <c r="B62" t="s">
        <v>22</v>
      </c>
      <c r="C62" s="2">
        <f t="shared" si="0"/>
        <v>33714.285714285717</v>
      </c>
      <c r="D62" s="2">
        <f t="shared" si="0"/>
        <v>13514.285714285714</v>
      </c>
      <c r="E62" s="2">
        <f t="shared" si="0"/>
        <v>26.142857142857146</v>
      </c>
      <c r="F62" s="2">
        <f t="shared" si="0"/>
        <v>23857.142857142859</v>
      </c>
      <c r="G62" s="2">
        <f t="shared" si="0"/>
        <v>-3600</v>
      </c>
    </row>
    <row r="63" spans="1:7" x14ac:dyDescent="0.2">
      <c r="A63" t="s">
        <v>88</v>
      </c>
      <c r="B63" t="s">
        <v>89</v>
      </c>
      <c r="C63" s="2">
        <f t="shared" si="0"/>
        <v>70571.42857142858</v>
      </c>
      <c r="D63" s="2">
        <f t="shared" si="0"/>
        <v>3628.5714285714284</v>
      </c>
      <c r="E63" s="2">
        <f t="shared" si="0"/>
        <v>32.857142857142861</v>
      </c>
      <c r="F63" s="2">
        <f t="shared" si="0"/>
        <v>68000</v>
      </c>
      <c r="G63" s="2">
        <f t="shared" si="0"/>
        <v>-1168.5714285714287</v>
      </c>
    </row>
    <row r="64" spans="1:7" x14ac:dyDescent="0.2">
      <c r="A64" t="s">
        <v>95</v>
      </c>
      <c r="B64" t="s">
        <v>89</v>
      </c>
      <c r="C64" s="2">
        <f t="shared" si="0"/>
        <v>9000</v>
      </c>
      <c r="D64" s="2">
        <f t="shared" si="0"/>
        <v>2845.7142857142858</v>
      </c>
      <c r="E64" s="2">
        <f t="shared" si="0"/>
        <v>104.28571428571429</v>
      </c>
      <c r="F64" s="2">
        <f t="shared" si="0"/>
        <v>6771.4285714285716</v>
      </c>
      <c r="G64" s="2">
        <f t="shared" si="0"/>
        <v>-737.14285714285711</v>
      </c>
    </row>
    <row r="65" spans="1:7" x14ac:dyDescent="0.2">
      <c r="A65" t="s">
        <v>101</v>
      </c>
      <c r="B65" t="s">
        <v>102</v>
      </c>
      <c r="C65" s="2">
        <f t="shared" si="0"/>
        <v>594.28571428571433</v>
      </c>
      <c r="D65" s="2">
        <f t="shared" si="0"/>
        <v>31.714285714285715</v>
      </c>
      <c r="E65" s="2">
        <f t="shared" si="0"/>
        <v>3.0857142857142859</v>
      </c>
      <c r="F65" s="2">
        <f t="shared" si="0"/>
        <v>568.57142857142856</v>
      </c>
      <c r="G65" s="2">
        <f t="shared" si="0"/>
        <v>-9.6285714285714299</v>
      </c>
    </row>
    <row r="66" spans="1:7" x14ac:dyDescent="0.2">
      <c r="A66" t="s">
        <v>108</v>
      </c>
      <c r="B66" t="s">
        <v>109</v>
      </c>
      <c r="C66" s="2">
        <f t="shared" si="0"/>
        <v>4485.7142857142862</v>
      </c>
      <c r="D66" s="2">
        <f t="shared" si="0"/>
        <v>1820</v>
      </c>
      <c r="E66" s="2">
        <f t="shared" si="0"/>
        <v>32</v>
      </c>
      <c r="F66" s="2">
        <f t="shared" si="0"/>
        <v>3228.5714285714284</v>
      </c>
      <c r="G66" s="2">
        <f t="shared" si="0"/>
        <v>-585.71428571428578</v>
      </c>
    </row>
    <row r="67" spans="1:7" x14ac:dyDescent="0.2">
      <c r="A67" t="s">
        <v>115</v>
      </c>
      <c r="B67" t="s">
        <v>116</v>
      </c>
      <c r="C67" s="2">
        <f t="shared" si="0"/>
        <v>734285.71428571432</v>
      </c>
      <c r="D67" s="2">
        <f t="shared" si="0"/>
        <v>380000</v>
      </c>
      <c r="E67" s="2">
        <f t="shared" si="0"/>
        <v>400</v>
      </c>
      <c r="F67" s="2">
        <f t="shared" si="0"/>
        <v>631428.57142857148</v>
      </c>
      <c r="G67" s="2">
        <f t="shared" si="0"/>
        <v>-277714.28571428574</v>
      </c>
    </row>
    <row r="68" spans="1:7" x14ac:dyDescent="0.2">
      <c r="A68" t="s">
        <v>122</v>
      </c>
      <c r="B68" t="s">
        <v>123</v>
      </c>
      <c r="C68" s="2">
        <f t="shared" si="0"/>
        <v>104285.71428571429</v>
      </c>
      <c r="D68" s="2">
        <f t="shared" si="0"/>
        <v>45714.285714285717</v>
      </c>
      <c r="E68" s="2">
        <f t="shared" si="0"/>
        <v>3142.8571428571431</v>
      </c>
      <c r="F68" s="2">
        <f t="shared" si="0"/>
        <v>73714.28571428571</v>
      </c>
      <c r="G68" s="2">
        <f t="shared" si="0"/>
        <v>-18057.142857142859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Schulze</dc:creator>
  <cp:lastModifiedBy>Max Schulze</cp:lastModifiedBy>
  <dcterms:created xsi:type="dcterms:W3CDTF">2025-09-17T18:08:32Z</dcterms:created>
  <dcterms:modified xsi:type="dcterms:W3CDTF">2025-09-17T18:17:54Z</dcterms:modified>
</cp:coreProperties>
</file>