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420" yWindow="20" windowWidth="2330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  <c r="B2" i="1"/>
  <c r="C2" i="1"/>
  <c r="D2" i="1"/>
</calcChain>
</file>

<file path=xl/sharedStrings.xml><?xml version="1.0" encoding="utf-8"?>
<sst xmlns="http://schemas.openxmlformats.org/spreadsheetml/2006/main" count="61" uniqueCount="38">
  <si>
    <t>RAH</t>
  </si>
  <si>
    <t>RAM</t>
  </si>
  <si>
    <t>RAS</t>
  </si>
  <si>
    <t>DecD</t>
  </si>
  <si>
    <t>DecM</t>
  </si>
  <si>
    <t>DecS</t>
  </si>
  <si>
    <t>Mag</t>
  </si>
  <si>
    <t>B-V</t>
  </si>
  <si>
    <t>Type</t>
  </si>
  <si>
    <t>A1V</t>
  </si>
  <si>
    <t>RADeg</t>
  </si>
  <si>
    <t>DecDeg</t>
  </si>
  <si>
    <t>A2V</t>
  </si>
  <si>
    <t>B4V</t>
  </si>
  <si>
    <t>B5C7FF</t>
  </si>
  <si>
    <t>BBCBFF</t>
  </si>
  <si>
    <t>A4B8FF</t>
  </si>
  <si>
    <t>Big Dipper</t>
  </si>
  <si>
    <t>Alkaid</t>
  </si>
  <si>
    <t>Mizar</t>
  </si>
  <si>
    <t>Alcor</t>
  </si>
  <si>
    <t>A6V</t>
  </si>
  <si>
    <t>Alioth</t>
  </si>
  <si>
    <t>A1IV</t>
  </si>
  <si>
    <t>Megrez</t>
  </si>
  <si>
    <t>Phad</t>
  </si>
  <si>
    <t>Merak</t>
  </si>
  <si>
    <t>Dubhe</t>
  </si>
  <si>
    <t>G8III</t>
  </si>
  <si>
    <t>C7D4FF</t>
  </si>
  <si>
    <t>BECDFF</t>
  </si>
  <si>
    <t>FFE7C7</t>
  </si>
  <si>
    <t>RGBColor</t>
  </si>
  <si>
    <t>R LightYears</t>
  </si>
  <si>
    <t>Log10(Lum)</t>
  </si>
  <si>
    <t>x (Light Years)</t>
  </si>
  <si>
    <t>y (Light Years)</t>
  </si>
  <si>
    <t>z (Light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</si>
</sst>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DecDeg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0"/>
          </c:marker>
          <c:xVal>
            <c:numRef>
              <c:f>Sheet1!$G$2:$G$9</c:f>
              <c:numCache>
                <c:formatCode>0.00</c:formatCode>
                <c:ptCount val="8"/>
                <c:pt idx="0">
                  <c:v>206.8842083333333</c:v>
                </c:pt>
                <c:pt idx="1">
                  <c:v>200.982625</c:v>
                </c:pt>
                <c:pt idx="2">
                  <c:v>201.3075833333333</c:v>
                </c:pt>
                <c:pt idx="3">
                  <c:v>193.508375</c:v>
                </c:pt>
                <c:pt idx="4">
                  <c:v>183.857</c:v>
                </c:pt>
                <c:pt idx="5">
                  <c:v>178.458625</c:v>
                </c:pt>
                <c:pt idx="6">
                  <c:v>165.46125</c:v>
                </c:pt>
                <c:pt idx="7">
                  <c:v>165.9309583333333</c:v>
                </c:pt>
              </c:numCache>
            </c:numRef>
          </c:xVal>
          <c:yVal>
            <c:numRef>
              <c:f>Sheet1!$H$2:$H$9</c:f>
              <c:numCache>
                <c:formatCode>0.00</c:formatCode>
                <c:ptCount val="8"/>
                <c:pt idx="0">
                  <c:v>49.31305555555555</c:v>
                </c:pt>
                <c:pt idx="1">
                  <c:v>54.92541666666666</c:v>
                </c:pt>
                <c:pt idx="2">
                  <c:v>54.98802777777778</c:v>
                </c:pt>
                <c:pt idx="3">
                  <c:v>55.95997222222223</c:v>
                </c:pt>
                <c:pt idx="4">
                  <c:v>57.0328888888889</c:v>
                </c:pt>
                <c:pt idx="5">
                  <c:v>53.69483333333333</c:v>
                </c:pt>
                <c:pt idx="6">
                  <c:v>56.38247222222222</c:v>
                </c:pt>
                <c:pt idx="7">
                  <c:v>61.75172222222222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37400"/>
        <c:axId val="-2101104952"/>
      </c:scatterChart>
      <c:valAx>
        <c:axId val="-2100537400"/>
        <c:scaling>
          <c:orientation val="minMax"/>
          <c:min val="160.0"/>
        </c:scaling>
        <c:delete val="0"/>
        <c:axPos val="b"/>
        <c:numFmt formatCode="0.00" sourceLinked="1"/>
        <c:majorTickMark val="out"/>
        <c:minorTickMark val="none"/>
        <c:tickLblPos val="nextTo"/>
        <c:crossAx val="-2101104952"/>
        <c:crossesAt val="53.0"/>
        <c:crossBetween val="midCat"/>
        <c:majorUnit val="10.0"/>
      </c:valAx>
      <c:valAx>
        <c:axId val="-2101104952"/>
        <c:scaling>
          <c:orientation val="minMax"/>
          <c:min val="48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0537400"/>
        <c:crosses val="autoZero"/>
        <c:crossBetween val="midCat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12</xdr:row>
      <xdr:rowOff>63500</xdr:rowOff>
    </xdr:from>
    <xdr:to>
      <xdr:col>13</xdr:col>
      <xdr:colOff>177800</xdr:colOff>
      <xdr:row>26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J1" sqref="J1"/>
    </sheetView>
  </sheetViews>
  <sheetFormatPr baseColWidth="10" defaultRowHeight="15" x14ac:dyDescent="0"/>
  <cols>
    <col min="1" max="1" width="13" customWidth="1"/>
    <col min="2" max="5" width="13" style="1" customWidth="1"/>
    <col min="7" max="8" width="13" style="1" customWidth="1"/>
    <col min="9" max="9" width="10.83203125" style="1"/>
  </cols>
  <sheetData>
    <row r="1" spans="1:21" s="2" customFormat="1">
      <c r="A1" s="2" t="s">
        <v>17</v>
      </c>
      <c r="B1" s="3" t="s">
        <v>35</v>
      </c>
      <c r="C1" s="3" t="s">
        <v>36</v>
      </c>
      <c r="D1" s="3" t="s">
        <v>37</v>
      </c>
      <c r="E1" s="3" t="s">
        <v>34</v>
      </c>
      <c r="F1" s="2" t="s">
        <v>32</v>
      </c>
      <c r="G1" s="3" t="s">
        <v>10</v>
      </c>
      <c r="H1" s="3" t="s">
        <v>11</v>
      </c>
      <c r="I1" s="3" t="s">
        <v>33</v>
      </c>
      <c r="J1" s="2" t="s">
        <v>6</v>
      </c>
      <c r="K1" s="2" t="s">
        <v>32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32</v>
      </c>
    </row>
    <row r="2" spans="1:21">
      <c r="A2" t="s">
        <v>18</v>
      </c>
      <c r="B2" s="1">
        <f>I2*COS(-G2*PI()/180)*COS(H2*PI()/180)</f>
        <v>-60.437674185325982</v>
      </c>
      <c r="C2" s="1">
        <f>I2*SIN(-G2*PI()/180)*COS(H2*PI()/180)</f>
        <v>30.640840042922221</v>
      </c>
      <c r="D2" s="1">
        <f>I2*SIN(H2*PI()/180)</f>
        <v>78.815925170820876</v>
      </c>
      <c r="E2" s="1">
        <v>3.2935654249736812</v>
      </c>
      <c r="F2" t="s">
        <v>16</v>
      </c>
      <c r="G2" s="1">
        <v>206.88420833333333</v>
      </c>
      <c r="H2" s="1">
        <v>49.31305555555555</v>
      </c>
      <c r="I2" s="1">
        <v>103.94</v>
      </c>
      <c r="J2">
        <v>1.85</v>
      </c>
      <c r="K2" t="s">
        <v>16</v>
      </c>
      <c r="L2">
        <v>13</v>
      </c>
      <c r="M2">
        <v>47</v>
      </c>
      <c r="N2">
        <v>32.21</v>
      </c>
      <c r="O2">
        <v>49</v>
      </c>
      <c r="P2">
        <v>18</v>
      </c>
      <c r="Q2">
        <v>47</v>
      </c>
      <c r="R2">
        <v>1.85</v>
      </c>
      <c r="S2">
        <v>-0.09</v>
      </c>
      <c r="T2" t="s">
        <v>13</v>
      </c>
      <c r="U2" t="s">
        <v>16</v>
      </c>
    </row>
    <row r="3" spans="1:21">
      <c r="A3" t="s">
        <v>19</v>
      </c>
      <c r="B3" s="1">
        <f t="shared" ref="B3:B9" si="0">I3*COS(-G3*PI()/180)*COS(H3*PI()/180)</f>
        <v>-41.93574688975206</v>
      </c>
      <c r="C3" s="1">
        <f t="shared" ref="C3:C9" si="1">I3*SIN(-G3*PI()/180)*COS(H3*PI()/180)</f>
        <v>16.083035777341625</v>
      </c>
      <c r="D3" s="1">
        <f t="shared" ref="D3:D9" si="2">I3*SIN(H3*PI()/180)</f>
        <v>63.966512277780154</v>
      </c>
      <c r="E3" s="1">
        <v>2.9059691014214328</v>
      </c>
      <c r="F3" t="s">
        <v>14</v>
      </c>
      <c r="G3" s="1">
        <v>200.98262499999998</v>
      </c>
      <c r="H3" s="1">
        <v>54.925416666666663</v>
      </c>
      <c r="I3" s="1">
        <v>78.16</v>
      </c>
      <c r="J3">
        <v>2.2000000000000002</v>
      </c>
      <c r="K3" t="s">
        <v>14</v>
      </c>
      <c r="L3">
        <v>13</v>
      </c>
      <c r="M3">
        <v>23</v>
      </c>
      <c r="N3">
        <v>55.83</v>
      </c>
      <c r="O3">
        <v>54</v>
      </c>
      <c r="P3">
        <v>55</v>
      </c>
      <c r="Q3">
        <v>31.5</v>
      </c>
      <c r="R3">
        <v>2.2000000000000002</v>
      </c>
      <c r="S3">
        <v>7.0000000000000007E-2</v>
      </c>
      <c r="T3" t="s">
        <v>9</v>
      </c>
      <c r="U3" t="s">
        <v>14</v>
      </c>
    </row>
    <row r="4" spans="1:21">
      <c r="A4" t="s">
        <v>20</v>
      </c>
      <c r="B4" s="1">
        <f t="shared" si="0"/>
        <v>-43.681628713696071</v>
      </c>
      <c r="C4" s="1">
        <f t="shared" si="1"/>
        <v>17.037415993313292</v>
      </c>
      <c r="D4" s="1">
        <f t="shared" si="2"/>
        <v>66.931309334194225</v>
      </c>
      <c r="E4" s="1">
        <v>2.2446567159208199</v>
      </c>
      <c r="F4" t="s">
        <v>29</v>
      </c>
      <c r="G4" s="1">
        <v>201.30758333333333</v>
      </c>
      <c r="H4" s="1">
        <v>54.988027777777781</v>
      </c>
      <c r="I4" s="1">
        <v>81.72</v>
      </c>
      <c r="J4">
        <v>3.95</v>
      </c>
      <c r="K4" t="s">
        <v>29</v>
      </c>
      <c r="L4">
        <v>13</v>
      </c>
      <c r="M4">
        <v>25</v>
      </c>
      <c r="N4">
        <v>13.82</v>
      </c>
      <c r="O4">
        <v>54</v>
      </c>
      <c r="P4">
        <v>59</v>
      </c>
      <c r="Q4">
        <v>16.899999999999999</v>
      </c>
      <c r="R4">
        <v>3.95</v>
      </c>
      <c r="S4">
        <v>0.16</v>
      </c>
      <c r="T4" t="s">
        <v>21</v>
      </c>
      <c r="U4" t="s">
        <v>29</v>
      </c>
    </row>
    <row r="5" spans="1:21">
      <c r="A5" t="s">
        <v>22</v>
      </c>
      <c r="B5" s="1">
        <f t="shared" si="0"/>
        <v>-44.930833730111843</v>
      </c>
      <c r="C5" s="1">
        <f t="shared" si="1"/>
        <v>10.793885191725259</v>
      </c>
      <c r="D5" s="1">
        <f t="shared" si="2"/>
        <v>68.404785817842438</v>
      </c>
      <c r="E5" s="1">
        <v>3.1334341551976248</v>
      </c>
      <c r="F5" t="s">
        <v>30</v>
      </c>
      <c r="G5" s="1">
        <v>193.50837500000003</v>
      </c>
      <c r="H5" s="1">
        <v>55.959972222222227</v>
      </c>
      <c r="I5" s="1">
        <v>82.55</v>
      </c>
      <c r="J5">
        <v>1.75</v>
      </c>
      <c r="K5" t="s">
        <v>30</v>
      </c>
      <c r="L5">
        <v>12</v>
      </c>
      <c r="M5">
        <v>54</v>
      </c>
      <c r="N5">
        <v>2.0099999999999998</v>
      </c>
      <c r="O5">
        <v>55</v>
      </c>
      <c r="P5">
        <v>57</v>
      </c>
      <c r="Q5">
        <v>35.9</v>
      </c>
      <c r="R5">
        <v>1.75</v>
      </c>
      <c r="S5">
        <v>-0.03</v>
      </c>
      <c r="T5" t="s">
        <v>23</v>
      </c>
      <c r="U5" t="s">
        <v>30</v>
      </c>
    </row>
    <row r="6" spans="1:21">
      <c r="A6" t="s">
        <v>24</v>
      </c>
      <c r="B6" s="1">
        <f t="shared" si="0"/>
        <v>-43.710894857642799</v>
      </c>
      <c r="C6" s="1">
        <f t="shared" si="1"/>
        <v>2.9469544184919529</v>
      </c>
      <c r="D6" s="1">
        <f t="shared" si="2"/>
        <v>67.546526412536039</v>
      </c>
      <c r="E6" s="1">
        <v>2.4916996532846376</v>
      </c>
      <c r="F6" t="s">
        <v>15</v>
      </c>
      <c r="G6" s="1">
        <v>183.857</v>
      </c>
      <c r="H6" s="1">
        <v>57.032888888888891</v>
      </c>
      <c r="I6" s="1">
        <v>80.510000000000005</v>
      </c>
      <c r="J6">
        <v>3.3</v>
      </c>
      <c r="K6" t="s">
        <v>15</v>
      </c>
      <c r="L6">
        <v>12</v>
      </c>
      <c r="M6">
        <v>15</v>
      </c>
      <c r="N6">
        <v>25.68</v>
      </c>
      <c r="O6">
        <v>57</v>
      </c>
      <c r="P6">
        <v>1</v>
      </c>
      <c r="Q6">
        <v>58.4</v>
      </c>
      <c r="R6">
        <v>3.3</v>
      </c>
      <c r="S6">
        <v>7.0000000000000007E-2</v>
      </c>
      <c r="T6" t="s">
        <v>12</v>
      </c>
      <c r="U6" t="s">
        <v>15</v>
      </c>
    </row>
    <row r="7" spans="1:21">
      <c r="A7" t="s">
        <v>25</v>
      </c>
      <c r="B7" s="1">
        <f t="shared" si="0"/>
        <v>-49.231880653056962</v>
      </c>
      <c r="C7" s="1">
        <f t="shared" si="1"/>
        <v>-1.3247590392773225</v>
      </c>
      <c r="D7" s="1">
        <f t="shared" si="2"/>
        <v>67.032673681205722</v>
      </c>
      <c r="E7" s="1">
        <v>2.8800378320578299</v>
      </c>
      <c r="F7" t="s">
        <v>14</v>
      </c>
      <c r="G7" s="1">
        <v>178.45862499999998</v>
      </c>
      <c r="H7" s="1">
        <v>53.694833333333328</v>
      </c>
      <c r="I7" s="1">
        <v>83.18</v>
      </c>
      <c r="J7">
        <v>2.4</v>
      </c>
      <c r="K7" t="s">
        <v>14</v>
      </c>
      <c r="L7">
        <v>11</v>
      </c>
      <c r="M7">
        <v>53</v>
      </c>
      <c r="N7">
        <v>50.07</v>
      </c>
      <c r="O7">
        <v>53</v>
      </c>
      <c r="P7">
        <v>41</v>
      </c>
      <c r="Q7">
        <v>41.4</v>
      </c>
      <c r="R7">
        <v>2.4</v>
      </c>
      <c r="S7">
        <v>0.04</v>
      </c>
      <c r="T7" t="s">
        <v>9</v>
      </c>
      <c r="U7" t="s">
        <v>14</v>
      </c>
    </row>
    <row r="8" spans="1:21">
      <c r="A8" t="s">
        <v>26</v>
      </c>
      <c r="B8" s="1">
        <f t="shared" si="0"/>
        <v>-42.73406239139878</v>
      </c>
      <c r="C8" s="1">
        <f t="shared" si="1"/>
        <v>-11.082620108667115</v>
      </c>
      <c r="D8" s="1">
        <f t="shared" si="2"/>
        <v>66.403637272780486</v>
      </c>
      <c r="E8" s="1">
        <v>2.8833524626527511</v>
      </c>
      <c r="F8" t="s">
        <v>30</v>
      </c>
      <c r="G8" s="1">
        <v>165.46125000000001</v>
      </c>
      <c r="H8" s="1">
        <v>56.382472222222219</v>
      </c>
      <c r="I8" s="1">
        <v>79.739999999999995</v>
      </c>
      <c r="J8">
        <v>2.2999999999999998</v>
      </c>
      <c r="K8" t="s">
        <v>30</v>
      </c>
      <c r="L8">
        <v>11</v>
      </c>
      <c r="M8">
        <v>1</v>
      </c>
      <c r="N8">
        <v>50.7</v>
      </c>
      <c r="O8">
        <v>56</v>
      </c>
      <c r="P8">
        <v>22</v>
      </c>
      <c r="Q8">
        <v>56.9</v>
      </c>
      <c r="R8">
        <v>2.2999999999999998</v>
      </c>
      <c r="S8">
        <v>0.04</v>
      </c>
      <c r="T8" t="s">
        <v>23</v>
      </c>
      <c r="U8" t="s">
        <v>30</v>
      </c>
    </row>
    <row r="9" spans="1:21">
      <c r="A9" t="s">
        <v>27</v>
      </c>
      <c r="B9" s="1">
        <f t="shared" si="0"/>
        <v>-56.762635865084619</v>
      </c>
      <c r="C9" s="1">
        <f t="shared" si="1"/>
        <v>-14.225187732239851</v>
      </c>
      <c r="D9" s="1">
        <f t="shared" si="2"/>
        <v>108.91508988028399</v>
      </c>
      <c r="E9" s="1">
        <v>3.3843179927825346</v>
      </c>
      <c r="F9" t="s">
        <v>31</v>
      </c>
      <c r="G9" s="1">
        <v>165.93095833333334</v>
      </c>
      <c r="H9" s="1">
        <v>61.75172222222222</v>
      </c>
      <c r="I9" s="1">
        <v>123.64</v>
      </c>
      <c r="J9">
        <v>2</v>
      </c>
      <c r="K9" t="s">
        <v>31</v>
      </c>
      <c r="L9">
        <v>11</v>
      </c>
      <c r="M9">
        <v>3</v>
      </c>
      <c r="N9">
        <v>43.43</v>
      </c>
      <c r="O9">
        <v>61</v>
      </c>
      <c r="P9">
        <v>45</v>
      </c>
      <c r="Q9">
        <v>6.2</v>
      </c>
      <c r="R9">
        <v>2</v>
      </c>
      <c r="S9">
        <v>0.6</v>
      </c>
      <c r="T9" t="s">
        <v>28</v>
      </c>
      <c r="U9" t="s">
        <v>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2018-11-17T00:42:11Z</dcterms:created>
  <dcterms:modified xsi:type="dcterms:W3CDTF">2018-11-30T22:43:44Z</dcterms:modified>
</cp:coreProperties>
</file>