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<sst xmlns="http://schemas.openxmlformats.org/spreadsheetml/2006/main" count="18" uniqueCount="13">
  <si>
    <t xml:space="preserve">Index</t>
  </si>
  <si>
    <t xml:space="preserve">Voltage</t>
  </si>
  <si>
    <t xml:space="preserve">ADC Reading</t>
  </si>
  <si>
    <t xml:space="preserve">Ideal</t>
  </si>
  <si>
    <t xml:space="preserve">Table</t>
  </si>
  <si>
    <t xml:space="preserve">Table Size:</t>
  </si>
  <si>
    <t xml:space="preserve">Post Correction</t>
  </si>
  <si>
    <t xml:space="preserve">ADC</t>
  </si>
  <si>
    <t xml:space="preserve">ADC Avg</t>
  </si>
  <si>
    <t xml:space="preserve">Offset</t>
  </si>
  <si>
    <t xml:space="preserve">PSIG</t>
  </si>
  <si>
    <t xml:space="preserve">Error</t>
  </si>
  <si>
    <t xml:space="preserve">NOTE: This spreadsheet only corrects and estimates ADC error. Error from other sources like noise is not considered.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</si>
</sst>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Offset vs Voltage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Offset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Sheet1!$J$2:$J$86</c:f>
              <c:numCache>
                <c:formatCode>General</c:formatCode>
                <c:ptCount val="85"/>
                <c:pt idx="0">
                  <c:v>0.241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xVal>
          <c:yVal>
            <c:numRef>
              <c:f>Sheet1!$N$2:$N$86</c:f>
              <c:numCache>
                <c:formatCode>General</c:formatCode>
                <c:ptCount val="8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>2</c:v>
                </c:pt>
                <c:pt idx="4">
                  <c:v/>
                </c:pt>
                <c:pt idx="5">
                  <c:v/>
                </c:pt>
                <c:pt idx="6">
                  <c:v>0</c:v>
                </c:pt>
                <c:pt idx="7">
                  <c:v/>
                </c:pt>
                <c:pt idx="8">
                  <c:v/>
                </c:pt>
                <c:pt idx="9">
                  <c:v>0</c:v>
                </c:pt>
                <c:pt idx="10">
                  <c:v/>
                </c:pt>
                <c:pt idx="11">
                  <c:v/>
                </c:pt>
                <c:pt idx="12">
                  <c:v>-1</c:v>
                </c:pt>
                <c:pt idx="13">
                  <c:v/>
                </c:pt>
                <c:pt idx="14">
                  <c:v/>
                </c:pt>
                <c:pt idx="15">
                  <c:v>1</c:v>
                </c:pt>
                <c:pt idx="16">
                  <c:v/>
                </c:pt>
                <c:pt idx="17">
                  <c:v/>
                </c:pt>
                <c:pt idx="18">
                  <c:v>0</c:v>
                </c:pt>
                <c:pt idx="19">
                  <c:v/>
                </c:pt>
                <c:pt idx="20">
                  <c:v/>
                </c:pt>
                <c:pt idx="21">
                  <c:v>1</c:v>
                </c:pt>
                <c:pt idx="22">
                  <c:v/>
                </c:pt>
                <c:pt idx="23">
                  <c:v/>
                </c:pt>
                <c:pt idx="24">
                  <c:v>-6</c:v>
                </c:pt>
                <c:pt idx="25">
                  <c:v/>
                </c:pt>
                <c:pt idx="26">
                  <c:v/>
                </c:pt>
                <c:pt idx="27">
                  <c:v>1</c:v>
                </c:pt>
                <c:pt idx="28">
                  <c:v/>
                </c:pt>
                <c:pt idx="29">
                  <c:v/>
                </c:pt>
                <c:pt idx="30">
                  <c:v>0</c:v>
                </c:pt>
                <c:pt idx="31">
                  <c:v/>
                </c:pt>
                <c:pt idx="32">
                  <c:v/>
                </c:pt>
                <c:pt idx="33">
                  <c:v>-1</c:v>
                </c:pt>
                <c:pt idx="34">
                  <c:v/>
                </c:pt>
                <c:pt idx="35">
                  <c:v/>
                </c:pt>
                <c:pt idx="36">
                  <c:v>1</c:v>
                </c:pt>
                <c:pt idx="37">
                  <c:v/>
                </c:pt>
                <c:pt idx="38">
                  <c:v/>
                </c:pt>
                <c:pt idx="39">
                  <c:v>-1</c:v>
                </c:pt>
                <c:pt idx="40">
                  <c:v/>
                </c:pt>
                <c:pt idx="41">
                  <c:v/>
                </c:pt>
                <c:pt idx="42">
                  <c:v>-3</c:v>
                </c:pt>
                <c:pt idx="43">
                  <c:v/>
                </c:pt>
                <c:pt idx="44">
                  <c:v/>
                </c:pt>
                <c:pt idx="45">
                  <c:v>-3</c:v>
                </c:pt>
                <c:pt idx="46">
                  <c:v/>
                </c:pt>
                <c:pt idx="47">
                  <c:v/>
                </c:pt>
                <c:pt idx="48">
                  <c:v>-1</c:v>
                </c:pt>
                <c:pt idx="49">
                  <c:v/>
                </c:pt>
                <c:pt idx="50">
                  <c:v/>
                </c:pt>
                <c:pt idx="51">
                  <c:v>0</c:v>
                </c:pt>
                <c:pt idx="52">
                  <c:v/>
                </c:pt>
                <c:pt idx="53">
                  <c:v/>
                </c:pt>
                <c:pt idx="54">
                  <c:v>-8</c:v>
                </c:pt>
                <c:pt idx="55">
                  <c:v/>
                </c:pt>
                <c:pt idx="56">
                  <c:v/>
                </c:pt>
                <c:pt idx="57">
                  <c:v>-6</c:v>
                </c:pt>
                <c:pt idx="58">
                  <c:v/>
                </c:pt>
                <c:pt idx="59">
                  <c:v/>
                </c:pt>
                <c:pt idx="60">
                  <c:v>-4</c:v>
                </c:pt>
                <c:pt idx="61">
                  <c:v/>
                </c:pt>
                <c:pt idx="62">
                  <c:v/>
                </c:pt>
                <c:pt idx="63">
                  <c:v>-6</c:v>
                </c:pt>
                <c:pt idx="64">
                  <c:v/>
                </c:pt>
                <c:pt idx="65">
                  <c:v/>
                </c:pt>
                <c:pt idx="66">
                  <c:v>-5</c:v>
                </c:pt>
                <c:pt idx="67">
                  <c:v/>
                </c:pt>
                <c:pt idx="68">
                  <c:v/>
                </c:pt>
                <c:pt idx="69">
                  <c:v>-3</c:v>
                </c:pt>
                <c:pt idx="70">
                  <c:v/>
                </c:pt>
                <c:pt idx="71">
                  <c:v/>
                </c:pt>
                <c:pt idx="72">
                  <c:v>-5</c:v>
                </c:pt>
                <c:pt idx="73">
                  <c:v/>
                </c:pt>
                <c:pt idx="74">
                  <c:v/>
                </c:pt>
                <c:pt idx="75">
                  <c:v>2</c:v>
                </c:pt>
                <c:pt idx="76">
                  <c:v/>
                </c:pt>
                <c:pt idx="77">
                  <c:v/>
                </c:pt>
                <c:pt idx="78">
                  <c:v>-4</c:v>
                </c:pt>
                <c:pt idx="79">
                  <c:v/>
                </c:pt>
                <c:pt idx="80">
                  <c:v/>
                </c:pt>
                <c:pt idx="81">
                  <c:v>-3</c:v>
                </c:pt>
                <c:pt idx="82">
                  <c:v/>
                </c:pt>
                <c:pt idx="83">
                  <c:v/>
                </c:pt>
                <c:pt idx="84">
                  <c:v>-3</c:v>
                </c:pt>
              </c:numCache>
            </c:numRef>
          </c:yVal>
          <c:smooth val="0"/>
        </c:ser>
        <c:axId val="62671969"/>
        <c:axId val="36089065"/>
      </c:scatterChart>
      <c:valAx>
        <c:axId val="626719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089065"/>
        <c:crosses val="autoZero"/>
        <c:crossBetween val="midCat"/>
      </c:valAx>
      <c:valAx>
        <c:axId val="360890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6719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Offset vs Voltage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Table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Sheet1!$B$2:$B$17</c:f>
              <c:numCache>
                <c:formatCode>General</c:formatCode>
                <c:ptCount val="16"/>
                <c:pt idx="0">
                  <c:v>0.155</c:v>
                </c:pt>
                <c:pt idx="1">
                  <c:v>0.465</c:v>
                </c:pt>
                <c:pt idx="2">
                  <c:v>0.775</c:v>
                </c:pt>
                <c:pt idx="3">
                  <c:v>1.085</c:v>
                </c:pt>
                <c:pt idx="4">
                  <c:v>1.395</c:v>
                </c:pt>
                <c:pt idx="5">
                  <c:v>1.705</c:v>
                </c:pt>
                <c:pt idx="6">
                  <c:v>2.015</c:v>
                </c:pt>
                <c:pt idx="7">
                  <c:v>2.325</c:v>
                </c:pt>
                <c:pt idx="8">
                  <c:v>2.634</c:v>
                </c:pt>
                <c:pt idx="9">
                  <c:v>2.944</c:v>
                </c:pt>
                <c:pt idx="10">
                  <c:v>3.254</c:v>
                </c:pt>
                <c:pt idx="11">
                  <c:v>3.564</c:v>
                </c:pt>
                <c:pt idx="12">
                  <c:v>3.874</c:v>
                </c:pt>
                <c:pt idx="13">
                  <c:v>4.184</c:v>
                </c:pt>
                <c:pt idx="14">
                  <c:v>4.494</c:v>
                </c:pt>
                <c:pt idx="15">
                  <c:v>4.804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-6</c:v>
                </c:pt>
                <c:pt idx="7">
                  <c:v>-11</c:v>
                </c:pt>
                <c:pt idx="8">
                  <c:v>-19</c:v>
                </c:pt>
                <c:pt idx="9">
                  <c:v>-19</c:v>
                </c:pt>
                <c:pt idx="10">
                  <c:v>-21</c:v>
                </c:pt>
                <c:pt idx="11">
                  <c:v>-25</c:v>
                </c:pt>
                <c:pt idx="12">
                  <c:v>-26</c:v>
                </c:pt>
                <c:pt idx="13">
                  <c:v>-34</c:v>
                </c:pt>
                <c:pt idx="14">
                  <c:v>-34</c:v>
                </c:pt>
                <c:pt idx="15">
                  <c:v>-35</c:v>
                </c:pt>
              </c:numCache>
            </c:numRef>
          </c:yVal>
          <c:smooth val="0"/>
        </c:ser>
        <c:axId val="12858728"/>
        <c:axId val="18476666"/>
      </c:scatterChart>
      <c:valAx>
        <c:axId val="128587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476666"/>
        <c:crosses val="autoZero"/>
        <c:crossBetween val="midCat"/>
      </c:valAx>
      <c:valAx>
        <c:axId val="18476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8587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Methane and LOX Error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Sheet1!$P$1:$P$7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Sheet1!$O$8:$O$88</c:f>
              <c:numCache>
                <c:formatCode>General</c:formatCode>
                <c:ptCount val="81"/>
                <c:pt idx="0">
                  <c:v>92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Sheet1!$P$8:$P$88</c:f>
              <c:numCache>
                <c:formatCode>General</c:formatCode>
                <c:ptCount val="81"/>
                <c:pt idx="0">
                  <c:v>-0</c:v>
                </c:pt>
                <c:pt idx="1">
                  <c:v/>
                </c:pt>
                <c:pt idx="2">
                  <c:v/>
                </c:pt>
                <c:pt idx="3">
                  <c:v>-0</c:v>
                </c:pt>
                <c:pt idx="4">
                  <c:v/>
                </c:pt>
                <c:pt idx="5">
                  <c:v/>
                </c:pt>
                <c:pt idx="6">
                  <c:v>0.46</c:v>
                </c:pt>
                <c:pt idx="7">
                  <c:v/>
                </c:pt>
                <c:pt idx="8">
                  <c:v/>
                </c:pt>
                <c:pt idx="9">
                  <c:v>-0.46</c:v>
                </c:pt>
                <c:pt idx="10">
                  <c:v/>
                </c:pt>
                <c:pt idx="11">
                  <c:v/>
                </c:pt>
                <c:pt idx="12">
                  <c:v>-0</c:v>
                </c:pt>
                <c:pt idx="13">
                  <c:v/>
                </c:pt>
                <c:pt idx="14">
                  <c:v/>
                </c:pt>
                <c:pt idx="15">
                  <c:v>-0.46</c:v>
                </c:pt>
                <c:pt idx="16">
                  <c:v/>
                </c:pt>
                <c:pt idx="17">
                  <c:v/>
                </c:pt>
                <c:pt idx="18">
                  <c:v>2.75</c:v>
                </c:pt>
                <c:pt idx="19">
                  <c:v/>
                </c:pt>
                <c:pt idx="20">
                  <c:v/>
                </c:pt>
                <c:pt idx="21">
                  <c:v>-0.46</c:v>
                </c:pt>
                <c:pt idx="22">
                  <c:v/>
                </c:pt>
                <c:pt idx="23">
                  <c:v/>
                </c:pt>
                <c:pt idx="24">
                  <c:v>-0</c:v>
                </c:pt>
                <c:pt idx="25">
                  <c:v/>
                </c:pt>
                <c:pt idx="26">
                  <c:v/>
                </c:pt>
                <c:pt idx="27">
                  <c:v>0.46</c:v>
                </c:pt>
                <c:pt idx="28">
                  <c:v/>
                </c:pt>
                <c:pt idx="29">
                  <c:v/>
                </c:pt>
                <c:pt idx="30">
                  <c:v>-0.46</c:v>
                </c:pt>
                <c:pt idx="31">
                  <c:v/>
                </c:pt>
                <c:pt idx="32">
                  <c:v/>
                </c:pt>
                <c:pt idx="33">
                  <c:v>0.46</c:v>
                </c:pt>
                <c:pt idx="34">
                  <c:v/>
                </c:pt>
                <c:pt idx="35">
                  <c:v/>
                </c:pt>
                <c:pt idx="36">
                  <c:v>1.37</c:v>
                </c:pt>
                <c:pt idx="37">
                  <c:v/>
                </c:pt>
                <c:pt idx="38">
                  <c:v/>
                </c:pt>
                <c:pt idx="39">
                  <c:v>1.37</c:v>
                </c:pt>
                <c:pt idx="40">
                  <c:v/>
                </c:pt>
                <c:pt idx="41">
                  <c:v/>
                </c:pt>
                <c:pt idx="42">
                  <c:v>0.46</c:v>
                </c:pt>
                <c:pt idx="43">
                  <c:v/>
                </c:pt>
                <c:pt idx="44">
                  <c:v/>
                </c:pt>
                <c:pt idx="45">
                  <c:v>-0</c:v>
                </c:pt>
                <c:pt idx="46">
                  <c:v/>
                </c:pt>
                <c:pt idx="47">
                  <c:v/>
                </c:pt>
                <c:pt idx="48">
                  <c:v>3.66</c:v>
                </c:pt>
                <c:pt idx="49">
                  <c:v/>
                </c:pt>
                <c:pt idx="50">
                  <c:v/>
                </c:pt>
                <c:pt idx="51">
                  <c:v>2.75</c:v>
                </c:pt>
                <c:pt idx="52">
                  <c:v/>
                </c:pt>
                <c:pt idx="53">
                  <c:v/>
                </c:pt>
                <c:pt idx="54">
                  <c:v>1.83</c:v>
                </c:pt>
                <c:pt idx="55">
                  <c:v/>
                </c:pt>
                <c:pt idx="56">
                  <c:v/>
                </c:pt>
                <c:pt idx="57">
                  <c:v>2.75</c:v>
                </c:pt>
                <c:pt idx="58">
                  <c:v/>
                </c:pt>
                <c:pt idx="59">
                  <c:v/>
                </c:pt>
                <c:pt idx="60">
                  <c:v>2.29</c:v>
                </c:pt>
                <c:pt idx="61">
                  <c:v/>
                </c:pt>
                <c:pt idx="62">
                  <c:v/>
                </c:pt>
                <c:pt idx="63">
                  <c:v>1.37</c:v>
                </c:pt>
                <c:pt idx="64">
                  <c:v/>
                </c:pt>
                <c:pt idx="65">
                  <c:v/>
                </c:pt>
                <c:pt idx="66">
                  <c:v>2.29</c:v>
                </c:pt>
                <c:pt idx="67">
                  <c:v/>
                </c:pt>
                <c:pt idx="68">
                  <c:v/>
                </c:pt>
                <c:pt idx="69">
                  <c:v>-0.92</c:v>
                </c:pt>
                <c:pt idx="70">
                  <c:v/>
                </c:pt>
                <c:pt idx="71">
                  <c:v/>
                </c:pt>
                <c:pt idx="72">
                  <c:v>1.83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yVal>
          <c:smooth val="0"/>
        </c:ser>
        <c:axId val="31853451"/>
        <c:axId val="5821422"/>
      </c:scatterChart>
      <c:valAx>
        <c:axId val="318534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PSIG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21422"/>
        <c:crosses val="autoZero"/>
        <c:crossBetween val="midCat"/>
      </c:valAx>
      <c:valAx>
        <c:axId val="5821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8534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Helium Error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Sheet1!$Q$2:$Q$88</c:f>
              <c:numCache>
                <c:formatCode>General</c:formatCode>
                <c:ptCount val="87"/>
                <c:pt idx="0">
                  <c:v>279.56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</c:numCache>
            </c:numRef>
          </c:xVal>
          <c:yVal>
            <c:numRef>
              <c:f>Sheet1!$R$2:$R$88</c:f>
              <c:numCache>
                <c:formatCode>General</c:formatCode>
                <c:ptCount val="87"/>
                <c:pt idx="0">
                  <c:v>-0</c:v>
                </c:pt>
                <c:pt idx="1">
                  <c:v/>
                </c:pt>
                <c:pt idx="2">
                  <c:v/>
                </c:pt>
                <c:pt idx="3">
                  <c:v>-2.83</c:v>
                </c:pt>
                <c:pt idx="4">
                  <c:v/>
                </c:pt>
                <c:pt idx="5">
                  <c:v/>
                </c:pt>
                <c:pt idx="6">
                  <c:v>-0</c:v>
                </c:pt>
                <c:pt idx="7">
                  <c:v/>
                </c:pt>
                <c:pt idx="8">
                  <c:v/>
                </c:pt>
                <c:pt idx="9">
                  <c:v>-0</c:v>
                </c:pt>
                <c:pt idx="10">
                  <c:v/>
                </c:pt>
                <c:pt idx="11">
                  <c:v/>
                </c:pt>
                <c:pt idx="12">
                  <c:v>1.42</c:v>
                </c:pt>
                <c:pt idx="13">
                  <c:v/>
                </c:pt>
                <c:pt idx="14">
                  <c:v/>
                </c:pt>
                <c:pt idx="15">
                  <c:v>-1.42</c:v>
                </c:pt>
                <c:pt idx="16">
                  <c:v/>
                </c:pt>
                <c:pt idx="17">
                  <c:v/>
                </c:pt>
                <c:pt idx="18">
                  <c:v>-0</c:v>
                </c:pt>
                <c:pt idx="19">
                  <c:v/>
                </c:pt>
                <c:pt idx="20">
                  <c:v/>
                </c:pt>
                <c:pt idx="21">
                  <c:v>-1.42</c:v>
                </c:pt>
                <c:pt idx="22">
                  <c:v/>
                </c:pt>
                <c:pt idx="23">
                  <c:v/>
                </c:pt>
                <c:pt idx="24">
                  <c:v>8.5</c:v>
                </c:pt>
                <c:pt idx="25">
                  <c:v/>
                </c:pt>
                <c:pt idx="26">
                  <c:v/>
                </c:pt>
                <c:pt idx="27">
                  <c:v>-1.42</c:v>
                </c:pt>
                <c:pt idx="28">
                  <c:v/>
                </c:pt>
                <c:pt idx="29">
                  <c:v/>
                </c:pt>
                <c:pt idx="30">
                  <c:v>-0</c:v>
                </c:pt>
                <c:pt idx="31">
                  <c:v/>
                </c:pt>
                <c:pt idx="32">
                  <c:v/>
                </c:pt>
                <c:pt idx="33">
                  <c:v>1.42</c:v>
                </c:pt>
                <c:pt idx="34">
                  <c:v/>
                </c:pt>
                <c:pt idx="35">
                  <c:v/>
                </c:pt>
                <c:pt idx="36">
                  <c:v>-1.42</c:v>
                </c:pt>
                <c:pt idx="37">
                  <c:v/>
                </c:pt>
                <c:pt idx="38">
                  <c:v/>
                </c:pt>
                <c:pt idx="39">
                  <c:v>1.42</c:v>
                </c:pt>
                <c:pt idx="40">
                  <c:v/>
                </c:pt>
                <c:pt idx="41">
                  <c:v/>
                </c:pt>
                <c:pt idx="42">
                  <c:v>4.25</c:v>
                </c:pt>
                <c:pt idx="43">
                  <c:v/>
                </c:pt>
                <c:pt idx="44">
                  <c:v/>
                </c:pt>
                <c:pt idx="45">
                  <c:v>4.25</c:v>
                </c:pt>
                <c:pt idx="46">
                  <c:v/>
                </c:pt>
                <c:pt idx="47">
                  <c:v/>
                </c:pt>
                <c:pt idx="48">
                  <c:v>1.42</c:v>
                </c:pt>
                <c:pt idx="49">
                  <c:v/>
                </c:pt>
                <c:pt idx="50">
                  <c:v/>
                </c:pt>
                <c:pt idx="51">
                  <c:v>-0</c:v>
                </c:pt>
                <c:pt idx="52">
                  <c:v/>
                </c:pt>
                <c:pt idx="53">
                  <c:v/>
                </c:pt>
                <c:pt idx="54">
                  <c:v>11.33</c:v>
                </c:pt>
                <c:pt idx="55">
                  <c:v/>
                </c:pt>
                <c:pt idx="56">
                  <c:v/>
                </c:pt>
                <c:pt idx="57">
                  <c:v>8.5</c:v>
                </c:pt>
                <c:pt idx="58">
                  <c:v/>
                </c:pt>
                <c:pt idx="59">
                  <c:v/>
                </c:pt>
                <c:pt idx="60">
                  <c:v>5.66</c:v>
                </c:pt>
                <c:pt idx="61">
                  <c:v/>
                </c:pt>
                <c:pt idx="62">
                  <c:v/>
                </c:pt>
                <c:pt idx="63">
                  <c:v>8.5</c:v>
                </c:pt>
                <c:pt idx="64">
                  <c:v/>
                </c:pt>
                <c:pt idx="65">
                  <c:v/>
                </c:pt>
                <c:pt idx="66">
                  <c:v>7.08</c:v>
                </c:pt>
                <c:pt idx="67">
                  <c:v/>
                </c:pt>
                <c:pt idx="68">
                  <c:v/>
                </c:pt>
                <c:pt idx="69">
                  <c:v>4.25</c:v>
                </c:pt>
                <c:pt idx="70">
                  <c:v/>
                </c:pt>
                <c:pt idx="71">
                  <c:v/>
                </c:pt>
                <c:pt idx="72">
                  <c:v>7.08</c:v>
                </c:pt>
                <c:pt idx="73">
                  <c:v/>
                </c:pt>
                <c:pt idx="74">
                  <c:v/>
                </c:pt>
                <c:pt idx="75">
                  <c:v>-2.83</c:v>
                </c:pt>
                <c:pt idx="76">
                  <c:v/>
                </c:pt>
                <c:pt idx="77">
                  <c:v/>
                </c:pt>
                <c:pt idx="78">
                  <c:v>5.66</c:v>
                </c:pt>
                <c:pt idx="79">
                  <c:v/>
                </c:pt>
                <c:pt idx="80">
                  <c:v/>
                </c:pt>
                <c:pt idx="81">
                  <c:v>4.25</c:v>
                </c:pt>
                <c:pt idx="82">
                  <c:v/>
                </c:pt>
                <c:pt idx="83">
                  <c:v/>
                </c:pt>
                <c:pt idx="84">
                  <c:v>4.25</c:v>
                </c:pt>
                <c:pt idx="85">
                  <c:v/>
                </c:pt>
                <c:pt idx="86">
                  <c:v/>
                </c:pt>
              </c:numCache>
            </c:numRef>
          </c:yVal>
          <c:smooth val="0"/>
        </c:ser>
        <c:axId val="50061716"/>
        <c:axId val="64554400"/>
      </c:scatterChart>
      <c:valAx>
        <c:axId val="500617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PSIG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554400"/>
        <c:crosses val="autoZero"/>
        <c:crossBetween val="midCat"/>
      </c:valAx>
      <c:valAx>
        <c:axId val="64554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0617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110880</xdr:colOff>
      <xdr:row>20</xdr:row>
      <xdr:rowOff>136440</xdr:rowOff>
    </xdr:from>
    <xdr:to>
      <xdr:col>25</xdr:col>
      <xdr:colOff>181080</xdr:colOff>
      <xdr:row>40</xdr:row>
      <xdr:rowOff>124920</xdr:rowOff>
    </xdr:to>
    <xdr:graphicFrame>
      <xdr:nvGraphicFramePr>
        <xdr:cNvPr id="0" name=""/>
        <xdr:cNvGraphicFramePr/>
      </xdr:nvGraphicFramePr>
      <xdr:xfrm>
        <a:off x="15439680" y="3387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120240</xdr:colOff>
      <xdr:row>0</xdr:row>
      <xdr:rowOff>154800</xdr:rowOff>
    </xdr:from>
    <xdr:to>
      <xdr:col>25</xdr:col>
      <xdr:colOff>181080</xdr:colOff>
      <xdr:row>20</xdr:row>
      <xdr:rowOff>145080</xdr:rowOff>
    </xdr:to>
    <xdr:graphicFrame>
      <xdr:nvGraphicFramePr>
        <xdr:cNvPr id="1" name=""/>
        <xdr:cNvGraphicFramePr/>
      </xdr:nvGraphicFramePr>
      <xdr:xfrm>
        <a:off x="15449040" y="154800"/>
        <a:ext cx="5750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119520</xdr:colOff>
      <xdr:row>40</xdr:row>
      <xdr:rowOff>130320</xdr:rowOff>
    </xdr:from>
    <xdr:to>
      <xdr:col>25</xdr:col>
      <xdr:colOff>182160</xdr:colOff>
      <xdr:row>60</xdr:row>
      <xdr:rowOff>120960</xdr:rowOff>
    </xdr:to>
    <xdr:graphicFrame>
      <xdr:nvGraphicFramePr>
        <xdr:cNvPr id="2" name=""/>
        <xdr:cNvGraphicFramePr/>
      </xdr:nvGraphicFramePr>
      <xdr:xfrm>
        <a:off x="15448320" y="6632640"/>
        <a:ext cx="57520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107280</xdr:colOff>
      <xdr:row>60</xdr:row>
      <xdr:rowOff>117000</xdr:rowOff>
    </xdr:from>
    <xdr:to>
      <xdr:col>25</xdr:col>
      <xdr:colOff>177480</xdr:colOff>
      <xdr:row>80</xdr:row>
      <xdr:rowOff>105480</xdr:rowOff>
    </xdr:to>
    <xdr:graphicFrame>
      <xdr:nvGraphicFramePr>
        <xdr:cNvPr id="3" name=""/>
        <xdr:cNvGraphicFramePr/>
      </xdr:nvGraphicFramePr>
      <xdr:xfrm>
        <a:off x="15436080" y="9870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8" min="1" style="0" width="11.5204081632653"/>
    <col collapsed="false" hidden="false" max="9" min="9" style="1" width="14.1020408163265"/>
    <col collapsed="false" hidden="false" max="14" min="10" style="0" width="11.5204081632653"/>
    <col collapsed="false" hidden="false" max="16" min="15" style="0" width="13.9591836734694"/>
    <col collapsed="false" hidden="false" max="17" min="17" style="0" width="11.5204081632653"/>
    <col collapsed="false" hidden="false" max="18" min="18" style="0" width="13.9591836734694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2" t="s">
        <v>2</v>
      </c>
      <c r="D1" s="0" t="s">
        <v>3</v>
      </c>
      <c r="E1" s="0" t="s">
        <v>0</v>
      </c>
      <c r="F1" s="0" t="s">
        <v>4</v>
      </c>
      <c r="G1" s="3" t="s">
        <v>5</v>
      </c>
      <c r="H1" s="4" t="n">
        <v>16</v>
      </c>
      <c r="I1" s="1" t="s">
        <v>6</v>
      </c>
      <c r="J1" s="2" t="s">
        <v>1</v>
      </c>
      <c r="K1" s="2" t="s">
        <v>7</v>
      </c>
      <c r="L1" s="0" t="s">
        <v>8</v>
      </c>
      <c r="M1" s="0" t="s">
        <v>3</v>
      </c>
      <c r="N1" s="0" t="s">
        <v>9</v>
      </c>
      <c r="O1" s="0" t="s">
        <v>10</v>
      </c>
      <c r="P1" s="0" t="s">
        <v>11</v>
      </c>
      <c r="Q1" s="0" t="s">
        <v>10</v>
      </c>
      <c r="R1" s="0" t="s">
        <v>11</v>
      </c>
    </row>
    <row r="2" customFormat="false" ht="12.8" hidden="false" customHeight="true" outlineLevel="0" collapsed="false">
      <c r="A2" s="0" t="n">
        <f aca="false">0</f>
        <v>0</v>
      </c>
      <c r="B2" s="0" t="n">
        <f aca="false">IF(A2&lt;$H$1, ROUND(((A2+1)*4.959/$H$1)-4.959/(2*$H$1), 3), "")</f>
        <v>0.155</v>
      </c>
      <c r="C2" s="5" t="n">
        <v>118</v>
      </c>
      <c r="D2" s="0" t="n">
        <f aca="false">IF(A2&lt;$H$1, ROUND((B2/4.959)*4095, 0), "")</f>
        <v>128</v>
      </c>
      <c r="E2" s="0" t="n">
        <f aca="false">A2</f>
        <v>0</v>
      </c>
      <c r="F2" s="0" t="n">
        <f aca="false">IF(A2&lt;$H$1, D2-C2, "")</f>
        <v>10</v>
      </c>
      <c r="G2" s="6" t="s">
        <v>12</v>
      </c>
      <c r="H2" s="6"/>
      <c r="J2" s="0" t="n">
        <v>0.241</v>
      </c>
      <c r="K2" s="0" t="n">
        <v>199</v>
      </c>
      <c r="L2" s="0" t="n">
        <f aca="false">ROUND(AVERAGE(K2, K3, K4), 0)</f>
        <v>199</v>
      </c>
      <c r="M2" s="0" t="n">
        <f aca="false">ROUND((J2/4.959)*4095, 0)</f>
        <v>199</v>
      </c>
      <c r="N2" s="0" t="n">
        <f aca="false">M2-L2</f>
        <v>0</v>
      </c>
      <c r="O2" s="0" t="str">
        <f aca="false">IF(OR(J2 &lt; 0.5, J2 &gt; 4.5), "", ROUND((J2-0.5)*1875/5,0))</f>
        <v/>
      </c>
      <c r="P2" s="0" t="str">
        <f aca="false">IF(OR(J2 &lt; 0.5, J2 &gt; 4.5), "", -ROUND(1875*N2/4096, 2))</f>
        <v/>
      </c>
      <c r="Q2" s="0" t="n">
        <f aca="false">IF(OR(J2&lt;=0, J2 &gt; 5), "", ROUND(J2*5800/5, 2))</f>
        <v>279.56</v>
      </c>
      <c r="R2" s="0" t="n">
        <f aca="false">IF(OR(J2&lt;=0, J2 &gt; 5), "", -ROUND((N2/4096)*5800, 2))</f>
        <v>-0</v>
      </c>
    </row>
    <row r="3" customFormat="false" ht="12.8" hidden="false" customHeight="false" outlineLevel="0" collapsed="false">
      <c r="A3" s="0" t="n">
        <f aca="false">IF(A2 &lt; $H$1-1, A2+1, "")</f>
        <v>1</v>
      </c>
      <c r="B3" s="0" t="n">
        <f aca="false">IF(A3&lt;$H$1, ROUND(((A3+1)*4.959/$H$1)-4.959/(2*$H$1), 3), "")</f>
        <v>0.465</v>
      </c>
      <c r="C3" s="5" t="n">
        <v>377</v>
      </c>
      <c r="D3" s="0" t="n">
        <f aca="false">IF(A3&lt;$H$1, ROUND((B3/4.959)*4095, 0), "")</f>
        <v>384</v>
      </c>
      <c r="E3" s="0" t="n">
        <f aca="false">A3</f>
        <v>1</v>
      </c>
      <c r="F3" s="0" t="n">
        <f aca="false">IF(A3&lt;$H$1, D3-C3, "")</f>
        <v>7</v>
      </c>
      <c r="G3" s="6"/>
      <c r="H3" s="6"/>
      <c r="K3" s="0" t="n">
        <v>199</v>
      </c>
      <c r="O3" s="0" t="str">
        <f aca="false">IF(OR(J3 &lt; 0.5, J3 &gt; 4.5), "", ROUND((J3-0.5)*1875/5,0))</f>
        <v/>
      </c>
      <c r="P3" s="0" t="str">
        <f aca="false">IF(OR(J3 &lt; 0.5, J3 &gt; 4.5), "", -ROUND(1875*N3/4096, 2))</f>
        <v/>
      </c>
      <c r="Q3" s="0" t="str">
        <f aca="false">IF(OR(J3&lt;=0, J3 &gt; 5), "", ROUND(J3*5800/5, 2))</f>
        <v/>
      </c>
      <c r="R3" s="0" t="str">
        <f aca="false">IF(OR(J3&lt;=0, J3 &gt; 5), "", -ROUND((N3/4096)*5800, 2))</f>
        <v/>
      </c>
    </row>
    <row r="4" customFormat="false" ht="12.8" hidden="false" customHeight="false" outlineLevel="0" collapsed="false">
      <c r="A4" s="0" t="n">
        <f aca="false">IF(A3 &lt; $H$1-1, A3+1, "")</f>
        <v>2</v>
      </c>
      <c r="B4" s="0" t="n">
        <f aca="false">IF(A4&lt;$H$1, ROUND(((A4+1)*4.959/$H$1)-4.959/(2*$H$1), 3), "")</f>
        <v>0.775</v>
      </c>
      <c r="C4" s="5" t="n">
        <v>634</v>
      </c>
      <c r="D4" s="0" t="n">
        <f aca="false">IF(A4&lt;$H$1, ROUND((B4/4.959)*4095, 0), "")</f>
        <v>640</v>
      </c>
      <c r="E4" s="0" t="n">
        <f aca="false">A4</f>
        <v>2</v>
      </c>
      <c r="F4" s="0" t="n">
        <f aca="false">IF(A4&lt;$H$1, D4-C4, "")</f>
        <v>6</v>
      </c>
      <c r="G4" s="6"/>
      <c r="H4" s="6"/>
      <c r="K4" s="0" t="n">
        <v>199</v>
      </c>
      <c r="O4" s="0" t="str">
        <f aca="false">IF(OR(J4 &lt; 0.5, J4 &gt; 4.5), "", ROUND((J4-0.5)*1875/5,0))</f>
        <v/>
      </c>
      <c r="P4" s="0" t="str">
        <f aca="false">IF(OR(J4 &lt; 0.5, J4 &gt; 4.5), "", -ROUND(1875*N4/4096, 2))</f>
        <v/>
      </c>
      <c r="Q4" s="0" t="str">
        <f aca="false">IF(OR(J4&lt;=0, J4 &gt; 5), "", ROUND(J4*5800/5, 2))</f>
        <v/>
      </c>
      <c r="R4" s="0" t="str">
        <f aca="false">IF(OR(J4&lt;=0, J4 &gt; 5), "", -ROUND((N4/4096)*5800, 2))</f>
        <v/>
      </c>
    </row>
    <row r="5" customFormat="false" ht="12.8" hidden="false" customHeight="false" outlineLevel="0" collapsed="false">
      <c r="A5" s="0" t="n">
        <f aca="false">IF(A4 &lt; $H$1-1, A4+1, "")</f>
        <v>3</v>
      </c>
      <c r="B5" s="0" t="n">
        <f aca="false">IF(A5&lt;$H$1, ROUND(((A5+1)*4.959/$H$1)-4.959/(2*$H$1), 3), "")</f>
        <v>1.085</v>
      </c>
      <c r="C5" s="5" t="n">
        <v>890</v>
      </c>
      <c r="D5" s="0" t="n">
        <f aca="false">IF(A5&lt;$H$1, ROUND((B5/4.959)*4095, 0), "")</f>
        <v>896</v>
      </c>
      <c r="E5" s="0" t="n">
        <f aca="false">A5</f>
        <v>3</v>
      </c>
      <c r="F5" s="0" t="n">
        <f aca="false">IF(A5&lt;$H$1, D5-C5, "")</f>
        <v>6</v>
      </c>
      <c r="G5" s="6"/>
      <c r="H5" s="6"/>
      <c r="J5" s="0" t="n">
        <v>0.498</v>
      </c>
      <c r="K5" s="0" t="n">
        <v>408</v>
      </c>
      <c r="L5" s="0" t="n">
        <f aca="false">ROUND(AVERAGE(K5, K6, K7), 0)</f>
        <v>409</v>
      </c>
      <c r="M5" s="0" t="n">
        <f aca="false">ROUND((J5/4.959)*4095, 0)</f>
        <v>411</v>
      </c>
      <c r="N5" s="0" t="n">
        <f aca="false">M5-L5</f>
        <v>2</v>
      </c>
      <c r="O5" s="0" t="str">
        <f aca="false">IF(OR(J5 &lt; 0.5, J5 &gt; 4.5), "", ROUND((J5-0.5)*1875/5,0))</f>
        <v/>
      </c>
      <c r="P5" s="0" t="str">
        <f aca="false">IF(OR(J5 &lt; 0.5, J5 &gt; 4.5), "", -ROUND(1875*N5/4096, 2))</f>
        <v/>
      </c>
      <c r="Q5" s="0" t="n">
        <f aca="false">IF(OR(J5&lt;=0, J5 &gt; 5), "", ROUND(J5*5800/5, 2))</f>
        <v>577.68</v>
      </c>
      <c r="R5" s="0" t="n">
        <f aca="false">IF(OR(J5&lt;=0, J5 &gt; 5), "", -ROUND((N5/4096)*5800, 2))</f>
        <v>-2.83</v>
      </c>
    </row>
    <row r="6" customFormat="false" ht="12.8" hidden="false" customHeight="false" outlineLevel="0" collapsed="false">
      <c r="A6" s="0" t="n">
        <f aca="false">IF(A5 &lt; $H$1-1, A5+1, "")</f>
        <v>4</v>
      </c>
      <c r="B6" s="0" t="n">
        <f aca="false">IF(A6&lt;$H$1, ROUND(((A6+1)*4.959/$H$1)-4.959/(2*$H$1), 3), "")</f>
        <v>1.395</v>
      </c>
      <c r="C6" s="5" t="n">
        <v>1149</v>
      </c>
      <c r="D6" s="0" t="n">
        <f aca="false">IF(A6&lt;$H$1, ROUND((B6/4.959)*4095, 0), "")</f>
        <v>1152</v>
      </c>
      <c r="E6" s="0" t="n">
        <f aca="false">A6</f>
        <v>4</v>
      </c>
      <c r="F6" s="0" t="n">
        <f aca="false">IF(A6&lt;$H$1, D6-C6, "")</f>
        <v>3</v>
      </c>
      <c r="G6" s="6"/>
      <c r="H6" s="6"/>
      <c r="K6" s="0" t="n">
        <v>410</v>
      </c>
      <c r="O6" s="0" t="str">
        <f aca="false">IF(OR(J6 &lt; 0.5, J6 &gt; 4.5), "", ROUND((J6-0.5)*1875/5,0))</f>
        <v/>
      </c>
      <c r="P6" s="0" t="str">
        <f aca="false">IF(OR(J6 &lt; 0.5, J6 &gt; 4.5), "", -ROUND(1875*N6/4096, 2))</f>
        <v/>
      </c>
      <c r="Q6" s="0" t="str">
        <f aca="false">IF(OR(J6&lt;=0, J6 &gt; 5), "", ROUND(J6*5800/5, 2))</f>
        <v/>
      </c>
      <c r="R6" s="0" t="str">
        <f aca="false">IF(OR(J6&lt;=0, J6 &gt; 5), "", -ROUND((N6/4096)*5800, 2))</f>
        <v/>
      </c>
    </row>
    <row r="7" customFormat="false" ht="12.8" hidden="false" customHeight="false" outlineLevel="0" collapsed="false">
      <c r="A7" s="0" t="n">
        <f aca="false">IF(A6 &lt; $H$1-1, A6+1, "")</f>
        <v>5</v>
      </c>
      <c r="B7" s="0" t="n">
        <f aca="false">IF(A7&lt;$H$1, ROUND(((A7+1)*4.959/$H$1)-4.959/(2*$H$1), 3), "")</f>
        <v>1.705</v>
      </c>
      <c r="C7" s="5" t="n">
        <v>1406</v>
      </c>
      <c r="D7" s="0" t="n">
        <f aca="false">IF(A7&lt;$H$1, ROUND((B7/4.959)*4095, 0), "")</f>
        <v>1408</v>
      </c>
      <c r="E7" s="0" t="n">
        <f aca="false">A7</f>
        <v>5</v>
      </c>
      <c r="F7" s="0" t="n">
        <f aca="false">IF(A7&lt;$H$1, D7-C7, "")</f>
        <v>2</v>
      </c>
      <c r="G7" s="6"/>
      <c r="H7" s="6"/>
      <c r="K7" s="0" t="n">
        <v>408</v>
      </c>
      <c r="O7" s="0" t="str">
        <f aca="false">IF(OR(J7 &lt; 0.5, J7 &gt; 4.5), "", ROUND((J7-0.5)*1875/5,0))</f>
        <v/>
      </c>
      <c r="P7" s="0" t="str">
        <f aca="false">IF(OR(J7 &lt; 0.5, J7 &gt; 4.5), "", -ROUND(1875*N7/4096, 2))</f>
        <v/>
      </c>
      <c r="Q7" s="0" t="str">
        <f aca="false">IF(OR(J7&lt;=0, J7 &gt; 5), "", ROUND(J7*5800/5, 2))</f>
        <v/>
      </c>
      <c r="R7" s="0" t="str">
        <f aca="false">IF(OR(J7&lt;=0, J7 &gt; 5), "", -ROUND((N7/4096)*5800, 2))</f>
        <v/>
      </c>
    </row>
    <row r="8" customFormat="false" ht="12.8" hidden="false" customHeight="false" outlineLevel="0" collapsed="false">
      <c r="A8" s="0" t="n">
        <f aca="false">IF(A7 &lt; $H$1-1, A7+1, "")</f>
        <v>6</v>
      </c>
      <c r="B8" s="0" t="n">
        <f aca="false">IF(A8&lt;$H$1, ROUND(((A8+1)*4.959/$H$1)-4.959/(2*$H$1), 3), "")</f>
        <v>2.015</v>
      </c>
      <c r="C8" s="5" t="n">
        <v>1670</v>
      </c>
      <c r="D8" s="0" t="n">
        <f aca="false">IF(A8&lt;$H$1, ROUND((B8/4.959)*4095, 0), "")</f>
        <v>1664</v>
      </c>
      <c r="E8" s="0" t="n">
        <f aca="false">A8</f>
        <v>6</v>
      </c>
      <c r="F8" s="0" t="n">
        <f aca="false">IF(A8&lt;$H$1, D8-C8, "")</f>
        <v>-6</v>
      </c>
      <c r="G8" s="6"/>
      <c r="H8" s="6"/>
      <c r="J8" s="0" t="n">
        <v>0.746</v>
      </c>
      <c r="K8" s="0" t="n">
        <v>616</v>
      </c>
      <c r="L8" s="0" t="n">
        <f aca="false">ROUND(AVERAGE(K8, K9, K10), 0)</f>
        <v>616</v>
      </c>
      <c r="M8" s="0" t="n">
        <f aca="false">ROUND((J8/4.959)*4095, 0)</f>
        <v>616</v>
      </c>
      <c r="N8" s="0" t="n">
        <f aca="false">M8-L8</f>
        <v>0</v>
      </c>
      <c r="O8" s="0" t="n">
        <f aca="false">IF(OR(J8 &lt; 0.5, J8 &gt; 4.5), "", ROUND((J8-0.5)*1875/5,0))</f>
        <v>92</v>
      </c>
      <c r="P8" s="0" t="n">
        <f aca="false">IF(OR(J8 &lt; 0.5, J8 &gt; 4.5), "", -ROUND(1875*N8/4096, 2))</f>
        <v>-0</v>
      </c>
      <c r="Q8" s="0" t="n">
        <f aca="false">IF(OR(J8&lt;=0, J8 &gt; 5), "", ROUND(J8*5800/5, 2))</f>
        <v>865.36</v>
      </c>
      <c r="R8" s="0" t="n">
        <f aca="false">IF(OR(J8&lt;=0, J8 &gt; 5), "", -ROUND((N8/4096)*5800, 2))</f>
        <v>-0</v>
      </c>
    </row>
    <row r="9" customFormat="false" ht="12.8" hidden="false" customHeight="false" outlineLevel="0" collapsed="false">
      <c r="A9" s="0" t="n">
        <f aca="false">IF(A8 &lt; $H$1-1, A8+1, "")</f>
        <v>7</v>
      </c>
      <c r="B9" s="0" t="n">
        <f aca="false">IF(A9&lt;$H$1, ROUND(((A9+1)*4.959/$H$1)-4.959/(2*$H$1), 3), "")</f>
        <v>2.325</v>
      </c>
      <c r="C9" s="5" t="n">
        <v>1931</v>
      </c>
      <c r="D9" s="0" t="n">
        <f aca="false">IF(A9&lt;$H$1, ROUND((B9/4.959)*4095, 0), "")</f>
        <v>1920</v>
      </c>
      <c r="E9" s="0" t="n">
        <f aca="false">A9</f>
        <v>7</v>
      </c>
      <c r="F9" s="0" t="n">
        <f aca="false">IF(A9&lt;$H$1, D9-C9, "")</f>
        <v>-11</v>
      </c>
      <c r="G9" s="6"/>
      <c r="H9" s="6"/>
      <c r="K9" s="0" t="n">
        <v>615</v>
      </c>
      <c r="O9" s="0" t="str">
        <f aca="false">IF(OR(J9 &lt; 0.5, J9 &gt; 4.5), "", ROUND((J9-0.5)*1875/5,0))</f>
        <v/>
      </c>
      <c r="P9" s="0" t="str">
        <f aca="false">IF(OR(J9 &lt; 0.5, J9 &gt; 4.5), "", -ROUND(1875*N9/4096, 2))</f>
        <v/>
      </c>
      <c r="Q9" s="0" t="str">
        <f aca="false">IF(OR(J9&lt;=0, J9 &gt; 5), "", ROUND(J9*5800/5, 2))</f>
        <v/>
      </c>
      <c r="R9" s="0" t="str">
        <f aca="false">IF(OR(J9&lt;=0, J9 &gt; 5), "", -ROUND((N9/4096)*5800, 2))</f>
        <v/>
      </c>
    </row>
    <row r="10" customFormat="false" ht="12.8" hidden="false" customHeight="false" outlineLevel="0" collapsed="false">
      <c r="A10" s="0" t="n">
        <f aca="false">IF(A9 &lt; $H$1-1, A9+1, "")</f>
        <v>8</v>
      </c>
      <c r="B10" s="0" t="n">
        <f aca="false">IF(A10&lt;$H$1, ROUND(((A10+1)*4.959/$H$1)-4.959/(2*$H$1), 3), "")</f>
        <v>2.634</v>
      </c>
      <c r="C10" s="5" t="n">
        <v>2194</v>
      </c>
      <c r="D10" s="0" t="n">
        <f aca="false">IF(A10&lt;$H$1, ROUND((B10/4.959)*4095, 0), "")</f>
        <v>2175</v>
      </c>
      <c r="E10" s="0" t="n">
        <f aca="false">A10</f>
        <v>8</v>
      </c>
      <c r="F10" s="0" t="n">
        <f aca="false">IF(A10&lt;$H$1, D10-C10, "")</f>
        <v>-19</v>
      </c>
      <c r="K10" s="0" t="n">
        <v>616</v>
      </c>
      <c r="O10" s="0" t="str">
        <f aca="false">IF(OR(J10 &lt; 0.5, J10 &gt; 4.5), "", ROUND((J10-0.5)*1875/5,0))</f>
        <v/>
      </c>
      <c r="P10" s="0" t="str">
        <f aca="false">IF(OR(J10 &lt; 0.5, J10 &gt; 4.5), "", -ROUND(1875*N10/4096, 2))</f>
        <v/>
      </c>
      <c r="Q10" s="0" t="str">
        <f aca="false">IF(OR(J10&lt;=0, J10 &gt; 5), "", ROUND(J10*5800/5, 2))</f>
        <v/>
      </c>
      <c r="R10" s="0" t="str">
        <f aca="false">IF(OR(J10&lt;=0, J10 &gt; 5), "", -ROUND((N10/4096)*5800, 2))</f>
        <v/>
      </c>
    </row>
    <row r="11" customFormat="false" ht="12.8" hidden="false" customHeight="false" outlineLevel="0" collapsed="false">
      <c r="A11" s="0" t="n">
        <f aca="false">IF(A10 &lt; $H$1-1, A10+1, "")</f>
        <v>9</v>
      </c>
      <c r="B11" s="0" t="n">
        <f aca="false">IF(A11&lt;$H$1, ROUND(((A11+1)*4.959/$H$1)-4.959/(2*$H$1), 3), "")</f>
        <v>2.944</v>
      </c>
      <c r="C11" s="5" t="n">
        <v>2450</v>
      </c>
      <c r="D11" s="0" t="n">
        <f aca="false">IF(A11&lt;$H$1, ROUND((B11/4.959)*4095, 0), "")</f>
        <v>2431</v>
      </c>
      <c r="E11" s="0" t="n">
        <f aca="false">A11</f>
        <v>9</v>
      </c>
      <c r="F11" s="0" t="n">
        <f aca="false">IF(A11&lt;$H$1, D11-C11, "")</f>
        <v>-19</v>
      </c>
      <c r="J11" s="0" t="n">
        <v>0.984</v>
      </c>
      <c r="K11" s="0" t="n">
        <v>812</v>
      </c>
      <c r="L11" s="0" t="n">
        <f aca="false">ROUND(AVERAGE(K11, K12, K13), 0)</f>
        <v>813</v>
      </c>
      <c r="M11" s="0" t="n">
        <f aca="false">ROUND((J11/4.959)*4095, 0)</f>
        <v>813</v>
      </c>
      <c r="N11" s="0" t="n">
        <f aca="false">M11-L11</f>
        <v>0</v>
      </c>
      <c r="O11" s="0" t="n">
        <f aca="false">IF(OR(J11 &lt; 0.5, J11 &gt; 4.5), "", ROUND((J11-0.5)*1875/5,0))</f>
        <v>182</v>
      </c>
      <c r="P11" s="0" t="n">
        <f aca="false">IF(OR(J11 &lt; 0.5, J11 &gt; 4.5), "", -ROUND(1875*N11/4096, 2))</f>
        <v>-0</v>
      </c>
      <c r="Q11" s="0" t="n">
        <f aca="false">IF(OR(J11&lt;=0, J11 &gt; 5), "", ROUND(J11*5800/5, 2))</f>
        <v>1141.44</v>
      </c>
      <c r="R11" s="0" t="n">
        <f aca="false">IF(OR(J11&lt;=0, J11 &gt; 5), "", -ROUND((N11/4096)*5800, 2))</f>
        <v>-0</v>
      </c>
    </row>
    <row r="12" customFormat="false" ht="12.8" hidden="false" customHeight="false" outlineLevel="0" collapsed="false">
      <c r="A12" s="0" t="n">
        <f aca="false">IF(A11 &lt; $H$1-1, A11+1, "")</f>
        <v>10</v>
      </c>
      <c r="B12" s="0" t="n">
        <f aca="false">IF(A12&lt;$H$1, ROUND(((A12+1)*4.959/$H$1)-4.959/(2*$H$1), 3), "")</f>
        <v>3.254</v>
      </c>
      <c r="C12" s="5" t="n">
        <v>2708</v>
      </c>
      <c r="D12" s="0" t="n">
        <f aca="false">IF(A12&lt;$H$1, ROUND((B12/4.959)*4095, 0), "")</f>
        <v>2687</v>
      </c>
      <c r="E12" s="0" t="n">
        <f aca="false">A12</f>
        <v>10</v>
      </c>
      <c r="F12" s="0" t="n">
        <f aca="false">IF(A12&lt;$H$1, D12-C12, "")</f>
        <v>-21</v>
      </c>
      <c r="K12" s="0" t="n">
        <v>813</v>
      </c>
      <c r="O12" s="0" t="str">
        <f aca="false">IF(OR(J12 &lt; 0.5, J12 &gt; 4.5), "", ROUND((J12-0.5)*1875/5,0))</f>
        <v/>
      </c>
      <c r="P12" s="0" t="str">
        <f aca="false">IF(OR(J12 &lt; 0.5, J12 &gt; 4.5), "", -ROUND(1875*N12/4096, 2))</f>
        <v/>
      </c>
      <c r="Q12" s="0" t="str">
        <f aca="false">IF(OR(J12&lt;=0, J12 &gt; 5), "", ROUND(J12*5800/5, 2))</f>
        <v/>
      </c>
      <c r="R12" s="0" t="str">
        <f aca="false">IF(OR(J12&lt;=0, J12 &gt; 5), "", -ROUND((N12/4096)*5800, 2))</f>
        <v/>
      </c>
    </row>
    <row r="13" customFormat="false" ht="12.8" hidden="false" customHeight="false" outlineLevel="0" collapsed="false">
      <c r="A13" s="0" t="n">
        <f aca="false">IF(A12 &lt; $H$1-1, A12+1, "")</f>
        <v>11</v>
      </c>
      <c r="B13" s="0" t="n">
        <f aca="false">IF(A13&lt;$H$1, ROUND(((A13+1)*4.959/$H$1)-4.959/(2*$H$1), 3), "")</f>
        <v>3.564</v>
      </c>
      <c r="C13" s="5" t="n">
        <v>2968</v>
      </c>
      <c r="D13" s="0" t="n">
        <f aca="false">IF(A13&lt;$H$1, ROUND((B13/4.959)*4095, 0), "")</f>
        <v>2943</v>
      </c>
      <c r="E13" s="0" t="n">
        <f aca="false">A13</f>
        <v>11</v>
      </c>
      <c r="F13" s="0" t="n">
        <f aca="false">IF(A13&lt;$H$1, D13-C13, "")</f>
        <v>-25</v>
      </c>
      <c r="K13" s="0" t="n">
        <v>813</v>
      </c>
      <c r="O13" s="0" t="str">
        <f aca="false">IF(OR(J13 &lt; 0.5, J13 &gt; 4.5), "", ROUND((J13-0.5)*1875/5,0))</f>
        <v/>
      </c>
      <c r="P13" s="0" t="str">
        <f aca="false">IF(OR(J13 &lt; 0.5, J13 &gt; 4.5), "", -ROUND(1875*N13/4096, 2))</f>
        <v/>
      </c>
      <c r="Q13" s="0" t="str">
        <f aca="false">IF(OR(J13&lt;=0, J13 &gt; 5), "", ROUND(J13*5800/5, 2))</f>
        <v/>
      </c>
      <c r="R13" s="0" t="str">
        <f aca="false">IF(OR(J13&lt;=0, J13 &gt; 5), "", -ROUND((N13/4096)*5800, 2))</f>
        <v/>
      </c>
    </row>
    <row r="14" customFormat="false" ht="12.8" hidden="false" customHeight="false" outlineLevel="0" collapsed="false">
      <c r="A14" s="0" t="n">
        <f aca="false">IF(A13 &lt; $H$1-1, A13+1, "")</f>
        <v>12</v>
      </c>
      <c r="B14" s="0" t="n">
        <f aca="false">IF(A14&lt;$H$1, ROUND(((A14+1)*4.959/$H$1)-4.959/(2*$H$1), 3), "")</f>
        <v>3.874</v>
      </c>
      <c r="C14" s="5" t="n">
        <v>3225</v>
      </c>
      <c r="D14" s="0" t="n">
        <f aca="false">IF(A14&lt;$H$1, ROUND((B14/4.959)*4095, 0), "")</f>
        <v>3199</v>
      </c>
      <c r="E14" s="0" t="n">
        <f aca="false">A14</f>
        <v>12</v>
      </c>
      <c r="F14" s="0" t="n">
        <f aca="false">IF(A14&lt;$H$1, D14-C14, "")</f>
        <v>-26</v>
      </c>
      <c r="J14" s="0" t="n">
        <v>1.233</v>
      </c>
      <c r="K14" s="0" t="n">
        <v>1018</v>
      </c>
      <c r="L14" s="0" t="n">
        <f aca="false">ROUND(AVERAGE(K14, K15, K16), 0)</f>
        <v>1019</v>
      </c>
      <c r="M14" s="0" t="n">
        <f aca="false">ROUND((J14/4.959)*4095, 0)</f>
        <v>1018</v>
      </c>
      <c r="N14" s="0" t="n">
        <f aca="false">M14-L14</f>
        <v>-1</v>
      </c>
      <c r="O14" s="0" t="n">
        <f aca="false">IF(OR(J14 &lt; 0.5, J14 &gt; 4.5), "", ROUND((J14-0.5)*1875/5,0))</f>
        <v>275</v>
      </c>
      <c r="P14" s="0" t="n">
        <f aca="false">IF(OR(J14 &lt; 0.5, J14 &gt; 4.5), "", -ROUND(1875*N14/4096, 2))</f>
        <v>0.46</v>
      </c>
      <c r="Q14" s="0" t="n">
        <f aca="false">IF(OR(J14&lt;=0, J14 &gt; 5), "", ROUND(J14*5800/5, 2))</f>
        <v>1430.28</v>
      </c>
      <c r="R14" s="0" t="n">
        <f aca="false">IF(OR(J14&lt;=0, J14 &gt; 5), "", -ROUND((N14/4096)*5800, 2))</f>
        <v>1.42</v>
      </c>
    </row>
    <row r="15" customFormat="false" ht="12.8" hidden="false" customHeight="false" outlineLevel="0" collapsed="false">
      <c r="A15" s="0" t="n">
        <f aca="false">IF(A14 &lt; $H$1-1, A14+1, "")</f>
        <v>13</v>
      </c>
      <c r="B15" s="0" t="n">
        <f aca="false">IF(A15&lt;$H$1, ROUND(((A15+1)*4.959/$H$1)-4.959/(2*$H$1), 3), "")</f>
        <v>4.184</v>
      </c>
      <c r="C15" s="5" t="n">
        <v>3489</v>
      </c>
      <c r="D15" s="0" t="n">
        <f aca="false">IF(A15&lt;$H$1, ROUND((B15/4.959)*4095, 0), "")</f>
        <v>3455</v>
      </c>
      <c r="E15" s="0" t="n">
        <f aca="false">A15</f>
        <v>13</v>
      </c>
      <c r="F15" s="0" t="n">
        <f aca="false">IF(A15&lt;$H$1, D15-C15, "")</f>
        <v>-34</v>
      </c>
      <c r="K15" s="0" t="n">
        <v>1019</v>
      </c>
      <c r="O15" s="0" t="str">
        <f aca="false">IF(OR(J15 &lt; 0.5, J15 &gt; 4.5), "", ROUND((J15-0.5)*1875/5,0))</f>
        <v/>
      </c>
      <c r="P15" s="0" t="str">
        <f aca="false">IF(OR(J15 &lt; 0.5, J15 &gt; 4.5), "", -ROUND(1875*N15/4096, 2))</f>
        <v/>
      </c>
      <c r="Q15" s="0" t="str">
        <f aca="false">IF(OR(J15&lt;=0, J15 &gt; 5), "", ROUND(J15*5800/5, 2))</f>
        <v/>
      </c>
      <c r="R15" s="0" t="str">
        <f aca="false">IF(OR(J15&lt;=0, J15 &gt; 5), "", -ROUND((N15/4096)*5800, 2))</f>
        <v/>
      </c>
    </row>
    <row r="16" customFormat="false" ht="12.8" hidden="false" customHeight="false" outlineLevel="0" collapsed="false">
      <c r="A16" s="0" t="n">
        <f aca="false">IF(A15 &lt; $H$1-1, A15+1, "")</f>
        <v>14</v>
      </c>
      <c r="B16" s="0" t="n">
        <f aca="false">IF(A16&lt;$H$1, ROUND(((A16+1)*4.959/$H$1)-4.959/(2*$H$1), 3), "")</f>
        <v>4.494</v>
      </c>
      <c r="C16" s="5" t="n">
        <v>3745</v>
      </c>
      <c r="D16" s="0" t="n">
        <f aca="false">IF(A16&lt;$H$1, ROUND((B16/4.959)*4095, 0), "")</f>
        <v>3711</v>
      </c>
      <c r="E16" s="0" t="n">
        <f aca="false">A16</f>
        <v>14</v>
      </c>
      <c r="F16" s="0" t="n">
        <f aca="false">IF(A16&lt;$H$1, D16-C16, "")</f>
        <v>-34</v>
      </c>
      <c r="K16" s="0" t="n">
        <v>1019</v>
      </c>
      <c r="O16" s="0" t="str">
        <f aca="false">IF(OR(J16 &lt; 0.5, J16 &gt; 4.5), "", ROUND((J16-0.5)*1875/5,0))</f>
        <v/>
      </c>
      <c r="P16" s="0" t="str">
        <f aca="false">IF(OR(J16 &lt; 0.5, J16 &gt; 4.5), "", -ROUND(1875*N16/4096, 2))</f>
        <v/>
      </c>
      <c r="Q16" s="0" t="str">
        <f aca="false">IF(OR(J16&lt;=0, J16 &gt; 5), "", ROUND(J16*5800/5, 2))</f>
        <v/>
      </c>
      <c r="R16" s="0" t="str">
        <f aca="false">IF(OR(J16&lt;=0, J16 &gt; 5), "", -ROUND((N16/4096)*5800, 2))</f>
        <v/>
      </c>
    </row>
    <row r="17" customFormat="false" ht="12.8" hidden="false" customHeight="false" outlineLevel="0" collapsed="false">
      <c r="A17" s="0" t="n">
        <f aca="false">IF(A16 &lt; $H$1-1, A16+1, "")</f>
        <v>15</v>
      </c>
      <c r="B17" s="0" t="n">
        <f aca="false">IF(A17&lt;$H$1, ROUND(((A17+1)*4.959/$H$1)-4.959/(2*$H$1), 3), "")</f>
        <v>4.804</v>
      </c>
      <c r="C17" s="5" t="n">
        <v>4002</v>
      </c>
      <c r="D17" s="0" t="n">
        <f aca="false">IF(A17&lt;$H$1, ROUND((B17/4.959)*4095, 0), "")</f>
        <v>3967</v>
      </c>
      <c r="E17" s="0" t="n">
        <f aca="false">A17</f>
        <v>15</v>
      </c>
      <c r="F17" s="0" t="n">
        <f aca="false">IF(A17&lt;$H$1, D17-C17, "")</f>
        <v>-35</v>
      </c>
      <c r="J17" s="0" t="n">
        <v>1.481</v>
      </c>
      <c r="K17" s="0" t="n">
        <v>1221</v>
      </c>
      <c r="L17" s="0" t="n">
        <f aca="false">ROUND(AVERAGE(K17, K18, K19), 0)</f>
        <v>1222</v>
      </c>
      <c r="M17" s="0" t="n">
        <f aca="false">ROUND((J17/4.959)*4095, 0)</f>
        <v>1223</v>
      </c>
      <c r="N17" s="0" t="n">
        <f aca="false">M17-L17</f>
        <v>1</v>
      </c>
      <c r="O17" s="0" t="n">
        <f aca="false">IF(OR(J17 &lt; 0.5, J17 &gt; 4.5), "", ROUND((J17-0.5)*1875/5,0))</f>
        <v>368</v>
      </c>
      <c r="P17" s="0" t="n">
        <f aca="false">IF(OR(J17 &lt; 0.5, J17 &gt; 4.5), "", -ROUND(1875*N17/4096, 2))</f>
        <v>-0.46</v>
      </c>
      <c r="Q17" s="0" t="n">
        <f aca="false">IF(OR(J17&lt;=0, J17 &gt; 5), "", ROUND(J17*5800/5, 2))</f>
        <v>1717.96</v>
      </c>
      <c r="R17" s="0" t="n">
        <f aca="false">IF(OR(J17&lt;=0, J17 &gt; 5), "", -ROUND((N17/4096)*5800, 2))</f>
        <v>-1.42</v>
      </c>
    </row>
    <row r="18" customFormat="false" ht="12.8" hidden="false" customHeight="false" outlineLevel="0" collapsed="false">
      <c r="A18" s="0" t="str">
        <f aca="false">IF(A17 &lt; $H$1-1, A17+1, "")</f>
        <v/>
      </c>
      <c r="B18" s="0" t="str">
        <f aca="false">IF(A18&lt;$H$1, ROUND(((A18+1)*4.959/$H$1)-4.959/(2*$H$1), 3), "")</f>
        <v/>
      </c>
      <c r="C18" s="5"/>
      <c r="D18" s="0" t="str">
        <f aca="false">IF(A18&lt;$H$1, ROUND((B18/4.959)*4095, 0), "")</f>
        <v/>
      </c>
      <c r="E18" s="0" t="str">
        <f aca="false">A18</f>
        <v/>
      </c>
      <c r="F18" s="0" t="str">
        <f aca="false">IF(A18&lt;$H$1, D18-C18, "")</f>
        <v/>
      </c>
      <c r="K18" s="0" t="n">
        <v>1222</v>
      </c>
      <c r="O18" s="0" t="str">
        <f aca="false">IF(OR(J18 &lt; 0.5, J18 &gt; 4.5), "", ROUND((J18-0.5)*1875/5,0))</f>
        <v/>
      </c>
      <c r="P18" s="0" t="str">
        <f aca="false">IF(OR(J18 &lt; 0.5, J18 &gt; 4.5), "", -ROUND(1875*N18/4096, 2))</f>
        <v/>
      </c>
      <c r="Q18" s="0" t="str">
        <f aca="false">IF(OR(J18&lt;=0, J18 &gt; 5), "", ROUND(J18*5800/5, 2))</f>
        <v/>
      </c>
      <c r="R18" s="0" t="str">
        <f aca="false">IF(OR(J18&lt;=0, J18 &gt; 5), "", -ROUND((N18/4096)*5800, 2))</f>
        <v/>
      </c>
    </row>
    <row r="19" customFormat="false" ht="12.8" hidden="false" customHeight="false" outlineLevel="0" collapsed="false">
      <c r="A19" s="0" t="str">
        <f aca="false">IF(A18 &lt; $H$1-1, A18+1, "")</f>
        <v/>
      </c>
      <c r="B19" s="0" t="str">
        <f aca="false">IF(A19&lt;$H$1, ROUND(((A19+1)*4.959/$H$1)-4.959/(2*$H$1), 3), "")</f>
        <v/>
      </c>
      <c r="C19" s="5"/>
      <c r="D19" s="0" t="str">
        <f aca="false">IF(A19&lt;$H$1, ROUND((B19/4.959)*4095, 0), "")</f>
        <v/>
      </c>
      <c r="E19" s="0" t="str">
        <f aca="false">A19</f>
        <v/>
      </c>
      <c r="F19" s="0" t="str">
        <f aca="false">IF(A19&lt;$H$1, D19-C19, "")</f>
        <v/>
      </c>
      <c r="K19" s="0" t="n">
        <v>1222</v>
      </c>
      <c r="O19" s="0" t="str">
        <f aca="false">IF(OR(J19 &lt; 0.5, J19 &gt; 4.5), "", ROUND((J19-0.5)*1875/5,0))</f>
        <v/>
      </c>
      <c r="P19" s="0" t="str">
        <f aca="false">IF(OR(J19 &lt; 0.5, J19 &gt; 4.5), "", -ROUND(1875*N19/4096, 2))</f>
        <v/>
      </c>
      <c r="Q19" s="0" t="str">
        <f aca="false">IF(OR(J19&lt;=0, J19 &gt; 5), "", ROUND(J19*5800/5, 2))</f>
        <v/>
      </c>
      <c r="R19" s="0" t="str">
        <f aca="false">IF(OR(J19&lt;=0, J19 &gt; 5), "", -ROUND((N19/4096)*5800, 2))</f>
        <v/>
      </c>
    </row>
    <row r="20" customFormat="false" ht="12.8" hidden="false" customHeight="false" outlineLevel="0" collapsed="false">
      <c r="A20" s="0" t="str">
        <f aca="false">IF(A19 &lt; $H$1-1, A19+1, "")</f>
        <v/>
      </c>
      <c r="B20" s="0" t="str">
        <f aca="false">IF(A20&lt;$H$1, ROUND(((A20+1)*4.959/$H$1)-4.959/(2*$H$1), 3), "")</f>
        <v/>
      </c>
      <c r="C20" s="5"/>
      <c r="D20" s="0" t="str">
        <f aca="false">IF(A20&lt;$H$1, ROUND((B20/4.959)*4095, 0), "")</f>
        <v/>
      </c>
      <c r="E20" s="0" t="str">
        <f aca="false">A20</f>
        <v/>
      </c>
      <c r="F20" s="0" t="str">
        <f aca="false">IF(A20&lt;$H$1, D20-C20, "")</f>
        <v/>
      </c>
      <c r="J20" s="0" t="n">
        <v>1.738</v>
      </c>
      <c r="K20" s="0" t="n">
        <v>1434</v>
      </c>
      <c r="L20" s="0" t="n">
        <f aca="false">ROUND(AVERAGE(K20, K21, K22), 0)</f>
        <v>1435</v>
      </c>
      <c r="M20" s="0" t="n">
        <f aca="false">ROUND((J20/4.959)*4095, 0)</f>
        <v>1435</v>
      </c>
      <c r="N20" s="0" t="n">
        <f aca="false">M20-L20</f>
        <v>0</v>
      </c>
      <c r="O20" s="0" t="n">
        <f aca="false">IF(OR(J20 &lt; 0.5, J20 &gt; 4.5), "", ROUND((J20-0.5)*1875/5,0))</f>
        <v>464</v>
      </c>
      <c r="P20" s="0" t="n">
        <f aca="false">IF(OR(J20 &lt; 0.5, J20 &gt; 4.5), "", -ROUND(1875*N20/4096, 2))</f>
        <v>-0</v>
      </c>
      <c r="Q20" s="0" t="n">
        <f aca="false">IF(OR(J20&lt;=0, J20 &gt; 5), "", ROUND(J20*5800/5, 2))</f>
        <v>2016.08</v>
      </c>
      <c r="R20" s="0" t="n">
        <f aca="false">IF(OR(J20&lt;=0, J20 &gt; 5), "", -ROUND((N20/4096)*5800, 2))</f>
        <v>-0</v>
      </c>
    </row>
    <row r="21" customFormat="false" ht="12.8" hidden="false" customHeight="false" outlineLevel="0" collapsed="false">
      <c r="A21" s="0" t="str">
        <f aca="false">IF(A20 &lt; $H$1-1, A20+1, "")</f>
        <v/>
      </c>
      <c r="B21" s="0" t="str">
        <f aca="false">IF(A21&lt;$H$1, ROUND(((A21+1)*4.959/$H$1)-4.959/(2*$H$1), 3), "")</f>
        <v/>
      </c>
      <c r="C21" s="5"/>
      <c r="D21" s="0" t="str">
        <f aca="false">IF(A21&lt;$H$1, ROUND((B21/4.959)*4095, 0), "")</f>
        <v/>
      </c>
      <c r="E21" s="0" t="str">
        <f aca="false">A21</f>
        <v/>
      </c>
      <c r="F21" s="0" t="str">
        <f aca="false">IF(A21&lt;$H$1, D21-C21, "")</f>
        <v/>
      </c>
      <c r="K21" s="0" t="n">
        <v>1436</v>
      </c>
      <c r="O21" s="0" t="str">
        <f aca="false">IF(OR(J21 &lt; 0.5, J21 &gt; 4.5), "", ROUND((J21-0.5)*1875/5,0))</f>
        <v/>
      </c>
      <c r="P21" s="0" t="str">
        <f aca="false">IF(OR(J21 &lt; 0.5, J21 &gt; 4.5), "", -ROUND(1875*N21/4096, 2))</f>
        <v/>
      </c>
      <c r="Q21" s="0" t="str">
        <f aca="false">IF(OR(J21&lt;=0, J21 &gt; 5), "", ROUND(J21*5800/5, 2))</f>
        <v/>
      </c>
      <c r="R21" s="0" t="str">
        <f aca="false">IF(OR(J21&lt;=0, J21 &gt; 5), "", -ROUND((N21/4096)*5800, 2))</f>
        <v/>
      </c>
    </row>
    <row r="22" customFormat="false" ht="12.8" hidden="false" customHeight="false" outlineLevel="0" collapsed="false">
      <c r="A22" s="0" t="str">
        <f aca="false">IF(A21 &lt; $H$1-1, A21+1, "")</f>
        <v/>
      </c>
      <c r="B22" s="0" t="str">
        <f aca="false">IF(A22&lt;$H$1, ROUND(((A22+1)*4.959/$H$1)-4.959/(2*$H$1), 3), "")</f>
        <v/>
      </c>
      <c r="C22" s="5"/>
      <c r="D22" s="0" t="str">
        <f aca="false">IF(A22&lt;$H$1, ROUND((B22/4.959)*4095, 0), "")</f>
        <v/>
      </c>
      <c r="E22" s="0" t="str">
        <f aca="false">A22</f>
        <v/>
      </c>
      <c r="F22" s="0" t="str">
        <f aca="false">IF(A22&lt;$H$1, D22-C22, "")</f>
        <v/>
      </c>
      <c r="K22" s="0" t="n">
        <v>1435</v>
      </c>
      <c r="O22" s="0" t="str">
        <f aca="false">IF(OR(J22 &lt; 0.5, J22 &gt; 4.5), "", ROUND((J22-0.5)*1875/5,0))</f>
        <v/>
      </c>
      <c r="P22" s="0" t="str">
        <f aca="false">IF(OR(J22 &lt; 0.5, J22 &gt; 4.5), "", -ROUND(1875*N22/4096, 2))</f>
        <v/>
      </c>
      <c r="Q22" s="0" t="str">
        <f aca="false">IF(OR(J22&lt;=0, J22 &gt; 5), "", ROUND(J22*5800/5, 2))</f>
        <v/>
      </c>
      <c r="R22" s="0" t="str">
        <f aca="false">IF(OR(J22&lt;=0, J22 &gt; 5), "", -ROUND((N22/4096)*5800, 2))</f>
        <v/>
      </c>
    </row>
    <row r="23" customFormat="false" ht="12.8" hidden="false" customHeight="false" outlineLevel="0" collapsed="false">
      <c r="A23" s="0" t="str">
        <f aca="false">IF(A22 &lt; $H$1-1, A22+1, "")</f>
        <v/>
      </c>
      <c r="B23" s="0" t="str">
        <f aca="false">IF(A23&lt;$H$1, ROUND(((A23+1)*4.959/$H$1)-4.959/(2*$H$1), 3), "")</f>
        <v/>
      </c>
      <c r="C23" s="5"/>
      <c r="D23" s="0" t="str">
        <f aca="false">IF(A23&lt;$H$1, ROUND((B23/4.959)*4095, 0), "")</f>
        <v/>
      </c>
      <c r="E23" s="0" t="str">
        <f aca="false">A23</f>
        <v/>
      </c>
      <c r="F23" s="0" t="str">
        <f aca="false">IF(A23&lt;$H$1, D23-C23, "")</f>
        <v/>
      </c>
      <c r="J23" s="0" t="n">
        <v>1.98</v>
      </c>
      <c r="K23" s="0" t="n">
        <v>1634</v>
      </c>
      <c r="L23" s="0" t="n">
        <f aca="false">ROUND(AVERAGE(K23, K24, K25), 0)</f>
        <v>1634</v>
      </c>
      <c r="M23" s="0" t="n">
        <f aca="false">ROUND((J23/4.959)*4095, 0)</f>
        <v>1635</v>
      </c>
      <c r="N23" s="0" t="n">
        <f aca="false">M23-L23</f>
        <v>1</v>
      </c>
      <c r="O23" s="0" t="n">
        <f aca="false">IF(OR(J23 &lt; 0.5, J23 &gt; 4.5), "", ROUND((J23-0.5)*1875/5,0))</f>
        <v>555</v>
      </c>
      <c r="P23" s="0" t="n">
        <f aca="false">IF(OR(J23 &lt; 0.5, J23 &gt; 4.5), "", -ROUND(1875*N23/4096, 2))</f>
        <v>-0.46</v>
      </c>
      <c r="Q23" s="0" t="n">
        <f aca="false">IF(OR(J23&lt;=0, J23 &gt; 5), "", ROUND(J23*5800/5, 2))</f>
        <v>2296.8</v>
      </c>
      <c r="R23" s="0" t="n">
        <f aca="false">IF(OR(J23&lt;=0, J23 &gt; 5), "", -ROUND((N23/4096)*5800, 2))</f>
        <v>-1.42</v>
      </c>
    </row>
    <row r="24" customFormat="false" ht="12.8" hidden="false" customHeight="false" outlineLevel="0" collapsed="false">
      <c r="A24" s="0" t="str">
        <f aca="false">IF(A23 &lt; $H$1-1, A23+1, "")</f>
        <v/>
      </c>
      <c r="B24" s="0" t="str">
        <f aca="false">IF(A24&lt;$H$1, ROUND(((A24+1)*4.959/$H$1)-4.959/(2*$H$1), 3), "")</f>
        <v/>
      </c>
      <c r="C24" s="5"/>
      <c r="D24" s="0" t="str">
        <f aca="false">IF(A24&lt;$H$1, ROUND((B24/4.959)*4095, 0), "")</f>
        <v/>
      </c>
      <c r="E24" s="0" t="str">
        <f aca="false">A24</f>
        <v/>
      </c>
      <c r="F24" s="0" t="str">
        <f aca="false">IF(A24&lt;$H$1, D24-C24, "")</f>
        <v/>
      </c>
      <c r="K24" s="0" t="n">
        <v>1634</v>
      </c>
      <c r="O24" s="0" t="str">
        <f aca="false">IF(OR(J24 &lt; 0.5, J24 &gt; 4.5), "", ROUND((J24-0.5)*1875/5,0))</f>
        <v/>
      </c>
      <c r="P24" s="0" t="str">
        <f aca="false">IF(OR(J24 &lt; 0.5, J24 &gt; 4.5), "", -ROUND(1875*N24/4096, 2))</f>
        <v/>
      </c>
      <c r="Q24" s="0" t="str">
        <f aca="false">IF(OR(J24&lt;=0, J24 &gt; 5), "", ROUND(J24*5800/5, 2))</f>
        <v/>
      </c>
      <c r="R24" s="0" t="str">
        <f aca="false">IF(OR(J24&lt;=0, J24 &gt; 5), "", -ROUND((N24/4096)*5800, 2))</f>
        <v/>
      </c>
    </row>
    <row r="25" customFormat="false" ht="12.8" hidden="false" customHeight="false" outlineLevel="0" collapsed="false">
      <c r="A25" s="0" t="str">
        <f aca="false">IF(A24 &lt; $H$1-1, A24+1, "")</f>
        <v/>
      </c>
      <c r="B25" s="0" t="str">
        <f aca="false">IF(A25&lt;$H$1, ROUND(((A25+1)*4.959/$H$1)-4.959/(2*$H$1), 3), "")</f>
        <v/>
      </c>
      <c r="C25" s="5"/>
      <c r="D25" s="0" t="str">
        <f aca="false">IF(A25&lt;$H$1, ROUND((B25/4.959)*4095, 0), "")</f>
        <v/>
      </c>
      <c r="E25" s="0" t="str">
        <f aca="false">A25</f>
        <v/>
      </c>
      <c r="F25" s="0" t="str">
        <f aca="false">IF(A25&lt;$H$1, D25-C25, "")</f>
        <v/>
      </c>
      <c r="K25" s="0" t="n">
        <v>1633</v>
      </c>
      <c r="O25" s="0" t="str">
        <f aca="false">IF(OR(J25 &lt; 0.5, J25 &gt; 4.5), "", ROUND((J25-0.5)*1875/5,0))</f>
        <v/>
      </c>
      <c r="P25" s="0" t="str">
        <f aca="false">IF(OR(J25 &lt; 0.5, J25 &gt; 4.5), "", -ROUND(1875*N25/4096, 2))</f>
        <v/>
      </c>
      <c r="Q25" s="0" t="str">
        <f aca="false">IF(OR(J25&lt;=0, J25 &gt; 5), "", ROUND(J25*5800/5, 2))</f>
        <v/>
      </c>
      <c r="R25" s="0" t="str">
        <f aca="false">IF(OR(J25&lt;=0, J25 &gt; 5), "", -ROUND((N25/4096)*5800, 2))</f>
        <v/>
      </c>
    </row>
    <row r="26" customFormat="false" ht="12.8" hidden="false" customHeight="false" outlineLevel="0" collapsed="false">
      <c r="A26" s="0" t="str">
        <f aca="false">IF(A25 &lt; $H$1-1, A25+1, "")</f>
        <v/>
      </c>
      <c r="B26" s="0" t="str">
        <f aca="false">IF(A26&lt;$H$1, ROUND(((A26+1)*4.959/$H$1)-4.959/(2*$H$1), 3), "")</f>
        <v/>
      </c>
      <c r="C26" s="5"/>
      <c r="D26" s="0" t="str">
        <f aca="false">IF(A26&lt;$H$1, ROUND((B26/4.959)*4095, 0), "")</f>
        <v/>
      </c>
      <c r="E26" s="0" t="str">
        <f aca="false">A26</f>
        <v/>
      </c>
      <c r="F26" s="0" t="str">
        <f aca="false">IF(A26&lt;$H$1, D26-C26, "")</f>
        <v/>
      </c>
      <c r="J26" s="0" t="n">
        <v>2.07</v>
      </c>
      <c r="K26" s="0" t="n">
        <v>1715</v>
      </c>
      <c r="L26" s="0" t="n">
        <f aca="false">ROUND(AVERAGE(K26, K27, K28), 0)</f>
        <v>1715</v>
      </c>
      <c r="M26" s="0" t="n">
        <f aca="false">ROUND((J26/4.959)*4095, 0)</f>
        <v>1709</v>
      </c>
      <c r="N26" s="0" t="n">
        <f aca="false">M26-L26</f>
        <v>-6</v>
      </c>
      <c r="O26" s="0" t="n">
        <f aca="false">IF(OR(J26 &lt; 0.5, J26 &gt; 4.5), "", ROUND((J26-0.5)*1875/5,0))</f>
        <v>589</v>
      </c>
      <c r="P26" s="0" t="n">
        <f aca="false">IF(OR(J26 &lt; 0.5, J26 &gt; 4.5), "", -ROUND(1875*N26/4096, 2))</f>
        <v>2.75</v>
      </c>
      <c r="Q26" s="0" t="n">
        <f aca="false">IF(OR(J26&lt;=0, J26 &gt; 5), "", ROUND(J26*5800/5, 2))</f>
        <v>2401.2</v>
      </c>
      <c r="R26" s="0" t="n">
        <f aca="false">IF(OR(J26&lt;=0, J26 &gt; 5), "", -ROUND((N26/4096)*5800, 2))</f>
        <v>8.5</v>
      </c>
    </row>
    <row r="27" customFormat="false" ht="12.8" hidden="false" customHeight="false" outlineLevel="0" collapsed="false">
      <c r="A27" s="0" t="str">
        <f aca="false">IF(A26 &lt; $H$1-1, A26+1, "")</f>
        <v/>
      </c>
      <c r="B27" s="0" t="str">
        <f aca="false">IF(A27&lt;$H$1, ROUND(((A27+1)*4.959/$H$1)-4.959/(2*$H$1), 3), "")</f>
        <v/>
      </c>
      <c r="C27" s="5"/>
      <c r="D27" s="0" t="str">
        <f aca="false">IF(A27&lt;$H$1, ROUND((B27/4.959)*4095, 0), "")</f>
        <v/>
      </c>
      <c r="E27" s="0" t="str">
        <f aca="false">A27</f>
        <v/>
      </c>
      <c r="F27" s="0" t="str">
        <f aca="false">IF(A27&lt;$H$1, D27-C27, "")</f>
        <v/>
      </c>
      <c r="K27" s="0" t="n">
        <v>1714</v>
      </c>
      <c r="O27" s="0" t="str">
        <f aca="false">IF(OR(J27 &lt; 0.5, J27 &gt; 4.5), "", ROUND((J27-0.5)*1875/5,0))</f>
        <v/>
      </c>
      <c r="P27" s="0" t="str">
        <f aca="false">IF(OR(J27 &lt; 0.5, J27 &gt; 4.5), "", -ROUND(1875*N27/4096, 2))</f>
        <v/>
      </c>
      <c r="Q27" s="0" t="str">
        <f aca="false">IF(OR(J27&lt;=0, J27 &gt; 5), "", ROUND(J27*5800/5, 2))</f>
        <v/>
      </c>
      <c r="R27" s="0" t="str">
        <f aca="false">IF(OR(J27&lt;=0, J27 &gt; 5), "", -ROUND((N27/4096)*5800, 2))</f>
        <v/>
      </c>
    </row>
    <row r="28" customFormat="false" ht="12.8" hidden="false" customHeight="false" outlineLevel="0" collapsed="false">
      <c r="A28" s="0" t="str">
        <f aca="false">IF(A27 &lt; $H$1-1, A27+1, "")</f>
        <v/>
      </c>
      <c r="B28" s="0" t="str">
        <f aca="false">IF(A28&lt;$H$1, ROUND(((A28+1)*4.959/$H$1)-4.959/(2*$H$1), 3), "")</f>
        <v/>
      </c>
      <c r="C28" s="5"/>
      <c r="D28" s="0" t="str">
        <f aca="false">IF(A28&lt;$H$1, ROUND((B28/4.959)*4095, 0), "")</f>
        <v/>
      </c>
      <c r="E28" s="0" t="str">
        <f aca="false">A28</f>
        <v/>
      </c>
      <c r="F28" s="0" t="str">
        <f aca="false">IF(A28&lt;$H$1, D28-C28, "")</f>
        <v/>
      </c>
      <c r="K28" s="0" t="n">
        <v>1716</v>
      </c>
      <c r="O28" s="0" t="str">
        <f aca="false">IF(OR(J28 &lt; 0.5, J28 &gt; 4.5), "", ROUND((J28-0.5)*1875/5,0))</f>
        <v/>
      </c>
      <c r="P28" s="0" t="str">
        <f aca="false">IF(OR(J28 &lt; 0.5, J28 &gt; 4.5), "", -ROUND(1875*N28/4096, 2))</f>
        <v/>
      </c>
      <c r="Q28" s="0" t="str">
        <f aca="false">IF(OR(J28&lt;=0, J28 &gt; 5), "", ROUND(J28*5800/5, 2))</f>
        <v/>
      </c>
      <c r="R28" s="0" t="str">
        <f aca="false">IF(OR(J28&lt;=0, J28 &gt; 5), "", -ROUND((N28/4096)*5800, 2))</f>
        <v/>
      </c>
    </row>
    <row r="29" customFormat="false" ht="12.8" hidden="false" customHeight="false" outlineLevel="0" collapsed="false">
      <c r="A29" s="0" t="str">
        <f aca="false">IF(A28 &lt; $H$1-1, A28+1, "")</f>
        <v/>
      </c>
      <c r="B29" s="0" t="str">
        <f aca="false">IF(A29&lt;$H$1, ROUND(((A29+1)*4.959/$H$1)-4.959/(2*$H$1), 3), "")</f>
        <v/>
      </c>
      <c r="C29" s="5"/>
      <c r="D29" s="0" t="str">
        <f aca="false">IF(A29&lt;$H$1, ROUND((B29/4.959)*4095, 0), "")</f>
        <v/>
      </c>
      <c r="E29" s="0" t="str">
        <f aca="false">A29</f>
        <v/>
      </c>
      <c r="F29" s="0" t="str">
        <f aca="false">IF(A29&lt;$H$1, D29-C29, "")</f>
        <v/>
      </c>
      <c r="J29" s="0" t="n">
        <v>2.17</v>
      </c>
      <c r="K29" s="0" t="n">
        <v>1792</v>
      </c>
      <c r="L29" s="0" t="n">
        <f aca="false">ROUND(AVERAGE(K29, K30, K31), 0)</f>
        <v>1791</v>
      </c>
      <c r="M29" s="0" t="n">
        <f aca="false">ROUND((J29/4.959)*4095, 0)</f>
        <v>1792</v>
      </c>
      <c r="N29" s="0" t="n">
        <f aca="false">M29-L29</f>
        <v>1</v>
      </c>
      <c r="O29" s="0" t="n">
        <f aca="false">IF(OR(J29 &lt; 0.5, J29 &gt; 4.5), "", ROUND((J29-0.5)*1875/5,0))</f>
        <v>626</v>
      </c>
      <c r="P29" s="0" t="n">
        <f aca="false">IF(OR(J29 &lt; 0.5, J29 &gt; 4.5), "", -ROUND(1875*N29/4096, 2))</f>
        <v>-0.46</v>
      </c>
      <c r="Q29" s="0" t="n">
        <f aca="false">IF(OR(J29&lt;=0, J29 &gt; 5), "", ROUND(J29*5800/5, 2))</f>
        <v>2517.2</v>
      </c>
      <c r="R29" s="0" t="n">
        <f aca="false">IF(OR(J29&lt;=0, J29 &gt; 5), "", -ROUND((N29/4096)*5800, 2))</f>
        <v>-1.42</v>
      </c>
    </row>
    <row r="30" customFormat="false" ht="12.8" hidden="false" customHeight="false" outlineLevel="0" collapsed="false">
      <c r="A30" s="0" t="str">
        <f aca="false">IF(A29 &lt; $H$1-1, A29+1, "")</f>
        <v/>
      </c>
      <c r="B30" s="0" t="str">
        <f aca="false">IF(A30&lt;$H$1, ROUND(((A30+1)*4.959/$H$1)-4.959/(2*$H$1), 3), "")</f>
        <v/>
      </c>
      <c r="C30" s="5"/>
      <c r="D30" s="0" t="str">
        <f aca="false">IF(A30&lt;$H$1, ROUND((B30/4.959)*4095, 0), "")</f>
        <v/>
      </c>
      <c r="E30" s="0" t="str">
        <f aca="false">A30</f>
        <v/>
      </c>
      <c r="F30" s="0" t="str">
        <f aca="false">IF(A30&lt;$H$1, D30-C30, "")</f>
        <v/>
      </c>
      <c r="K30" s="0" t="n">
        <v>1791</v>
      </c>
      <c r="O30" s="0" t="str">
        <f aca="false">IF(OR(J30 &lt; 0.5, J30 &gt; 4.5), "", ROUND((J30-0.5)*1875/5,0))</f>
        <v/>
      </c>
      <c r="P30" s="0" t="str">
        <f aca="false">IF(OR(J30 &lt; 0.5, J30 &gt; 4.5), "", -ROUND(1875*N30/4096, 2))</f>
        <v/>
      </c>
      <c r="Q30" s="0" t="str">
        <f aca="false">IF(OR(J30&lt;=0, J30 &gt; 5), "", ROUND(J30*5800/5, 2))</f>
        <v/>
      </c>
      <c r="R30" s="0" t="str">
        <f aca="false">IF(OR(J30&lt;=0, J30 &gt; 5), "", -ROUND((N30/4096)*5800, 2))</f>
        <v/>
      </c>
    </row>
    <row r="31" customFormat="false" ht="12.8" hidden="false" customHeight="false" outlineLevel="0" collapsed="false">
      <c r="A31" s="0" t="str">
        <f aca="false">IF(A30 &lt; $H$1-1, A30+1, "")</f>
        <v/>
      </c>
      <c r="B31" s="0" t="str">
        <f aca="false">IF(A31&lt;$H$1, ROUND(((A31+1)*4.959/$H$1)-4.959/(2*$H$1), 3), "")</f>
        <v/>
      </c>
      <c r="C31" s="5"/>
      <c r="D31" s="0" t="str">
        <f aca="false">IF(A31&lt;$H$1, ROUND((B31/4.959)*4095, 0), "")</f>
        <v/>
      </c>
      <c r="E31" s="0" t="str">
        <f aca="false">A31</f>
        <v/>
      </c>
      <c r="F31" s="0" t="str">
        <f aca="false">IF(A31&lt;$H$1, D31-C31, "")</f>
        <v/>
      </c>
      <c r="K31" s="0" t="n">
        <v>1791</v>
      </c>
      <c r="O31" s="0" t="str">
        <f aca="false">IF(OR(J31 &lt; 0.5, J31 &gt; 4.5), "", ROUND((J31-0.5)*1875/5,0))</f>
        <v/>
      </c>
      <c r="P31" s="0" t="str">
        <f aca="false">IF(OR(J31 &lt; 0.5, J31 &gt; 4.5), "", -ROUND(1875*N31/4096, 2))</f>
        <v/>
      </c>
      <c r="Q31" s="0" t="str">
        <f aca="false">IF(OR(J31&lt;=0, J31 &gt; 5), "", ROUND(J31*5800/5, 2))</f>
        <v/>
      </c>
      <c r="R31" s="0" t="str">
        <f aca="false">IF(OR(J31&lt;=0, J31 &gt; 5), "", -ROUND((N31/4096)*5800, 2))</f>
        <v/>
      </c>
    </row>
    <row r="32" customFormat="false" ht="12.8" hidden="false" customHeight="false" outlineLevel="0" collapsed="false">
      <c r="A32" s="0" t="str">
        <f aca="false">IF(A31 &lt; $H$1-1, A31+1, "")</f>
        <v/>
      </c>
      <c r="B32" s="0" t="str">
        <f aca="false">IF(A32&lt;$H$1, ROUND(((A32+1)*4.959/$H$1)-4.959/(2*$H$1), 3), "")</f>
        <v/>
      </c>
      <c r="C32" s="5"/>
      <c r="D32" s="0" t="str">
        <f aca="false">IF(A32&lt;$H$1, ROUND((B32/4.959)*4095, 0), "")</f>
        <v/>
      </c>
      <c r="E32" s="0" t="str">
        <f aca="false">A32</f>
        <v/>
      </c>
      <c r="F32" s="0" t="str">
        <f aca="false">IF(A32&lt;$H$1, D32-C32, "")</f>
        <v/>
      </c>
      <c r="J32" s="0" t="n">
        <v>2.27</v>
      </c>
      <c r="K32" s="0" t="n">
        <v>1874</v>
      </c>
      <c r="L32" s="0" t="n">
        <f aca="false">ROUND(AVERAGE(K32, K33, K34), 0)</f>
        <v>1875</v>
      </c>
      <c r="M32" s="0" t="n">
        <f aca="false">ROUND((J32/4.959)*4095, 0)</f>
        <v>1875</v>
      </c>
      <c r="N32" s="0" t="n">
        <f aca="false">M32-L32</f>
        <v>0</v>
      </c>
      <c r="O32" s="0" t="n">
        <f aca="false">IF(OR(J32 &lt; 0.5, J32 &gt; 4.5), "", ROUND((J32-0.5)*1875/5,0))</f>
        <v>664</v>
      </c>
      <c r="P32" s="0" t="n">
        <f aca="false">IF(OR(J32 &lt; 0.5, J32 &gt; 4.5), "", -ROUND(1875*N32/4096, 2))</f>
        <v>-0</v>
      </c>
      <c r="Q32" s="0" t="n">
        <f aca="false">IF(OR(J32&lt;=0, J32 &gt; 5), "", ROUND(J32*5800/5, 2))</f>
        <v>2633.2</v>
      </c>
      <c r="R32" s="0" t="n">
        <f aca="false">IF(OR(J32&lt;=0, J32 &gt; 5), "", -ROUND((N32/4096)*5800, 2))</f>
        <v>-0</v>
      </c>
    </row>
    <row r="33" customFormat="false" ht="12.8" hidden="false" customHeight="false" outlineLevel="0" collapsed="false">
      <c r="A33" s="0" t="str">
        <f aca="false">IF(A32 &lt; $H$1-1, A32+1, "")</f>
        <v/>
      </c>
      <c r="B33" s="0" t="str">
        <f aca="false">IF(A33&lt;$H$1, ROUND(((A33+1)*4.959/$H$1)-4.959/(2*$H$1), 3), "")</f>
        <v/>
      </c>
      <c r="C33" s="5"/>
      <c r="D33" s="0" t="str">
        <f aca="false">IF(A33&lt;$H$1, ROUND((B33/4.959)*4095, 0), "")</f>
        <v/>
      </c>
      <c r="E33" s="0" t="str">
        <f aca="false">A33</f>
        <v/>
      </c>
      <c r="F33" s="0" t="str">
        <f aca="false">IF(A33&lt;$H$1, D33-C33, "")</f>
        <v/>
      </c>
      <c r="K33" s="0" t="n">
        <v>1875</v>
      </c>
      <c r="O33" s="0" t="str">
        <f aca="false">IF(OR(J33 &lt; 0.5, J33 &gt; 4.5), "", ROUND((J33-0.5)*1875/5,0))</f>
        <v/>
      </c>
      <c r="P33" s="0" t="str">
        <f aca="false">IF(OR(J33 &lt; 0.5, J33 &gt; 4.5), "", -ROUND(1875*N33/4096, 2))</f>
        <v/>
      </c>
      <c r="Q33" s="0" t="str">
        <f aca="false">IF(OR(J33&lt;=0, J33 &gt; 5), "", ROUND(J33*5800/5, 2))</f>
        <v/>
      </c>
      <c r="R33" s="0" t="str">
        <f aca="false">IF(OR(J33&lt;=0, J33 &gt; 5), "", -ROUND((N33/4096)*5800, 2))</f>
        <v/>
      </c>
    </row>
    <row r="34" customFormat="false" ht="12.8" hidden="false" customHeight="false" outlineLevel="0" collapsed="false">
      <c r="A34" s="0" t="str">
        <f aca="false">IF(A33 &lt; $H$1-1, A33+1, "")</f>
        <v/>
      </c>
      <c r="B34" s="0" t="str">
        <f aca="false">IF(A34&lt;$H$1, ROUND(((A34+1)*4.959/$H$1)-4.959/(2*$H$1), 3), "")</f>
        <v/>
      </c>
      <c r="C34" s="5"/>
      <c r="D34" s="0" t="str">
        <f aca="false">IF(A34&lt;$H$1, ROUND((B34/4.959)*4095, 0), "")</f>
        <v/>
      </c>
      <c r="E34" s="0" t="str">
        <f aca="false">A34</f>
        <v/>
      </c>
      <c r="F34" s="0" t="str">
        <f aca="false">IF(A34&lt;$H$1, D34-C34, "")</f>
        <v/>
      </c>
      <c r="K34" s="0" t="n">
        <v>1875</v>
      </c>
      <c r="O34" s="0" t="str">
        <f aca="false">IF(OR(J34 &lt; 0.5, J34 &gt; 4.5), "", ROUND((J34-0.5)*1875/5,0))</f>
        <v/>
      </c>
      <c r="P34" s="0" t="str">
        <f aca="false">IF(OR(J34 &lt; 0.5, J34 &gt; 4.5), "", -ROUND(1875*N34/4096, 2))</f>
        <v/>
      </c>
      <c r="Q34" s="0" t="str">
        <f aca="false">IF(OR(J34&lt;=0, J34 &gt; 5), "", ROUND(J34*5800/5, 2))</f>
        <v/>
      </c>
      <c r="R34" s="0" t="str">
        <f aca="false">IF(OR(J34&lt;=0, J34 &gt; 5), "", -ROUND((N34/4096)*5800, 2))</f>
        <v/>
      </c>
    </row>
    <row r="35" customFormat="false" ht="12.8" hidden="false" customHeight="false" outlineLevel="0" collapsed="false">
      <c r="A35" s="0" t="str">
        <f aca="false">IF(A34 &lt; $H$1-1, A34+1, "")</f>
        <v/>
      </c>
      <c r="B35" s="0" t="str">
        <f aca="false">IF(A35&lt;$H$1, ROUND(((A35+1)*4.959/$H$1)-4.959/(2*$H$1), 3), "")</f>
        <v/>
      </c>
      <c r="C35" s="5"/>
      <c r="D35" s="0" t="str">
        <f aca="false">IF(A35&lt;$H$1, ROUND((B35/4.959)*4095, 0), "")</f>
        <v/>
      </c>
      <c r="E35" s="0" t="str">
        <f aca="false">A35</f>
        <v/>
      </c>
      <c r="F35" s="0" t="str">
        <f aca="false">IF(A35&lt;$H$1, D35-C35, "")</f>
        <v/>
      </c>
      <c r="J35" s="0" t="n">
        <v>2.37</v>
      </c>
      <c r="K35" s="0" t="n">
        <v>1957</v>
      </c>
      <c r="L35" s="0" t="n">
        <f aca="false">ROUND(AVERAGE(K35, K36, K37), 0)</f>
        <v>1958</v>
      </c>
      <c r="M35" s="0" t="n">
        <f aca="false">ROUND((J35/4.959)*4095, 0)</f>
        <v>1957</v>
      </c>
      <c r="N35" s="0" t="n">
        <f aca="false">M35-L35</f>
        <v>-1</v>
      </c>
      <c r="O35" s="0" t="n">
        <f aca="false">IF(OR(J35 &lt; 0.5, J35 &gt; 4.5), "", ROUND((J35-0.5)*1875/5,0))</f>
        <v>701</v>
      </c>
      <c r="P35" s="0" t="n">
        <f aca="false">IF(OR(J35 &lt; 0.5, J35 &gt; 4.5), "", -ROUND(1875*N35/4096, 2))</f>
        <v>0.46</v>
      </c>
      <c r="Q35" s="0" t="n">
        <f aca="false">IF(OR(J35&lt;=0, J35 &gt; 5), "", ROUND(J35*5800/5, 2))</f>
        <v>2749.2</v>
      </c>
      <c r="R35" s="0" t="n">
        <f aca="false">IF(OR(J35&lt;=0, J35 &gt; 5), "", -ROUND((N35/4096)*5800, 2))</f>
        <v>1.42</v>
      </c>
    </row>
    <row r="36" customFormat="false" ht="12.8" hidden="false" customHeight="false" outlineLevel="0" collapsed="false">
      <c r="A36" s="0" t="str">
        <f aca="false">IF(A35 &lt; $H$1-1, A35+1, "")</f>
        <v/>
      </c>
      <c r="B36" s="0" t="str">
        <f aca="false">IF(A36&lt;$H$1, ROUND(((A36+1)*4.959/$H$1)-4.959/(2*$H$1), 3), "")</f>
        <v/>
      </c>
      <c r="C36" s="5"/>
      <c r="D36" s="0" t="str">
        <f aca="false">IF(A36&lt;$H$1, ROUND((B36/4.959)*4095, 0), "")</f>
        <v/>
      </c>
      <c r="E36" s="0" t="str">
        <f aca="false">A36</f>
        <v/>
      </c>
      <c r="F36" s="0" t="str">
        <f aca="false">IF(A36&lt;$H$1, D36-C36, "")</f>
        <v/>
      </c>
      <c r="K36" s="0" t="n">
        <v>1959</v>
      </c>
      <c r="O36" s="0" t="str">
        <f aca="false">IF(OR(J36 &lt; 0.5, J36 &gt; 4.5), "", ROUND((J36-0.5)*1875/5,0))</f>
        <v/>
      </c>
      <c r="P36" s="0" t="str">
        <f aca="false">IF(OR(J36 &lt; 0.5, J36 &gt; 4.5), "", -ROUND(1875*N36/4096, 2))</f>
        <v/>
      </c>
      <c r="Q36" s="0" t="str">
        <f aca="false">IF(OR(J36&lt;=0, J36 &gt; 5), "", ROUND(J36*5800/5, 2))</f>
        <v/>
      </c>
      <c r="R36" s="0" t="str">
        <f aca="false">IF(OR(J36&lt;=0, J36 &gt; 5), "", -ROUND((N36/4096)*5800, 2))</f>
        <v/>
      </c>
    </row>
    <row r="37" customFormat="false" ht="12.8" hidden="false" customHeight="false" outlineLevel="0" collapsed="false">
      <c r="A37" s="0" t="str">
        <f aca="false">IF(A36 &lt; $H$1-1, A36+1, "")</f>
        <v/>
      </c>
      <c r="B37" s="0" t="str">
        <f aca="false">IF(A37&lt;$H$1, ROUND(((A37+1)*4.959/$H$1)-4.959/(2*$H$1), 3), "")</f>
        <v/>
      </c>
      <c r="C37" s="5"/>
      <c r="D37" s="0" t="str">
        <f aca="false">IF(A37&lt;$H$1, ROUND((B37/4.959)*4095, 0), "")</f>
        <v/>
      </c>
      <c r="E37" s="0" t="str">
        <f aca="false">A37</f>
        <v/>
      </c>
      <c r="F37" s="0" t="str">
        <f aca="false">IF(A37&lt;$H$1, D37-C37, "")</f>
        <v/>
      </c>
      <c r="K37" s="0" t="n">
        <v>1957</v>
      </c>
      <c r="O37" s="0" t="str">
        <f aca="false">IF(OR(J37 &lt; 0.5, J37 &gt; 4.5), "", ROUND((J37-0.5)*1875/5,0))</f>
        <v/>
      </c>
      <c r="P37" s="0" t="str">
        <f aca="false">IF(OR(J37 &lt; 0.5, J37 &gt; 4.5), "", -ROUND(1875*N37/4096, 2))</f>
        <v/>
      </c>
      <c r="Q37" s="0" t="str">
        <f aca="false">IF(OR(J37&lt;=0, J37 &gt; 5), "", ROUND(J37*5800/5, 2))</f>
        <v/>
      </c>
      <c r="R37" s="0" t="str">
        <f aca="false">IF(OR(J37&lt;=0, J37 &gt; 5), "", -ROUND((N37/4096)*5800, 2))</f>
        <v/>
      </c>
    </row>
    <row r="38" customFormat="false" ht="12.8" hidden="false" customHeight="false" outlineLevel="0" collapsed="false">
      <c r="A38" s="0" t="str">
        <f aca="false">IF(A37 &lt; $H$1-1, A37+1, "")</f>
        <v/>
      </c>
      <c r="B38" s="0" t="str">
        <f aca="false">IF(A38&lt;$H$1, ROUND(((A38+1)*4.959/$H$1)-4.959/(2*$H$1), 3), "")</f>
        <v/>
      </c>
      <c r="C38" s="5"/>
      <c r="D38" s="0" t="str">
        <f aca="false">IF(A38&lt;$H$1, ROUND((B38/4.959)*4095, 0), "")</f>
        <v/>
      </c>
      <c r="E38" s="0" t="str">
        <f aca="false">A38</f>
        <v/>
      </c>
      <c r="F38" s="0" t="str">
        <f aca="false">IF(A38&lt;$H$1, D38-C38, "")</f>
        <v/>
      </c>
      <c r="J38" s="0" t="n">
        <v>2.47</v>
      </c>
      <c r="K38" s="0" t="n">
        <v>2039</v>
      </c>
      <c r="L38" s="0" t="n">
        <f aca="false">ROUND(AVERAGE(K38, K39, K40), 0)</f>
        <v>2039</v>
      </c>
      <c r="M38" s="0" t="n">
        <f aca="false">ROUND((J38/4.959)*4095, 0)</f>
        <v>2040</v>
      </c>
      <c r="N38" s="0" t="n">
        <f aca="false">M38-L38</f>
        <v>1</v>
      </c>
      <c r="O38" s="0" t="n">
        <f aca="false">IF(OR(J38 &lt; 0.5, J38 &gt; 4.5), "", ROUND((J38-0.5)*1875/5,0))</f>
        <v>739</v>
      </c>
      <c r="P38" s="0" t="n">
        <f aca="false">IF(OR(J38 &lt; 0.5, J38 &gt; 4.5), "", -ROUND(1875*N38/4096, 2))</f>
        <v>-0.46</v>
      </c>
      <c r="Q38" s="0" t="n">
        <f aca="false">IF(OR(J38&lt;=0, J38 &gt; 5), "", ROUND(J38*5800/5, 2))</f>
        <v>2865.2</v>
      </c>
      <c r="R38" s="0" t="n">
        <f aca="false">IF(OR(J38&lt;=0, J38 &gt; 5), "", -ROUND((N38/4096)*5800, 2))</f>
        <v>-1.42</v>
      </c>
    </row>
    <row r="39" customFormat="false" ht="12.8" hidden="false" customHeight="false" outlineLevel="0" collapsed="false">
      <c r="A39" s="0" t="str">
        <f aca="false">IF(A38 &lt; $H$1-1, A38+1, "")</f>
        <v/>
      </c>
      <c r="B39" s="0" t="str">
        <f aca="false">IF(A39&lt;$H$1, ROUND(((A39+1)*4.959/$H$1)-4.959/(2*$H$1), 3), "")</f>
        <v/>
      </c>
      <c r="C39" s="5"/>
      <c r="D39" s="0" t="str">
        <f aca="false">IF(A39&lt;$H$1, ROUND((B39/4.959)*4095, 0), "")</f>
        <v/>
      </c>
      <c r="E39" s="0" t="str">
        <f aca="false">A39</f>
        <v/>
      </c>
      <c r="F39" s="0" t="str">
        <f aca="false">IF(A39&lt;$H$1, D39-C39, "")</f>
        <v/>
      </c>
      <c r="K39" s="0" t="n">
        <v>2039</v>
      </c>
      <c r="O39" s="0" t="str">
        <f aca="false">IF(OR(J39 &lt; 0.5, J39 &gt; 4.5), "", ROUND((J39-0.5)*1875/5,0))</f>
        <v/>
      </c>
      <c r="P39" s="0" t="str">
        <f aca="false">IF(OR(J39 &lt; 0.5, J39 &gt; 4.5), "", -ROUND(1875*N39/4096, 2))</f>
        <v/>
      </c>
      <c r="Q39" s="0" t="str">
        <f aca="false">IF(OR(J39&lt;=0, J39 &gt; 5), "", ROUND(J39*5800/5, 2))</f>
        <v/>
      </c>
      <c r="R39" s="0" t="str">
        <f aca="false">IF(OR(J39&lt;=0, J39 &gt; 5), "", -ROUND((N39/4096)*5800, 2))</f>
        <v/>
      </c>
    </row>
    <row r="40" customFormat="false" ht="12.8" hidden="false" customHeight="false" outlineLevel="0" collapsed="false">
      <c r="A40" s="0" t="str">
        <f aca="false">IF(A39 &lt; $H$1-1, A39+1, "")</f>
        <v/>
      </c>
      <c r="B40" s="0" t="str">
        <f aca="false">IF(A40&lt;$H$1, ROUND(((A40+1)*4.959/$H$1)-4.959/(2*$H$1), 3), "")</f>
        <v/>
      </c>
      <c r="C40" s="5"/>
      <c r="D40" s="0" t="str">
        <f aca="false">IF(A40&lt;$H$1, ROUND((B40/4.959)*4095, 0), "")</f>
        <v/>
      </c>
      <c r="E40" s="0" t="str">
        <f aca="false">A40</f>
        <v/>
      </c>
      <c r="F40" s="0" t="str">
        <f aca="false">IF(A40&lt;$H$1, D40-C40, "")</f>
        <v/>
      </c>
      <c r="K40" s="0" t="n">
        <v>2038</v>
      </c>
      <c r="O40" s="0" t="str">
        <f aca="false">IF(OR(J40 &lt; 0.5, J40 &gt; 4.5), "", ROUND((J40-0.5)*1875/5,0))</f>
        <v/>
      </c>
      <c r="P40" s="0" t="str">
        <f aca="false">IF(OR(J40 &lt; 0.5, J40 &gt; 4.5), "", -ROUND(1875*N40/4096, 2))</f>
        <v/>
      </c>
      <c r="Q40" s="0" t="str">
        <f aca="false">IF(OR(J40&lt;=0, J40 &gt; 5), "", ROUND(J40*5800/5, 2))</f>
        <v/>
      </c>
      <c r="R40" s="0" t="str">
        <f aca="false">IF(OR(J40&lt;=0, J40 &gt; 5), "", -ROUND((N40/4096)*5800, 2))</f>
        <v/>
      </c>
    </row>
    <row r="41" customFormat="false" ht="12.8" hidden="false" customHeight="false" outlineLevel="0" collapsed="false">
      <c r="A41" s="0" t="str">
        <f aca="false">IF(A40 &lt; $H$1-1, A40+1, "")</f>
        <v/>
      </c>
      <c r="B41" s="0" t="str">
        <f aca="false">IF(A41&lt;$H$1, ROUND(((A41+1)*4.959/$H$1)-4.959/(2*$H$1), 3), "")</f>
        <v/>
      </c>
      <c r="C41" s="5"/>
      <c r="D41" s="0" t="str">
        <f aca="false">IF(A41&lt;$H$1, ROUND((B41/4.959)*4095, 0), "")</f>
        <v/>
      </c>
      <c r="E41" s="0" t="str">
        <f aca="false">A41</f>
        <v/>
      </c>
      <c r="F41" s="0" t="str">
        <f aca="false">IF(A41&lt;$H$1, D41-C41, "")</f>
        <v/>
      </c>
      <c r="J41" s="0" t="n">
        <v>2.72</v>
      </c>
      <c r="K41" s="0" t="n">
        <v>2248</v>
      </c>
      <c r="L41" s="0" t="n">
        <f aca="false">ROUND(AVERAGE(K41, K42, K43), 0)</f>
        <v>2247</v>
      </c>
      <c r="M41" s="0" t="n">
        <f aca="false">ROUND((J41/4.959)*4095, 0)</f>
        <v>2246</v>
      </c>
      <c r="N41" s="0" t="n">
        <f aca="false">M41-L41</f>
        <v>-1</v>
      </c>
      <c r="O41" s="0" t="n">
        <f aca="false">IF(OR(J41 &lt; 0.5, J41 &gt; 4.5), "", ROUND((J41-0.5)*1875/5,0))</f>
        <v>833</v>
      </c>
      <c r="P41" s="0" t="n">
        <f aca="false">IF(OR(J41 &lt; 0.5, J41 &gt; 4.5), "", -ROUND(1875*N41/4096, 2))</f>
        <v>0.46</v>
      </c>
      <c r="Q41" s="0" t="n">
        <f aca="false">IF(OR(J41&lt;=0, J41 &gt; 5), "", ROUND(J41*5800/5, 2))</f>
        <v>3155.2</v>
      </c>
      <c r="R41" s="0" t="n">
        <f aca="false">IF(OR(J41&lt;=0, J41 &gt; 5), "", -ROUND((N41/4096)*5800, 2))</f>
        <v>1.42</v>
      </c>
    </row>
    <row r="42" customFormat="false" ht="12.8" hidden="false" customHeight="false" outlineLevel="0" collapsed="false">
      <c r="A42" s="0" t="str">
        <f aca="false">IF(A41 &lt; $H$1-1, A41+1, "")</f>
        <v/>
      </c>
      <c r="B42" s="0" t="str">
        <f aca="false">IF(A42&lt;$H$1, ROUND(((A42+1)*4.959/$H$1)-4.959/(2*$H$1), 3), "")</f>
        <v/>
      </c>
      <c r="C42" s="5"/>
      <c r="D42" s="0" t="str">
        <f aca="false">IF(A42&lt;$H$1, ROUND((B42/4.959)*4095, 0), "")</f>
        <v/>
      </c>
      <c r="E42" s="0" t="str">
        <f aca="false">A42</f>
        <v/>
      </c>
      <c r="F42" s="0" t="str">
        <f aca="false">IF(A42&lt;$H$1, D42-C42, "")</f>
        <v/>
      </c>
      <c r="K42" s="0" t="n">
        <v>2247</v>
      </c>
      <c r="O42" s="0" t="str">
        <f aca="false">IF(OR(J42 &lt; 0.5, J42 &gt; 4.5), "", ROUND((J42-0.5)*1875/5,0))</f>
        <v/>
      </c>
      <c r="P42" s="0" t="str">
        <f aca="false">IF(OR(J42 &lt; 0.5, J42 &gt; 4.5), "", -ROUND(1875*N42/4096, 2))</f>
        <v/>
      </c>
      <c r="Q42" s="0" t="str">
        <f aca="false">IF(OR(J42&lt;=0, J42 &gt; 5), "", ROUND(J42*5800/5, 2))</f>
        <v/>
      </c>
      <c r="R42" s="0" t="str">
        <f aca="false">IF(OR(J42&lt;=0, J42 &gt; 5), "", -ROUND((N42/4096)*5800, 2))</f>
        <v/>
      </c>
    </row>
    <row r="43" customFormat="false" ht="12.8" hidden="false" customHeight="false" outlineLevel="0" collapsed="false">
      <c r="A43" s="0" t="str">
        <f aca="false">IF(A42 &lt; $H$1-1, A42+1, "")</f>
        <v/>
      </c>
      <c r="B43" s="0" t="str">
        <f aca="false">IF(A43&lt;$H$1, ROUND(((A43+1)*4.959/$H$1)-4.959/(2*$H$1), 3), "")</f>
        <v/>
      </c>
      <c r="C43" s="5"/>
      <c r="D43" s="0" t="str">
        <f aca="false">IF(A43&lt;$H$1, ROUND((B43/4.959)*4095, 0), "")</f>
        <v/>
      </c>
      <c r="E43" s="0" t="str">
        <f aca="false">A43</f>
        <v/>
      </c>
      <c r="F43" s="0" t="str">
        <f aca="false">IF(A43&lt;$H$1, D43-C43, "")</f>
        <v/>
      </c>
      <c r="K43" s="0" t="n">
        <v>2247</v>
      </c>
      <c r="O43" s="0" t="str">
        <f aca="false">IF(OR(J43 &lt; 0.5, J43 &gt; 4.5), "", ROUND((J43-0.5)*1875/5,0))</f>
        <v/>
      </c>
      <c r="P43" s="0" t="str">
        <f aca="false">IF(OR(J43 &lt; 0.5, J43 &gt; 4.5), "", -ROUND(1875*N43/4096, 2))</f>
        <v/>
      </c>
      <c r="Q43" s="0" t="str">
        <f aca="false">IF(OR(J43&lt;=0, J43 &gt; 5), "", ROUND(J43*5800/5, 2))</f>
        <v/>
      </c>
      <c r="R43" s="0" t="str">
        <f aca="false">IF(OR(J43&lt;=0, J43 &gt; 5), "", -ROUND((N43/4096)*5800, 2))</f>
        <v/>
      </c>
    </row>
    <row r="44" customFormat="false" ht="12.8" hidden="false" customHeight="false" outlineLevel="0" collapsed="false">
      <c r="A44" s="0" t="str">
        <f aca="false">IF(A43 &lt; $H$1-1, A43+1, "")</f>
        <v/>
      </c>
      <c r="B44" s="0" t="str">
        <f aca="false">IF(A44&lt;$H$1, ROUND(((A44+1)*4.959/$H$1)-4.959/(2*$H$1), 3), "")</f>
        <v/>
      </c>
      <c r="C44" s="5"/>
      <c r="D44" s="0" t="str">
        <f aca="false">IF(A44&lt;$H$1, ROUND((B44/4.959)*4095, 0), "")</f>
        <v/>
      </c>
      <c r="E44" s="0" t="str">
        <f aca="false">A44</f>
        <v/>
      </c>
      <c r="F44" s="0" t="str">
        <f aca="false">IF(A44&lt;$H$1, D44-C44, "")</f>
        <v/>
      </c>
      <c r="J44" s="0" t="n">
        <v>2.96</v>
      </c>
      <c r="K44" s="0" t="n">
        <v>2446</v>
      </c>
      <c r="L44" s="0" t="n">
        <f aca="false">ROUND(AVERAGE(K44, K45, K46), 0)</f>
        <v>2447</v>
      </c>
      <c r="M44" s="0" t="n">
        <f aca="false">ROUND((J44/4.959)*4095, 0)</f>
        <v>2444</v>
      </c>
      <c r="N44" s="0" t="n">
        <f aca="false">M44-L44</f>
        <v>-3</v>
      </c>
      <c r="O44" s="0" t="n">
        <f aca="false">IF(OR(J44 &lt; 0.5, J44 &gt; 4.5), "", ROUND((J44-0.5)*1875/5,0))</f>
        <v>923</v>
      </c>
      <c r="P44" s="0" t="n">
        <f aca="false">IF(OR(J44 &lt; 0.5, J44 &gt; 4.5), "", -ROUND(1875*N44/4096, 2))</f>
        <v>1.37</v>
      </c>
      <c r="Q44" s="0" t="n">
        <f aca="false">IF(OR(J44&lt;=0, J44 &gt; 5), "", ROUND(J44*5800/5, 2))</f>
        <v>3433.6</v>
      </c>
      <c r="R44" s="0" t="n">
        <f aca="false">IF(OR(J44&lt;=0, J44 &gt; 5), "", -ROUND((N44/4096)*5800, 2))</f>
        <v>4.25</v>
      </c>
    </row>
    <row r="45" customFormat="false" ht="12.8" hidden="false" customHeight="false" outlineLevel="0" collapsed="false">
      <c r="A45" s="0" t="str">
        <f aca="false">IF(A44 &lt; $H$1-1, A44+1, "")</f>
        <v/>
      </c>
      <c r="B45" s="0" t="str">
        <f aca="false">IF(A45&lt;$H$1, ROUND(((A45+1)*4.959/$H$1)-4.959/(2*$H$1), 3), "")</f>
        <v/>
      </c>
      <c r="C45" s="5"/>
      <c r="D45" s="0" t="str">
        <f aca="false">IF(A45&lt;$H$1, ROUND((B45/4.959)*4095, 0), "")</f>
        <v/>
      </c>
      <c r="E45" s="0" t="str">
        <f aca="false">A45</f>
        <v/>
      </c>
      <c r="F45" s="0" t="str">
        <f aca="false">IF(A45&lt;$H$1, D45-C45, "")</f>
        <v/>
      </c>
      <c r="K45" s="0" t="n">
        <v>2447</v>
      </c>
      <c r="O45" s="0" t="str">
        <f aca="false">IF(OR(J45 &lt; 0.5, J45 &gt; 4.5), "", ROUND((J45-0.5)*1875/5,0))</f>
        <v/>
      </c>
      <c r="P45" s="0" t="str">
        <f aca="false">IF(OR(J45 &lt; 0.5, J45 &gt; 4.5), "", -ROUND(1875*N45/4096, 2))</f>
        <v/>
      </c>
      <c r="Q45" s="0" t="str">
        <f aca="false">IF(OR(J45&lt;=0, J45 &gt; 5), "", ROUND(J45*5800/5, 2))</f>
        <v/>
      </c>
      <c r="R45" s="0" t="str">
        <f aca="false">IF(OR(J45&lt;=0, J45 &gt; 5), "", -ROUND((N45/4096)*5800, 2))</f>
        <v/>
      </c>
    </row>
    <row r="46" customFormat="false" ht="12.8" hidden="false" customHeight="false" outlineLevel="0" collapsed="false">
      <c r="A46" s="0" t="str">
        <f aca="false">IF(A45 &lt; $H$1-1, A45+1, "")</f>
        <v/>
      </c>
      <c r="B46" s="0" t="str">
        <f aca="false">IF(A46&lt;$H$1, ROUND(((A46+1)*4.959/$H$1)-4.959/(2*$H$1), 3), "")</f>
        <v/>
      </c>
      <c r="C46" s="5"/>
      <c r="D46" s="0" t="str">
        <f aca="false">IF(A46&lt;$H$1, ROUND((B46/4.959)*4095, 0), "")</f>
        <v/>
      </c>
      <c r="E46" s="0" t="str">
        <f aca="false">A46</f>
        <v/>
      </c>
      <c r="F46" s="0" t="str">
        <f aca="false">IF(A46&lt;$H$1, D46-C46, "")</f>
        <v/>
      </c>
      <c r="K46" s="0" t="n">
        <v>2447</v>
      </c>
      <c r="O46" s="0" t="str">
        <f aca="false">IF(OR(J46 &lt; 0.5, J46 &gt; 4.5), "", ROUND((J46-0.5)*1875/5,0))</f>
        <v/>
      </c>
      <c r="P46" s="0" t="str">
        <f aca="false">IF(OR(J46 &lt; 0.5, J46 &gt; 4.5), "", -ROUND(1875*N46/4096, 2))</f>
        <v/>
      </c>
      <c r="Q46" s="0" t="str">
        <f aca="false">IF(OR(J46&lt;=0, J46 &gt; 5), "", ROUND(J46*5800/5, 2))</f>
        <v/>
      </c>
      <c r="R46" s="0" t="str">
        <f aca="false">IF(OR(J46&lt;=0, J46 &gt; 5), "", -ROUND((N46/4096)*5800, 2))</f>
        <v/>
      </c>
    </row>
    <row r="47" customFormat="false" ht="12.8" hidden="false" customHeight="false" outlineLevel="0" collapsed="false">
      <c r="A47" s="0" t="str">
        <f aca="false">IF(A46 &lt; $H$1-1, A46+1, "")</f>
        <v/>
      </c>
      <c r="B47" s="0" t="str">
        <f aca="false">IF(A47&lt;$H$1, ROUND(((A47+1)*4.959/$H$1)-4.959/(2*$H$1), 3), "")</f>
        <v/>
      </c>
      <c r="C47" s="5"/>
      <c r="D47" s="0" t="str">
        <f aca="false">IF(A47&lt;$H$1, ROUND((B47/4.959)*4095, 0), "")</f>
        <v/>
      </c>
      <c r="E47" s="0" t="str">
        <f aca="false">A47</f>
        <v/>
      </c>
      <c r="F47" s="0" t="str">
        <f aca="false">IF(A47&lt;$H$1, D47-C47, "")</f>
        <v/>
      </c>
      <c r="J47" s="0" t="n">
        <v>3.07</v>
      </c>
      <c r="K47" s="0" t="n">
        <v>2538</v>
      </c>
      <c r="L47" s="0" t="n">
        <f aca="false">ROUND(AVERAGE(K47, K48, K49), 0)</f>
        <v>2538</v>
      </c>
      <c r="M47" s="0" t="n">
        <f aca="false">ROUND((J47/4.959)*4095, 0)</f>
        <v>2535</v>
      </c>
      <c r="N47" s="0" t="n">
        <f aca="false">M47-L47</f>
        <v>-3</v>
      </c>
      <c r="O47" s="0" t="n">
        <f aca="false">IF(OR(J47 &lt; 0.5, J47 &gt; 4.5), "", ROUND((J47-0.5)*1875/5,0))</f>
        <v>964</v>
      </c>
      <c r="P47" s="0" t="n">
        <f aca="false">IF(OR(J47 &lt; 0.5, J47 &gt; 4.5), "", -ROUND(1875*N47/4096, 2))</f>
        <v>1.37</v>
      </c>
      <c r="Q47" s="0" t="n">
        <f aca="false">IF(OR(J47&lt;=0, J47 &gt; 5), "", ROUND(J47*5800/5, 2))</f>
        <v>3561.2</v>
      </c>
      <c r="R47" s="0" t="n">
        <f aca="false">IF(OR(J47&lt;=0, J47 &gt; 5), "", -ROUND((N47/4096)*5800, 2))</f>
        <v>4.25</v>
      </c>
    </row>
    <row r="48" customFormat="false" ht="12.8" hidden="false" customHeight="false" outlineLevel="0" collapsed="false">
      <c r="A48" s="0" t="str">
        <f aca="false">IF(A47 &lt; $H$1-1, A47+1, "")</f>
        <v/>
      </c>
      <c r="B48" s="0" t="str">
        <f aca="false">IF(A48&lt;$H$1, ROUND(((A48+1)*4.959/$H$1)-4.959/(2*$H$1), 3), "")</f>
        <v/>
      </c>
      <c r="C48" s="5"/>
      <c r="D48" s="0" t="str">
        <f aca="false">IF(A48&lt;$H$1, ROUND((B48/4.959)*4095, 0), "")</f>
        <v/>
      </c>
      <c r="E48" s="0" t="str">
        <f aca="false">A48</f>
        <v/>
      </c>
      <c r="F48" s="0" t="str">
        <f aca="false">IF(A48&lt;$H$1, D48-C48, "")</f>
        <v/>
      </c>
      <c r="K48" s="0" t="n">
        <v>2538</v>
      </c>
      <c r="O48" s="0" t="str">
        <f aca="false">IF(OR(J48 &lt; 0.5, J48 &gt; 4.5), "", ROUND((J48-0.5)*1875/5,0))</f>
        <v/>
      </c>
      <c r="P48" s="0" t="str">
        <f aca="false">IF(OR(J48 &lt; 0.5, J48 &gt; 4.5), "", -ROUND(1875*N48/4096, 2))</f>
        <v/>
      </c>
      <c r="Q48" s="0" t="str">
        <f aca="false">IF(OR(J48&lt;=0, J48 &gt; 5), "", ROUND(J48*5800/5, 2))</f>
        <v/>
      </c>
      <c r="R48" s="0" t="str">
        <f aca="false">IF(OR(J48&lt;=0, J48 &gt; 5), "", -ROUND((N48/4096)*5800, 2))</f>
        <v/>
      </c>
    </row>
    <row r="49" customFormat="false" ht="12.8" hidden="false" customHeight="false" outlineLevel="0" collapsed="false">
      <c r="A49" s="0" t="str">
        <f aca="false">IF(A48 &lt; $H$1-1, A48+1, "")</f>
        <v/>
      </c>
      <c r="B49" s="0" t="str">
        <f aca="false">IF(A49&lt;$H$1, ROUND(((A49+1)*4.959/$H$1)-4.959/(2*$H$1), 3), "")</f>
        <v/>
      </c>
      <c r="C49" s="5"/>
      <c r="D49" s="0" t="str">
        <f aca="false">IF(A49&lt;$H$1, ROUND((B49/4.959)*4095, 0), "")</f>
        <v/>
      </c>
      <c r="E49" s="0" t="str">
        <f aca="false">A49</f>
        <v/>
      </c>
      <c r="F49" s="0" t="str">
        <f aca="false">IF(A49&lt;$H$1, D49-C49, "")</f>
        <v/>
      </c>
      <c r="K49" s="0" t="n">
        <v>2538</v>
      </c>
      <c r="O49" s="0" t="str">
        <f aca="false">IF(OR(J49 &lt; 0.5, J49 &gt; 4.5), "", ROUND((J49-0.5)*1875/5,0))</f>
        <v/>
      </c>
      <c r="P49" s="0" t="str">
        <f aca="false">IF(OR(J49 &lt; 0.5, J49 &gt; 4.5), "", -ROUND(1875*N49/4096, 2))</f>
        <v/>
      </c>
      <c r="Q49" s="0" t="str">
        <f aca="false">IF(OR(J49&lt;=0, J49 &gt; 5), "", ROUND(J49*5800/5, 2))</f>
        <v/>
      </c>
      <c r="R49" s="0" t="str">
        <f aca="false">IF(OR(J49&lt;=0, J49 &gt; 5), "", -ROUND((N49/4096)*5800, 2))</f>
        <v/>
      </c>
    </row>
    <row r="50" customFormat="false" ht="12.8" hidden="false" customHeight="false" outlineLevel="0" collapsed="false">
      <c r="A50" s="0" t="str">
        <f aca="false">IF(A49 &lt; $H$1-1, A49+1, "")</f>
        <v/>
      </c>
      <c r="B50" s="0" t="str">
        <f aca="false">IF(A50&lt;$H$1, ROUND(((A50+1)*4.959/$H$1)-4.959/(2*$H$1), 3), "")</f>
        <v/>
      </c>
      <c r="C50" s="5"/>
      <c r="D50" s="0" t="str">
        <f aca="false">IF(A50&lt;$H$1, ROUND((B50/4.959)*4095, 0), "")</f>
        <v/>
      </c>
      <c r="E50" s="0" t="str">
        <f aca="false">A50</f>
        <v/>
      </c>
      <c r="F50" s="0" t="str">
        <f aca="false">IF(A50&lt;$H$1, D50-C50, "")</f>
        <v/>
      </c>
      <c r="J50" s="0" t="n">
        <v>3.17</v>
      </c>
      <c r="K50" s="0" t="n">
        <v>2620</v>
      </c>
      <c r="L50" s="0" t="n">
        <f aca="false">ROUND(AVERAGE(K50, K51, K52), 0)</f>
        <v>2619</v>
      </c>
      <c r="M50" s="0" t="n">
        <f aca="false">ROUND((J50/4.959)*4095, 0)</f>
        <v>2618</v>
      </c>
      <c r="N50" s="0" t="n">
        <f aca="false">M50-L50</f>
        <v>-1</v>
      </c>
      <c r="O50" s="0" t="n">
        <f aca="false">IF(OR(J50 &lt; 0.5, J50 &gt; 4.5), "", ROUND((J50-0.5)*1875/5,0))</f>
        <v>1001</v>
      </c>
      <c r="P50" s="0" t="n">
        <f aca="false">IF(OR(J50 &lt; 0.5, J50 &gt; 4.5), "", -ROUND(1875*N50/4096, 2))</f>
        <v>0.46</v>
      </c>
      <c r="Q50" s="0" t="n">
        <f aca="false">IF(OR(J50&lt;=0, J50 &gt; 5), "", ROUND(J50*5800/5, 2))</f>
        <v>3677.2</v>
      </c>
      <c r="R50" s="0" t="n">
        <f aca="false">IF(OR(J50&lt;=0, J50 &gt; 5), "", -ROUND((N50/4096)*5800, 2))</f>
        <v>1.42</v>
      </c>
    </row>
    <row r="51" customFormat="false" ht="12.8" hidden="false" customHeight="false" outlineLevel="0" collapsed="false">
      <c r="A51" s="0" t="str">
        <f aca="false">IF(A50 &lt; $H$1-1, A50+1, "")</f>
        <v/>
      </c>
      <c r="B51" s="0" t="str">
        <f aca="false">IF(A51&lt;$H$1, ROUND(((A51+1)*4.959/$H$1)-4.959/(2*$H$1), 3), "")</f>
        <v/>
      </c>
      <c r="C51" s="5"/>
      <c r="D51" s="0" t="str">
        <f aca="false">IF(A51&lt;$H$1, ROUND((B51/4.959)*4095, 0), "")</f>
        <v/>
      </c>
      <c r="E51" s="0" t="str">
        <f aca="false">A51</f>
        <v/>
      </c>
      <c r="F51" s="0" t="str">
        <f aca="false">IF(A51&lt;$H$1, D51-C51, "")</f>
        <v/>
      </c>
      <c r="K51" s="0" t="n">
        <v>2619</v>
      </c>
      <c r="O51" s="0" t="str">
        <f aca="false">IF(OR(J51 &lt; 0.5, J51 &gt; 4.5), "", ROUND((J51-0.5)*1875/5,0))</f>
        <v/>
      </c>
      <c r="P51" s="0" t="str">
        <f aca="false">IF(OR(J51 &lt; 0.5, J51 &gt; 4.5), "", -ROUND(1875*N51/4096, 2))</f>
        <v/>
      </c>
      <c r="Q51" s="0" t="str">
        <f aca="false">IF(OR(J51&lt;=0, J51 &gt; 5), "", ROUND(J51*5800/5, 2))</f>
        <v/>
      </c>
      <c r="R51" s="0" t="str">
        <f aca="false">IF(OR(J51&lt;=0, J51 &gt; 5), "", -ROUND((N51/4096)*5800, 2))</f>
        <v/>
      </c>
    </row>
    <row r="52" customFormat="false" ht="12.8" hidden="false" customHeight="false" outlineLevel="0" collapsed="false">
      <c r="A52" s="0" t="str">
        <f aca="false">IF(A51 &lt; $H$1-1, A51+1, "")</f>
        <v/>
      </c>
      <c r="B52" s="0" t="str">
        <f aca="false">IF(A52&lt;$H$1, ROUND(((A52+1)*4.959/$H$1)-4.959/(2*$H$1), 3), "")</f>
        <v/>
      </c>
      <c r="C52" s="5"/>
      <c r="D52" s="0" t="str">
        <f aca="false">IF(A52&lt;$H$1, ROUND((B52/4.959)*4095, 0), "")</f>
        <v/>
      </c>
      <c r="E52" s="0" t="str">
        <f aca="false">A52</f>
        <v/>
      </c>
      <c r="F52" s="0" t="str">
        <f aca="false">IF(A52&lt;$H$1, D52-C52, "")</f>
        <v/>
      </c>
      <c r="K52" s="0" t="n">
        <v>2618</v>
      </c>
      <c r="O52" s="0" t="str">
        <f aca="false">IF(OR(J52 &lt; 0.5, J52 &gt; 4.5), "", ROUND((J52-0.5)*1875/5,0))</f>
        <v/>
      </c>
      <c r="P52" s="0" t="str">
        <f aca="false">IF(OR(J52 &lt; 0.5, J52 &gt; 4.5), "", -ROUND(1875*N52/4096, 2))</f>
        <v/>
      </c>
      <c r="Q52" s="0" t="str">
        <f aca="false">IF(OR(J52&lt;=0, J52 &gt; 5), "", ROUND(J52*5800/5, 2))</f>
        <v/>
      </c>
      <c r="R52" s="0" t="str">
        <f aca="false">IF(OR(J52&lt;=0, J52 &gt; 5), "", -ROUND((N52/4096)*5800, 2))</f>
        <v/>
      </c>
    </row>
    <row r="53" customFormat="false" ht="12.8" hidden="false" customHeight="false" outlineLevel="0" collapsed="false">
      <c r="A53" s="0" t="str">
        <f aca="false">IF(A52 &lt; $H$1-1, A52+1, "")</f>
        <v/>
      </c>
      <c r="B53" s="0" t="str">
        <f aca="false">IF(A53&lt;$H$1, ROUND(((A53+1)*4.959/$H$1)-4.959/(2*$H$1), 3), "")</f>
        <v/>
      </c>
      <c r="C53" s="5"/>
      <c r="D53" s="0" t="str">
        <f aca="false">IF(A53&lt;$H$1, ROUND((B53/4.959)*4095, 0), "")</f>
        <v/>
      </c>
      <c r="E53" s="0" t="str">
        <f aca="false">A53</f>
        <v/>
      </c>
      <c r="F53" s="0" t="str">
        <f aca="false">IF(A53&lt;$H$1, D53-C53, "")</f>
        <v/>
      </c>
      <c r="J53" s="0" t="n">
        <v>3.27</v>
      </c>
      <c r="K53" s="0" t="n">
        <v>2699</v>
      </c>
      <c r="L53" s="0" t="n">
        <f aca="false">ROUND(AVERAGE(K53, K54, K55), 0)</f>
        <v>2700</v>
      </c>
      <c r="M53" s="0" t="n">
        <f aca="false">ROUND((J53/4.959)*4095, 0)</f>
        <v>2700</v>
      </c>
      <c r="N53" s="0" t="n">
        <f aca="false">M53-L53</f>
        <v>0</v>
      </c>
      <c r="O53" s="0" t="n">
        <f aca="false">IF(OR(J53 &lt; 0.5, J53 &gt; 4.5), "", ROUND((J53-0.5)*1875/5,0))</f>
        <v>1039</v>
      </c>
      <c r="P53" s="0" t="n">
        <f aca="false">IF(OR(J53 &lt; 0.5, J53 &gt; 4.5), "", -ROUND(1875*N53/4096, 2))</f>
        <v>-0</v>
      </c>
      <c r="Q53" s="0" t="n">
        <f aca="false">IF(OR(J53&lt;=0, J53 &gt; 5), "", ROUND(J53*5800/5, 2))</f>
        <v>3793.2</v>
      </c>
      <c r="R53" s="0" t="n">
        <f aca="false">IF(OR(J53&lt;=0, J53 &gt; 5), "", -ROUND((N53/4096)*5800, 2))</f>
        <v>-0</v>
      </c>
    </row>
    <row r="54" customFormat="false" ht="12.8" hidden="false" customHeight="false" outlineLevel="0" collapsed="false">
      <c r="A54" s="0" t="str">
        <f aca="false">IF(A53 &lt; $H$1-1, A53+1, "")</f>
        <v/>
      </c>
      <c r="B54" s="0" t="str">
        <f aca="false">IF(A54&lt;$H$1, ROUND(((A54+1)*4.959/$H$1)-4.959/(2*$H$1), 3), "")</f>
        <v/>
      </c>
      <c r="C54" s="5"/>
      <c r="D54" s="0" t="str">
        <f aca="false">IF(A54&lt;$H$1, ROUND((B54/4.959)*4095, 0), "")</f>
        <v/>
      </c>
      <c r="E54" s="0" t="str">
        <f aca="false">A54</f>
        <v/>
      </c>
      <c r="F54" s="0" t="str">
        <f aca="false">IF(A54&lt;$H$1, D54-C54, "")</f>
        <v/>
      </c>
      <c r="K54" s="0" t="n">
        <v>2700</v>
      </c>
      <c r="O54" s="0" t="str">
        <f aca="false">IF(OR(J54 &lt; 0.5, J54 &gt; 4.5), "", ROUND((J54-0.5)*1875/5,0))</f>
        <v/>
      </c>
      <c r="P54" s="0" t="str">
        <f aca="false">IF(OR(J54 &lt; 0.5, J54 &gt; 4.5), "", -ROUND(1875*N54/4096, 2))</f>
        <v/>
      </c>
      <c r="Q54" s="0" t="str">
        <f aca="false">IF(OR(J54&lt;=0, J54 &gt; 5), "", ROUND(J54*5800/5, 2))</f>
        <v/>
      </c>
      <c r="R54" s="0" t="str">
        <f aca="false">IF(OR(J54&lt;=0, J54 &gt; 5), "", -ROUND((N54/4096)*5800, 2))</f>
        <v/>
      </c>
    </row>
    <row r="55" customFormat="false" ht="12.8" hidden="false" customHeight="false" outlineLevel="0" collapsed="false">
      <c r="A55" s="0" t="str">
        <f aca="false">IF(A54 &lt; $H$1-1, A54+1, "")</f>
        <v/>
      </c>
      <c r="B55" s="0" t="str">
        <f aca="false">IF(A55&lt;$H$1, ROUND(((A55+1)*4.959/$H$1)-4.959/(2*$H$1), 3), "")</f>
        <v/>
      </c>
      <c r="C55" s="5"/>
      <c r="D55" s="0" t="str">
        <f aca="false">IF(A55&lt;$H$1, ROUND((B55/4.959)*4095, 0), "")</f>
        <v/>
      </c>
      <c r="E55" s="0" t="str">
        <f aca="false">A55</f>
        <v/>
      </c>
      <c r="F55" s="0" t="str">
        <f aca="false">IF(A55&lt;$H$1, D55-C55, "")</f>
        <v/>
      </c>
      <c r="K55" s="0" t="n">
        <v>2700</v>
      </c>
      <c r="O55" s="0" t="str">
        <f aca="false">IF(OR(J55 &lt; 0.5, J55 &gt; 4.5), "", ROUND((J55-0.5)*1875/5,0))</f>
        <v/>
      </c>
      <c r="P55" s="0" t="str">
        <f aca="false">IF(OR(J55 &lt; 0.5, J55 &gt; 4.5), "", -ROUND(1875*N55/4096, 2))</f>
        <v/>
      </c>
      <c r="Q55" s="0" t="str">
        <f aca="false">IF(OR(J55&lt;=0, J55 &gt; 5), "", ROUND(J55*5800/5, 2))</f>
        <v/>
      </c>
      <c r="R55" s="0" t="str">
        <f aca="false">IF(OR(J55&lt;=0, J55 &gt; 5), "", -ROUND((N55/4096)*5800, 2))</f>
        <v/>
      </c>
    </row>
    <row r="56" customFormat="false" ht="12.8" hidden="false" customHeight="false" outlineLevel="0" collapsed="false">
      <c r="A56" s="0" t="str">
        <f aca="false">IF(A55 &lt; $H$1-1, A55+1, "")</f>
        <v/>
      </c>
      <c r="B56" s="0" t="str">
        <f aca="false">IF(A56&lt;$H$1, ROUND(((A56+1)*4.959/$H$1)-4.959/(2*$H$1), 3), "")</f>
        <v/>
      </c>
      <c r="C56" s="5"/>
      <c r="D56" s="0" t="str">
        <f aca="false">IF(A56&lt;$H$1, ROUND((B56/4.959)*4095, 0), "")</f>
        <v/>
      </c>
      <c r="E56" s="0" t="str">
        <f aca="false">A56</f>
        <v/>
      </c>
      <c r="F56" s="0" t="str">
        <f aca="false">IF(A56&lt;$H$1, D56-C56, "")</f>
        <v/>
      </c>
      <c r="J56" s="0" t="n">
        <v>3.36</v>
      </c>
      <c r="K56" s="0" t="n">
        <v>2783</v>
      </c>
      <c r="L56" s="0" t="n">
        <f aca="false">ROUND(AVERAGE(K56, K57, K58), 0)</f>
        <v>2783</v>
      </c>
      <c r="M56" s="0" t="n">
        <f aca="false">ROUND((J56/4.959)*4095, 0)</f>
        <v>2775</v>
      </c>
      <c r="N56" s="0" t="n">
        <f aca="false">M56-L56</f>
        <v>-8</v>
      </c>
      <c r="O56" s="0" t="n">
        <f aca="false">IF(OR(J56 &lt; 0.5, J56 &gt; 4.5), "", ROUND((J56-0.5)*1875/5,0))</f>
        <v>1073</v>
      </c>
      <c r="P56" s="0" t="n">
        <f aca="false">IF(OR(J56 &lt; 0.5, J56 &gt; 4.5), "", -ROUND(1875*N56/4096, 2))</f>
        <v>3.66</v>
      </c>
      <c r="Q56" s="0" t="n">
        <f aca="false">IF(OR(J56&lt;=0, J56 &gt; 5), "", ROUND(J56*5800/5, 2))</f>
        <v>3897.6</v>
      </c>
      <c r="R56" s="0" t="n">
        <f aca="false">IF(OR(J56&lt;=0, J56 &gt; 5), "", -ROUND((N56/4096)*5800, 2))</f>
        <v>11.33</v>
      </c>
    </row>
    <row r="57" customFormat="false" ht="12.8" hidden="false" customHeight="false" outlineLevel="0" collapsed="false">
      <c r="A57" s="0" t="str">
        <f aca="false">IF(A56 &lt; $H$1-1, A56+1, "")</f>
        <v/>
      </c>
      <c r="B57" s="0" t="str">
        <f aca="false">IF(A57&lt;$H$1, ROUND(((A57+1)*4.959/$H$1)-4.959/(2*$H$1), 3), "")</f>
        <v/>
      </c>
      <c r="C57" s="5"/>
      <c r="D57" s="0" t="str">
        <f aca="false">IF(A57&lt;$H$1, ROUND((B57/4.959)*4095, 0), "")</f>
        <v/>
      </c>
      <c r="E57" s="0" t="str">
        <f aca="false">A57</f>
        <v/>
      </c>
      <c r="F57" s="0" t="str">
        <f aca="false">IF(A57&lt;$H$1, D57-C57, "")</f>
        <v/>
      </c>
      <c r="K57" s="0" t="n">
        <v>2783</v>
      </c>
      <c r="O57" s="0" t="str">
        <f aca="false">IF(OR(J57 &lt; 0.5, J57 &gt; 4.5), "", ROUND((J57-0.5)*1875/5,0))</f>
        <v/>
      </c>
      <c r="P57" s="0" t="str">
        <f aca="false">IF(OR(J57 &lt; 0.5, J57 &gt; 4.5), "", -ROUND(1875*N57/4096, 2))</f>
        <v/>
      </c>
      <c r="Q57" s="0" t="str">
        <f aca="false">IF(OR(J57&lt;=0, J57 &gt; 5), "", ROUND(J57*5800/5, 2))</f>
        <v/>
      </c>
      <c r="R57" s="0" t="str">
        <f aca="false">IF(OR(J57&lt;=0, J57 &gt; 5), "", -ROUND((N57/4096)*5800, 2))</f>
        <v/>
      </c>
    </row>
    <row r="58" customFormat="false" ht="12.8" hidden="false" customHeight="false" outlineLevel="0" collapsed="false">
      <c r="A58" s="0" t="str">
        <f aca="false">IF(A57 &lt; $H$1-1, A57+1, "")</f>
        <v/>
      </c>
      <c r="B58" s="0" t="str">
        <f aca="false">IF(A58&lt;$H$1, ROUND(((A58+1)*4.959/$H$1)-4.959/(2*$H$1), 3), "")</f>
        <v/>
      </c>
      <c r="C58" s="5"/>
      <c r="D58" s="0" t="str">
        <f aca="false">IF(A58&lt;$H$1, ROUND((B58/4.959)*4095, 0), "")</f>
        <v/>
      </c>
      <c r="E58" s="0" t="str">
        <f aca="false">A58</f>
        <v/>
      </c>
      <c r="F58" s="0" t="str">
        <f aca="false">IF(A58&lt;$H$1, D58-C58, "")</f>
        <v/>
      </c>
      <c r="K58" s="0" t="n">
        <v>2783</v>
      </c>
      <c r="O58" s="0" t="str">
        <f aca="false">IF(OR(J58 &lt; 0.5, J58 &gt; 4.5), "", ROUND((J58-0.5)*1875/5,0))</f>
        <v/>
      </c>
      <c r="P58" s="0" t="str">
        <f aca="false">IF(OR(J58 &lt; 0.5, J58 &gt; 4.5), "", -ROUND(1875*N58/4096, 2))</f>
        <v/>
      </c>
      <c r="Q58" s="0" t="str">
        <f aca="false">IF(OR(J58&lt;=0, J58 &gt; 5), "", ROUND(J58*5800/5, 2))</f>
        <v/>
      </c>
      <c r="R58" s="0" t="str">
        <f aca="false">IF(OR(J58&lt;=0, J58 &gt; 5), "", -ROUND((N58/4096)*5800, 2))</f>
        <v/>
      </c>
    </row>
    <row r="59" customFormat="false" ht="12.8" hidden="false" customHeight="false" outlineLevel="0" collapsed="false">
      <c r="A59" s="0" t="str">
        <f aca="false">IF(A58 &lt; $H$1-1, A58+1, "")</f>
        <v/>
      </c>
      <c r="B59" s="0" t="str">
        <f aca="false">IF(A59&lt;$H$1, ROUND(((A59+1)*4.959/$H$1)-4.959/(2*$H$1), 3), "")</f>
        <v/>
      </c>
      <c r="C59" s="5"/>
      <c r="D59" s="0" t="str">
        <f aca="false">IF(A59&lt;$H$1, ROUND((B59/4.959)*4095, 0), "")</f>
        <v/>
      </c>
      <c r="E59" s="0" t="str">
        <f aca="false">A59</f>
        <v/>
      </c>
      <c r="F59" s="0" t="str">
        <f aca="false">IF(A59&lt;$H$1, D59-C59, "")</f>
        <v/>
      </c>
      <c r="J59" s="0" t="n">
        <v>3.47</v>
      </c>
      <c r="K59" s="0" t="n">
        <v>2870</v>
      </c>
      <c r="L59" s="0" t="n">
        <f aca="false">ROUND(AVERAGE(K59, K60, K61), 0)</f>
        <v>2871</v>
      </c>
      <c r="M59" s="0" t="n">
        <f aca="false">ROUND((J59/4.959)*4095, 0)</f>
        <v>2865</v>
      </c>
      <c r="N59" s="0" t="n">
        <f aca="false">M59-L59</f>
        <v>-6</v>
      </c>
      <c r="O59" s="0" t="n">
        <f aca="false">IF(OR(J59 &lt; 0.5, J59 &gt; 4.5), "", ROUND((J59-0.5)*1875/5,0))</f>
        <v>1114</v>
      </c>
      <c r="P59" s="0" t="n">
        <f aca="false">IF(OR(J59 &lt; 0.5, J59 &gt; 4.5), "", -ROUND(1875*N59/4096, 2))</f>
        <v>2.75</v>
      </c>
      <c r="Q59" s="0" t="n">
        <f aca="false">IF(OR(J59&lt;=0, J59 &gt; 5), "", ROUND(J59*5800/5, 2))</f>
        <v>4025.2</v>
      </c>
      <c r="R59" s="0" t="n">
        <f aca="false">IF(OR(J59&lt;=0, J59 &gt; 5), "", -ROUND((N59/4096)*5800, 2))</f>
        <v>8.5</v>
      </c>
    </row>
    <row r="60" customFormat="false" ht="12.8" hidden="false" customHeight="false" outlineLevel="0" collapsed="false">
      <c r="A60" s="0" t="str">
        <f aca="false">IF(A59 &lt; $H$1-1, A59+1, "")</f>
        <v/>
      </c>
      <c r="B60" s="0" t="str">
        <f aca="false">IF(A60&lt;$H$1, ROUND(((A60+1)*4.959/$H$1)-4.959/(2*$H$1), 3), "")</f>
        <v/>
      </c>
      <c r="C60" s="5"/>
      <c r="D60" s="0" t="str">
        <f aca="false">IF(A60&lt;$H$1, ROUND((B60/4.959)*4095, 0), "")</f>
        <v/>
      </c>
      <c r="E60" s="0" t="str">
        <f aca="false">A60</f>
        <v/>
      </c>
      <c r="F60" s="0" t="str">
        <f aca="false">IF(A60&lt;$H$1, D60-C60, "")</f>
        <v/>
      </c>
      <c r="K60" s="0" t="n">
        <v>2871</v>
      </c>
      <c r="O60" s="0" t="str">
        <f aca="false">IF(OR(J60 &lt; 0.5, J60 &gt; 4.5), "", ROUND((J60-0.5)*1875/5,0))</f>
        <v/>
      </c>
      <c r="P60" s="0" t="str">
        <f aca="false">IF(OR(J60 &lt; 0.5, J60 &gt; 4.5), "", -ROUND(1875*N60/4096, 2))</f>
        <v/>
      </c>
      <c r="Q60" s="0" t="str">
        <f aca="false">IF(OR(J60&lt;=0, J60 &gt; 5), "", ROUND(J60*5800/5, 2))</f>
        <v/>
      </c>
      <c r="R60" s="0" t="str">
        <f aca="false">IF(OR(J60&lt;=0, J60 &gt; 5), "", -ROUND((N60/4096)*5800, 2))</f>
        <v/>
      </c>
    </row>
    <row r="61" customFormat="false" ht="12.8" hidden="false" customHeight="false" outlineLevel="0" collapsed="false">
      <c r="A61" s="0" t="str">
        <f aca="false">IF(A60 &lt; $H$1-1, A60+1, "")</f>
        <v/>
      </c>
      <c r="B61" s="0" t="str">
        <f aca="false">IF(A61&lt;$H$1, ROUND(((A61+1)*4.959/$H$1)-4.959/(2*$H$1), 3), "")</f>
        <v/>
      </c>
      <c r="C61" s="5"/>
      <c r="D61" s="0" t="str">
        <f aca="false">IF(A61&lt;$H$1, ROUND((B61/4.959)*4095, 0), "")</f>
        <v/>
      </c>
      <c r="E61" s="0" t="str">
        <f aca="false">A61</f>
        <v/>
      </c>
      <c r="F61" s="0" t="str">
        <f aca="false">IF(A61&lt;$H$1, D61-C61, "")</f>
        <v/>
      </c>
      <c r="K61" s="0" t="n">
        <v>2871</v>
      </c>
      <c r="O61" s="0" t="str">
        <f aca="false">IF(OR(J61 &lt; 0.5, J61 &gt; 4.5), "", ROUND((J61-0.5)*1875/5,0))</f>
        <v/>
      </c>
      <c r="P61" s="0" t="str">
        <f aca="false">IF(OR(J61 &lt; 0.5, J61 &gt; 4.5), "", -ROUND(1875*N61/4096, 2))</f>
        <v/>
      </c>
      <c r="Q61" s="0" t="str">
        <f aca="false">IF(OR(J61&lt;=0, J61 &gt; 5), "", ROUND(J61*5800/5, 2))</f>
        <v/>
      </c>
      <c r="R61" s="0" t="str">
        <f aca="false">IF(OR(J61&lt;=0, J61 &gt; 5), "", -ROUND((N61/4096)*5800, 2))</f>
        <v/>
      </c>
    </row>
    <row r="62" customFormat="false" ht="12.8" hidden="false" customHeight="false" outlineLevel="0" collapsed="false">
      <c r="A62" s="0" t="str">
        <f aca="false">IF(A61 &lt; $H$1-1, A61+1, "")</f>
        <v/>
      </c>
      <c r="B62" s="0" t="str">
        <f aca="false">IF(A62&lt;$H$1, ROUND(((A62+1)*4.959/$H$1)-4.959/(2*$H$1), 3), "")</f>
        <v/>
      </c>
      <c r="C62" s="5"/>
      <c r="D62" s="0" t="str">
        <f aca="false">IF(A62&lt;$H$1, ROUND((B62/4.959)*4095, 0), "")</f>
        <v/>
      </c>
      <c r="E62" s="0" t="str">
        <f aca="false">A62</f>
        <v/>
      </c>
      <c r="F62" s="0" t="str">
        <f aca="false">IF(A62&lt;$H$1, D62-C62, "")</f>
        <v/>
      </c>
      <c r="J62" s="0" t="n">
        <v>3.57</v>
      </c>
      <c r="K62" s="0" t="n">
        <v>2953</v>
      </c>
      <c r="L62" s="0" t="n">
        <f aca="false">ROUND(AVERAGE(K62, K63, K64), 0)</f>
        <v>2952</v>
      </c>
      <c r="M62" s="0" t="n">
        <f aca="false">ROUND((J62/4.959)*4095, 0)</f>
        <v>2948</v>
      </c>
      <c r="N62" s="0" t="n">
        <f aca="false">M62-L62</f>
        <v>-4</v>
      </c>
      <c r="O62" s="0" t="n">
        <f aca="false">IF(OR(J62 &lt; 0.5, J62 &gt; 4.5), "", ROUND((J62-0.5)*1875/5,0))</f>
        <v>1151</v>
      </c>
      <c r="P62" s="0" t="n">
        <f aca="false">IF(OR(J62 &lt; 0.5, J62 &gt; 4.5), "", -ROUND(1875*N62/4096, 2))</f>
        <v>1.83</v>
      </c>
      <c r="Q62" s="0" t="n">
        <f aca="false">IF(OR(J62&lt;=0, J62 &gt; 5), "", ROUND(J62*5800/5, 2))</f>
        <v>4141.2</v>
      </c>
      <c r="R62" s="0" t="n">
        <f aca="false">IF(OR(J62&lt;=0, J62 &gt; 5), "", -ROUND((N62/4096)*5800, 2))</f>
        <v>5.66</v>
      </c>
    </row>
    <row r="63" customFormat="false" ht="12.8" hidden="false" customHeight="false" outlineLevel="0" collapsed="false">
      <c r="A63" s="0" t="str">
        <f aca="false">IF(A62 &lt; $H$1-1, A62+1, "")</f>
        <v/>
      </c>
      <c r="B63" s="0" t="str">
        <f aca="false">IF(A63&lt;$H$1, ROUND(((A63+1)*4.959/$H$1)-4.959/(2*$H$1), 3), "")</f>
        <v/>
      </c>
      <c r="C63" s="5"/>
      <c r="D63" s="0" t="str">
        <f aca="false">IF(A63&lt;$H$1, ROUND((B63/4.959)*4095, 0), "")</f>
        <v/>
      </c>
      <c r="E63" s="0" t="str">
        <f aca="false">A63</f>
        <v/>
      </c>
      <c r="F63" s="0" t="str">
        <f aca="false">IF(A63&lt;$H$1, D63-C63, "")</f>
        <v/>
      </c>
      <c r="K63" s="0" t="n">
        <v>2952</v>
      </c>
      <c r="O63" s="0" t="str">
        <f aca="false">IF(OR(J63 &lt; 0.5, J63 &gt; 4.5), "", ROUND((J63-0.5)*1875/5,0))</f>
        <v/>
      </c>
      <c r="P63" s="0" t="str">
        <f aca="false">IF(OR(J63 &lt; 0.5, J63 &gt; 4.5), "", -ROUND(1875*N63/4096, 2))</f>
        <v/>
      </c>
      <c r="Q63" s="0" t="str">
        <f aca="false">IF(OR(J63&lt;=0, J63 &gt; 5), "", ROUND(J63*5800/5, 2))</f>
        <v/>
      </c>
      <c r="R63" s="0" t="str">
        <f aca="false">IF(OR(J63&lt;=0, J63 &gt; 5), "", -ROUND((N63/4096)*5800, 2))</f>
        <v/>
      </c>
    </row>
    <row r="64" customFormat="false" ht="12.8" hidden="false" customHeight="false" outlineLevel="0" collapsed="false">
      <c r="A64" s="0" t="str">
        <f aca="false">IF(A63 &lt; $H$1-1, A63+1, "")</f>
        <v/>
      </c>
      <c r="B64" s="0" t="str">
        <f aca="false">IF(A64&lt;$H$1, ROUND(((A64+1)*4.959/$H$1)-4.959/(2*$H$1), 3), "")</f>
        <v/>
      </c>
      <c r="C64" s="5"/>
      <c r="D64" s="0" t="str">
        <f aca="false">IF(A64&lt;$H$1, ROUND((B64/4.959)*4095, 0), "")</f>
        <v/>
      </c>
      <c r="E64" s="0" t="str">
        <f aca="false">A64</f>
        <v/>
      </c>
      <c r="F64" s="0" t="str">
        <f aca="false">IF(A64&lt;$H$1, D64-C64, "")</f>
        <v/>
      </c>
      <c r="K64" s="0" t="n">
        <v>2952</v>
      </c>
      <c r="O64" s="0" t="str">
        <f aca="false">IF(OR(J64 &lt; 0.5, J64 &gt; 4.5), "", ROUND((J64-0.5)*1875/5,0))</f>
        <v/>
      </c>
      <c r="P64" s="0" t="str">
        <f aca="false">IF(OR(J64 &lt; 0.5, J64 &gt; 4.5), "", -ROUND(1875*N64/4096, 2))</f>
        <v/>
      </c>
      <c r="Q64" s="0" t="str">
        <f aca="false">IF(OR(J64&lt;=0, J64 &gt; 5), "", ROUND(J64*5800/5, 2))</f>
        <v/>
      </c>
      <c r="R64" s="0" t="str">
        <f aca="false">IF(OR(J64&lt;=0, J64 &gt; 5), "", -ROUND((N64/4096)*5800, 2))</f>
        <v/>
      </c>
    </row>
    <row r="65" customFormat="false" ht="12.8" hidden="false" customHeight="false" outlineLevel="0" collapsed="false">
      <c r="A65" s="0" t="str">
        <f aca="false">IF(A64 &lt; $H$1-1, A64+1, "")</f>
        <v/>
      </c>
      <c r="B65" s="0" t="str">
        <f aca="false">IF(A65&lt;$H$1, ROUND(((A65+1)*4.959/$H$1)-4.959/(2*$H$1), 3), "")</f>
        <v/>
      </c>
      <c r="C65" s="5"/>
      <c r="D65" s="0" t="str">
        <f aca="false">IF(A65&lt;$H$1, ROUND((B65/4.959)*4095, 0), "")</f>
        <v/>
      </c>
      <c r="E65" s="0" t="str">
        <f aca="false">A65</f>
        <v/>
      </c>
      <c r="F65" s="0" t="str">
        <f aca="false">IF(A65&lt;$H$1, D65-C65, "")</f>
        <v/>
      </c>
      <c r="J65" s="0" t="n">
        <v>3.66</v>
      </c>
      <c r="K65" s="0" t="n">
        <v>3028</v>
      </c>
      <c r="L65" s="0" t="n">
        <f aca="false">ROUND(AVERAGE(K65, K66, K67), 0)</f>
        <v>3028</v>
      </c>
      <c r="M65" s="0" t="n">
        <f aca="false">ROUND((J65/4.959)*4095, 0)</f>
        <v>3022</v>
      </c>
      <c r="N65" s="0" t="n">
        <f aca="false">M65-L65</f>
        <v>-6</v>
      </c>
      <c r="O65" s="0" t="n">
        <f aca="false">IF(OR(J65 &lt; 0.5, J65 &gt; 4.5), "", ROUND((J65-0.5)*1875/5,0))</f>
        <v>1185</v>
      </c>
      <c r="P65" s="0" t="n">
        <f aca="false">IF(OR(J65 &lt; 0.5, J65 &gt; 4.5), "", -ROUND(1875*N65/4096, 2))</f>
        <v>2.75</v>
      </c>
      <c r="Q65" s="0" t="n">
        <f aca="false">IF(OR(J65&lt;=0, J65 &gt; 5), "", ROUND(J65*5800/5, 2))</f>
        <v>4245.6</v>
      </c>
      <c r="R65" s="0" t="n">
        <f aca="false">IF(OR(J65&lt;=0, J65 &gt; 5), "", -ROUND((N65/4096)*5800, 2))</f>
        <v>8.5</v>
      </c>
    </row>
    <row r="66" customFormat="false" ht="12.8" hidden="false" customHeight="false" outlineLevel="0" collapsed="false">
      <c r="A66" s="0" t="str">
        <f aca="false">IF(A65 &lt; $H$1-1, A65+1, "")</f>
        <v/>
      </c>
      <c r="B66" s="0" t="str">
        <f aca="false">IF(A66&lt;$H$1, ROUND(((A66+1)*4.959/$H$1)-4.959/(2*$H$1), 3), "")</f>
        <v/>
      </c>
      <c r="C66" s="5"/>
      <c r="D66" s="0" t="str">
        <f aca="false">IF(A66&lt;$H$1, ROUND((B66/4.959)*4095, 0), "")</f>
        <v/>
      </c>
      <c r="E66" s="0" t="str">
        <f aca="false">A66</f>
        <v/>
      </c>
      <c r="F66" s="0" t="str">
        <f aca="false">IF(A66&lt;$H$1, D66-C66, "")</f>
        <v/>
      </c>
      <c r="K66" s="0" t="n">
        <v>3028</v>
      </c>
      <c r="O66" s="0" t="str">
        <f aca="false">IF(OR(J66 &lt; 0.5, J66 &gt; 4.5), "", ROUND((J66-0.5)*1875/5,0))</f>
        <v/>
      </c>
      <c r="P66" s="0" t="str">
        <f aca="false">IF(OR(J66 &lt; 0.5, J66 &gt; 4.5), "", -ROUND(1875*N66/4096, 2))</f>
        <v/>
      </c>
      <c r="Q66" s="0" t="str">
        <f aca="false">IF(OR(J66&lt;=0, J66 &gt; 5), "", ROUND(J66*5800/5, 2))</f>
        <v/>
      </c>
      <c r="R66" s="0" t="str">
        <f aca="false">IF(OR(J66&lt;=0, J66 &gt; 5), "", -ROUND((N66/4096)*5800, 2))</f>
        <v/>
      </c>
    </row>
    <row r="67" customFormat="false" ht="12.8" hidden="false" customHeight="false" outlineLevel="0" collapsed="false">
      <c r="A67" s="0" t="str">
        <f aca="false">IF(A66 &lt; $H$1-1, A66+1, "")</f>
        <v/>
      </c>
      <c r="B67" s="0" t="str">
        <f aca="false">IF(A67&lt;$H$1, ROUND(((A67+1)*4.959/$H$1)-4.959/(2*$H$1), 3), "")</f>
        <v/>
      </c>
      <c r="C67" s="5"/>
      <c r="D67" s="0" t="str">
        <f aca="false">IF(A67&lt;$H$1, ROUND((B67/4.959)*4095, 0), "")</f>
        <v/>
      </c>
      <c r="E67" s="0" t="str">
        <f aca="false">A67</f>
        <v/>
      </c>
      <c r="F67" s="0" t="str">
        <f aca="false">IF(A67&lt;$H$1, D67-C67, "")</f>
        <v/>
      </c>
      <c r="K67" s="0" t="n">
        <v>3028</v>
      </c>
      <c r="O67" s="0" t="str">
        <f aca="false">IF(OR(J67 &lt; 0.5, J67 &gt; 4.5), "", ROUND((J67-0.5)*1875/5,0))</f>
        <v/>
      </c>
      <c r="P67" s="0" t="str">
        <f aca="false">IF(OR(J67 &lt; 0.5, J67 &gt; 4.5), "", -ROUND(1875*N67/4096, 2))</f>
        <v/>
      </c>
      <c r="Q67" s="0" t="str">
        <f aca="false">IF(OR(J67&lt;=0, J67 &gt; 5), "", ROUND(J67*5800/5, 2))</f>
        <v/>
      </c>
      <c r="R67" s="0" t="str">
        <f aca="false">IF(OR(J67&lt;=0, J67 &gt; 5), "", -ROUND((N67/4096)*5800, 2))</f>
        <v/>
      </c>
    </row>
    <row r="68" customFormat="false" ht="12.8" hidden="false" customHeight="false" outlineLevel="0" collapsed="false">
      <c r="A68" s="0" t="str">
        <f aca="false">IF(A67 &lt; $H$1-1, A67+1, "")</f>
        <v/>
      </c>
      <c r="B68" s="0" t="str">
        <f aca="false">IF(A68&lt;$H$1, ROUND(((A68+1)*4.959/$H$1)-4.959/(2*$H$1), 3), "")</f>
        <v/>
      </c>
      <c r="C68" s="5"/>
      <c r="D68" s="0" t="str">
        <f aca="false">IF(A68&lt;$H$1, ROUND((B68/4.959)*4095, 0), "")</f>
        <v/>
      </c>
      <c r="E68" s="0" t="str">
        <f aca="false">A68</f>
        <v/>
      </c>
      <c r="F68" s="0" t="str">
        <f aca="false">IF(A68&lt;$H$1, D68-C68, "")</f>
        <v/>
      </c>
      <c r="J68" s="0" t="n">
        <v>3.75</v>
      </c>
      <c r="K68" s="0" t="n">
        <v>3102</v>
      </c>
      <c r="L68" s="0" t="n">
        <f aca="false">ROUND(AVERAGE(K68, K69, K70), 0)</f>
        <v>3102</v>
      </c>
      <c r="M68" s="0" t="n">
        <f aca="false">ROUND((J68/4.959)*4095, 0)</f>
        <v>3097</v>
      </c>
      <c r="N68" s="0" t="n">
        <f aca="false">M68-L68</f>
        <v>-5</v>
      </c>
      <c r="O68" s="0" t="n">
        <f aca="false">IF(OR(J68 &lt; 0.5, J68 &gt; 4.5), "", ROUND((J68-0.5)*1875/5,0))</f>
        <v>1219</v>
      </c>
      <c r="P68" s="0" t="n">
        <f aca="false">IF(OR(J68 &lt; 0.5, J68 &gt; 4.5), "", -ROUND(1875*N68/4096, 2))</f>
        <v>2.29</v>
      </c>
      <c r="Q68" s="0" t="n">
        <f aca="false">IF(OR(J68&lt;=0, J68 &gt; 5), "", ROUND(J68*5800/5, 2))</f>
        <v>4350</v>
      </c>
      <c r="R68" s="0" t="n">
        <f aca="false">IF(OR(J68&lt;=0, J68 &gt; 5), "", -ROUND((N68/4096)*5800, 2))</f>
        <v>7.08</v>
      </c>
    </row>
    <row r="69" customFormat="false" ht="12.8" hidden="false" customHeight="false" outlineLevel="0" collapsed="false">
      <c r="A69" s="0" t="str">
        <f aca="false">IF(A68 &lt; $H$1-1, A68+1, "")</f>
        <v/>
      </c>
      <c r="B69" s="0" t="str">
        <f aca="false">IF(A69&lt;$H$1, ROUND(((A69+1)*4.959/$H$1)-4.959/(2*$H$1), 3), "")</f>
        <v/>
      </c>
      <c r="C69" s="5"/>
      <c r="D69" s="0" t="str">
        <f aca="false">IF(A69&lt;$H$1, ROUND((B69/4.959)*4095, 0), "")</f>
        <v/>
      </c>
      <c r="E69" s="0" t="str">
        <f aca="false">A69</f>
        <v/>
      </c>
      <c r="F69" s="0" t="str">
        <f aca="false">IF(A69&lt;$H$1, D69-C69, "")</f>
        <v/>
      </c>
      <c r="K69" s="0" t="n">
        <v>3101</v>
      </c>
      <c r="O69" s="0" t="str">
        <f aca="false">IF(OR(J69 &lt; 0.5, J69 &gt; 4.5), "", ROUND((J69-0.5)*1875/5,0))</f>
        <v/>
      </c>
      <c r="P69" s="0" t="str">
        <f aca="false">IF(OR(J69 &lt; 0.5, J69 &gt; 4.5), "", -ROUND(1875*N69/4096, 2))</f>
        <v/>
      </c>
      <c r="Q69" s="0" t="str">
        <f aca="false">IF(OR(J69&lt;=0, J69 &gt; 5), "", ROUND(J69*5800/5, 2))</f>
        <v/>
      </c>
      <c r="R69" s="0" t="str">
        <f aca="false">IF(OR(J69&lt;=0, J69 &gt; 5), "", -ROUND((N69/4096)*5800, 2))</f>
        <v/>
      </c>
    </row>
    <row r="70" customFormat="false" ht="12.8" hidden="false" customHeight="false" outlineLevel="0" collapsed="false">
      <c r="A70" s="0" t="str">
        <f aca="false">IF(A69 &lt; $H$1-1, A69+1, "")</f>
        <v/>
      </c>
      <c r="B70" s="0" t="str">
        <f aca="false">IF(A70&lt;$H$1, ROUND(((A70+1)*4.959/$H$1)-4.959/(2*$H$1), 3), "")</f>
        <v/>
      </c>
      <c r="C70" s="5"/>
      <c r="D70" s="0" t="str">
        <f aca="false">IF(A70&lt;$H$1, ROUND((B70/4.959)*4095, 0), "")</f>
        <v/>
      </c>
      <c r="E70" s="0" t="str">
        <f aca="false">A70</f>
        <v/>
      </c>
      <c r="F70" s="0" t="str">
        <f aca="false">IF(A70&lt;$H$1, D70-C70, "")</f>
        <v/>
      </c>
      <c r="K70" s="0" t="n">
        <v>3102</v>
      </c>
      <c r="O70" s="0" t="str">
        <f aca="false">IF(OR(J70 &lt; 0.5, J70 &gt; 4.5), "", ROUND((J70-0.5)*1875/5,0))</f>
        <v/>
      </c>
      <c r="P70" s="0" t="str">
        <f aca="false">IF(OR(J70 &lt; 0.5, J70 &gt; 4.5), "", -ROUND(1875*N70/4096, 2))</f>
        <v/>
      </c>
      <c r="Q70" s="0" t="str">
        <f aca="false">IF(OR(J70&lt;=0, J70 &gt; 5), "", ROUND(J70*5800/5, 2))</f>
        <v/>
      </c>
      <c r="R70" s="0" t="str">
        <f aca="false">IF(OR(J70&lt;=0, J70 &gt; 5), "", -ROUND((N70/4096)*5800, 2))</f>
        <v/>
      </c>
    </row>
    <row r="71" customFormat="false" ht="12.8" hidden="false" customHeight="false" outlineLevel="0" collapsed="false">
      <c r="A71" s="0" t="str">
        <f aca="false">IF(A70 &lt; $H$1-1, A70+1, "")</f>
        <v/>
      </c>
      <c r="B71" s="0" t="str">
        <f aca="false">IF(A71&lt;$H$1, ROUND(((A71+1)*4.959/$H$1)-4.959/(2*$H$1), 3), "")</f>
        <v/>
      </c>
      <c r="C71" s="5"/>
      <c r="D71" s="0" t="str">
        <f aca="false">IF(A71&lt;$H$1, ROUND((B71/4.959)*4095, 0), "")</f>
        <v/>
      </c>
      <c r="E71" s="0" t="str">
        <f aca="false">A71</f>
        <v/>
      </c>
      <c r="F71" s="0" t="str">
        <f aca="false">IF(A71&lt;$H$1, D71-C71, "")</f>
        <v/>
      </c>
      <c r="J71" s="0" t="n">
        <v>3.85</v>
      </c>
      <c r="K71" s="0" t="n">
        <v>3181</v>
      </c>
      <c r="L71" s="0" t="n">
        <f aca="false">ROUND(AVERAGE(K71, K72, K73), 0)</f>
        <v>3182</v>
      </c>
      <c r="M71" s="0" t="n">
        <f aca="false">ROUND((J71/4.959)*4095, 0)</f>
        <v>3179</v>
      </c>
      <c r="N71" s="0" t="n">
        <f aca="false">M71-L71</f>
        <v>-3</v>
      </c>
      <c r="O71" s="0" t="n">
        <f aca="false">IF(OR(J71 &lt; 0.5, J71 &gt; 4.5), "", ROUND((J71-0.5)*1875/5,0))</f>
        <v>1256</v>
      </c>
      <c r="P71" s="0" t="n">
        <f aca="false">IF(OR(J71 &lt; 0.5, J71 &gt; 4.5), "", -ROUND(1875*N71/4096, 2))</f>
        <v>1.37</v>
      </c>
      <c r="Q71" s="0" t="n">
        <f aca="false">IF(OR(J71&lt;=0, J71 &gt; 5), "", ROUND(J71*5800/5, 2))</f>
        <v>4466</v>
      </c>
      <c r="R71" s="0" t="n">
        <f aca="false">IF(OR(J71&lt;=0, J71 &gt; 5), "", -ROUND((N71/4096)*5800, 2))</f>
        <v>4.25</v>
      </c>
    </row>
    <row r="72" customFormat="false" ht="12.8" hidden="false" customHeight="false" outlineLevel="0" collapsed="false">
      <c r="A72" s="0" t="str">
        <f aca="false">IF(A71 &lt; $H$1-1, A71+1, "")</f>
        <v/>
      </c>
      <c r="B72" s="0" t="str">
        <f aca="false">IF(A72&lt;$H$1, ROUND(((A72+1)*4.959/$H$1)-4.959/(2*$H$1), 3), "")</f>
        <v/>
      </c>
      <c r="C72" s="5"/>
      <c r="D72" s="0" t="str">
        <f aca="false">IF(A72&lt;$H$1, ROUND((B72/4.959)*4095, 0), "")</f>
        <v/>
      </c>
      <c r="E72" s="0" t="str">
        <f aca="false">A72</f>
        <v/>
      </c>
      <c r="F72" s="0" t="str">
        <f aca="false">IF(A72&lt;$H$1, D72-C72, "")</f>
        <v/>
      </c>
      <c r="K72" s="0" t="n">
        <v>3183</v>
      </c>
      <c r="O72" s="0" t="str">
        <f aca="false">IF(OR(J72 &lt; 0.5, J72 &gt; 4.5), "", ROUND((J72-0.5)*1875/5,0))</f>
        <v/>
      </c>
      <c r="P72" s="0" t="str">
        <f aca="false">IF(OR(J72 &lt; 0.5, J72 &gt; 4.5), "", -ROUND(1875*N72/4096, 2))</f>
        <v/>
      </c>
      <c r="Q72" s="0" t="str">
        <f aca="false">IF(OR(J72&lt;=0, J72 &gt; 5), "", ROUND(J72*5800/5, 2))</f>
        <v/>
      </c>
      <c r="R72" s="0" t="str">
        <f aca="false">IF(OR(J72&lt;=0, J72 &gt; 5), "", -ROUND((N72/4096)*5800, 2))</f>
        <v/>
      </c>
    </row>
    <row r="73" customFormat="false" ht="12.8" hidden="false" customHeight="false" outlineLevel="0" collapsed="false">
      <c r="A73" s="0" t="str">
        <f aca="false">IF(A72 &lt; $H$1-1, A72+1, "")</f>
        <v/>
      </c>
      <c r="B73" s="0" t="str">
        <f aca="false">IF(A73&lt;$H$1, ROUND(((A73+1)*4.959/$H$1)-4.959/(2*$H$1), 3), "")</f>
        <v/>
      </c>
      <c r="C73" s="5"/>
      <c r="D73" s="0" t="str">
        <f aca="false">IF(A73&lt;$H$1, ROUND((B73/4.959)*4095, 0), "")</f>
        <v/>
      </c>
      <c r="E73" s="0" t="str">
        <f aca="false">A73</f>
        <v/>
      </c>
      <c r="F73" s="0" t="str">
        <f aca="false">IF(A73&lt;$H$1, D73-C73, "")</f>
        <v/>
      </c>
      <c r="K73" s="0" t="n">
        <v>3181</v>
      </c>
      <c r="O73" s="0" t="str">
        <f aca="false">IF(OR(J73 &lt; 0.5, J73 &gt; 4.5), "", ROUND((J73-0.5)*1875/5,0))</f>
        <v/>
      </c>
      <c r="P73" s="0" t="str">
        <f aca="false">IF(OR(J73 &lt; 0.5, J73 &gt; 4.5), "", -ROUND(1875*N73/4096, 2))</f>
        <v/>
      </c>
      <c r="Q73" s="0" t="str">
        <f aca="false">IF(OR(J73&lt;=0, J73 &gt; 5), "", ROUND(J73*5800/5, 2))</f>
        <v/>
      </c>
      <c r="R73" s="0" t="str">
        <f aca="false">IF(OR(J73&lt;=0, J73 &gt; 5), "", -ROUND((N73/4096)*5800, 2))</f>
        <v/>
      </c>
    </row>
    <row r="74" customFormat="false" ht="12.8" hidden="false" customHeight="false" outlineLevel="0" collapsed="false">
      <c r="A74" s="0" t="str">
        <f aca="false">IF(A73 &lt; $H$1-1, A73+1, "")</f>
        <v/>
      </c>
      <c r="B74" s="0" t="str">
        <f aca="false">IF(A74&lt;$H$1, ROUND(((A74+1)*4.959/$H$1)-4.959/(2*$H$1), 3), "")</f>
        <v/>
      </c>
      <c r="C74" s="5"/>
      <c r="D74" s="0" t="str">
        <f aca="false">IF(A74&lt;$H$1, ROUND((B74/4.959)*4095, 0), "")</f>
        <v/>
      </c>
      <c r="E74" s="0" t="str">
        <f aca="false">A74</f>
        <v/>
      </c>
      <c r="F74" s="0" t="str">
        <f aca="false">IF(A74&lt;$H$1, D74-C74, "")</f>
        <v/>
      </c>
      <c r="J74" s="0" t="n">
        <v>3.95</v>
      </c>
      <c r="K74" s="0" t="n">
        <v>3267</v>
      </c>
      <c r="L74" s="0" t="n">
        <f aca="false">ROUND(AVERAGE(K74, K75, K76), 0)</f>
        <v>3267</v>
      </c>
      <c r="M74" s="0" t="n">
        <f aca="false">ROUND((J74/4.959)*4095, 0)</f>
        <v>3262</v>
      </c>
      <c r="N74" s="0" t="n">
        <f aca="false">M74-L74</f>
        <v>-5</v>
      </c>
      <c r="O74" s="0" t="n">
        <f aca="false">IF(OR(J74 &lt; 0.5, J74 &gt; 4.5), "", ROUND((J74-0.5)*1875/5,0))</f>
        <v>1294</v>
      </c>
      <c r="P74" s="0" t="n">
        <f aca="false">IF(OR(J74 &lt; 0.5, J74 &gt; 4.5), "", -ROUND(1875*N74/4096, 2))</f>
        <v>2.29</v>
      </c>
      <c r="Q74" s="0" t="n">
        <f aca="false">IF(OR(J74&lt;=0, J74 &gt; 5), "", ROUND(J74*5800/5, 2))</f>
        <v>4582</v>
      </c>
      <c r="R74" s="0" t="n">
        <f aca="false">IF(OR(J74&lt;=0, J74 &gt; 5), "", -ROUND((N74/4096)*5800, 2))</f>
        <v>7.08</v>
      </c>
    </row>
    <row r="75" customFormat="false" ht="12.8" hidden="false" customHeight="false" outlineLevel="0" collapsed="false">
      <c r="A75" s="0" t="str">
        <f aca="false">IF(A74 &lt; $H$1-1, A74+1, "")</f>
        <v/>
      </c>
      <c r="B75" s="0" t="str">
        <f aca="false">IF(A75&lt;$H$1, ROUND(((A75+1)*4.959/$H$1)-4.959/(2*$H$1), 3), "")</f>
        <v/>
      </c>
      <c r="C75" s="5"/>
      <c r="D75" s="0" t="str">
        <f aca="false">IF(A75&lt;$H$1, ROUND((B75/4.959)*4095, 0), "")</f>
        <v/>
      </c>
      <c r="E75" s="0" t="str">
        <f aca="false">A75</f>
        <v/>
      </c>
      <c r="F75" s="0" t="str">
        <f aca="false">IF(A75&lt;$H$1, D75-C75, "")</f>
        <v/>
      </c>
      <c r="K75" s="0" t="n">
        <v>3267</v>
      </c>
      <c r="O75" s="0" t="str">
        <f aca="false">IF(OR(J75 &lt; 0.5, J75 &gt; 4.5), "", ROUND((J75-0.5)*1875/5,0))</f>
        <v/>
      </c>
      <c r="P75" s="0" t="str">
        <f aca="false">IF(OR(J75 &lt; 0.5, J75 &gt; 4.5), "", -ROUND(1875*N75/4096, 2))</f>
        <v/>
      </c>
      <c r="Q75" s="0" t="str">
        <f aca="false">IF(OR(J75&lt;=0, J75 &gt; 5), "", ROUND(J75*5800/5, 2))</f>
        <v/>
      </c>
      <c r="R75" s="0" t="str">
        <f aca="false">IF(OR(J75&lt;=0, J75 &gt; 5), "", -ROUND((N75/4096)*5800, 2))</f>
        <v/>
      </c>
    </row>
    <row r="76" customFormat="false" ht="12.8" hidden="false" customHeight="false" outlineLevel="0" collapsed="false">
      <c r="A76" s="0" t="str">
        <f aca="false">IF(A75 &lt; $H$1-1, A75+1, "")</f>
        <v/>
      </c>
      <c r="B76" s="0" t="str">
        <f aca="false">IF(A76&lt;$H$1, ROUND(((A76+1)*4.959/$H$1)-4.959/(2*$H$1), 3), "")</f>
        <v/>
      </c>
      <c r="C76" s="5"/>
      <c r="D76" s="0" t="str">
        <f aca="false">IF(A76&lt;$H$1, ROUND((B76/4.959)*4095, 0), "")</f>
        <v/>
      </c>
      <c r="E76" s="0" t="str">
        <f aca="false">A76</f>
        <v/>
      </c>
      <c r="F76" s="0" t="str">
        <f aca="false">IF(A76&lt;$H$1, D76-C76, "")</f>
        <v/>
      </c>
      <c r="K76" s="0" t="n">
        <v>3268</v>
      </c>
      <c r="O76" s="0" t="str">
        <f aca="false">IF(OR(J76 &lt; 0.5, J76 &gt; 4.5), "", ROUND((J76-0.5)*1875/5,0))</f>
        <v/>
      </c>
      <c r="P76" s="0" t="str">
        <f aca="false">IF(OR(J76 &lt; 0.5, J76 &gt; 4.5), "", -ROUND(1875*N76/4096, 2))</f>
        <v/>
      </c>
      <c r="Q76" s="0" t="str">
        <f aca="false">IF(OR(J76&lt;=0, J76 &gt; 5), "", ROUND(J76*5800/5, 2))</f>
        <v/>
      </c>
      <c r="R76" s="0" t="str">
        <f aca="false">IF(OR(J76&lt;=0, J76 &gt; 5), "", -ROUND((N76/4096)*5800, 2))</f>
        <v/>
      </c>
    </row>
    <row r="77" customFormat="false" ht="12.8" hidden="false" customHeight="false" outlineLevel="0" collapsed="false">
      <c r="A77" s="0" t="str">
        <f aca="false">IF(A76 &lt; $H$1-1, A76+1, "")</f>
        <v/>
      </c>
      <c r="B77" s="0" t="str">
        <f aca="false">IF(A77&lt;$H$1, ROUND(((A77+1)*4.959/$H$1)-4.959/(2*$H$1), 3), "")</f>
        <v/>
      </c>
      <c r="C77" s="5"/>
      <c r="D77" s="0" t="str">
        <f aca="false">IF(A77&lt;$H$1, ROUND((B77/4.959)*4095, 0), "")</f>
        <v/>
      </c>
      <c r="E77" s="0" t="str">
        <f aca="false">A77</f>
        <v/>
      </c>
      <c r="F77" s="0" t="str">
        <f aca="false">IF(A77&lt;$H$1, D77-C77, "")</f>
        <v/>
      </c>
      <c r="J77" s="0" t="n">
        <v>4.2</v>
      </c>
      <c r="K77" s="0" t="n">
        <v>3466</v>
      </c>
      <c r="L77" s="0" t="n">
        <f aca="false">ROUND(AVERAGE(K77, K78, K79), 0)</f>
        <v>3466</v>
      </c>
      <c r="M77" s="0" t="n">
        <f aca="false">ROUND((J77/4.959)*4095, 0)</f>
        <v>3468</v>
      </c>
      <c r="N77" s="0" t="n">
        <f aca="false">M77-L77</f>
        <v>2</v>
      </c>
      <c r="O77" s="0" t="n">
        <f aca="false">IF(OR(J77 &lt; 0.5, J77 &gt; 4.5), "", ROUND((J77-0.5)*1875/5,0))</f>
        <v>1388</v>
      </c>
      <c r="P77" s="0" t="n">
        <f aca="false">IF(OR(J77 &lt; 0.5, J77 &gt; 4.5), "", -ROUND(1875*N77/4096, 2))</f>
        <v>-0.92</v>
      </c>
      <c r="Q77" s="0" t="n">
        <f aca="false">IF(OR(J77&lt;=0, J77 &gt; 5), "", ROUND(J77*5800/5, 2))</f>
        <v>4872</v>
      </c>
      <c r="R77" s="0" t="n">
        <f aca="false">IF(OR(J77&lt;=0, J77 &gt; 5), "", -ROUND((N77/4096)*5800, 2))</f>
        <v>-2.83</v>
      </c>
    </row>
    <row r="78" customFormat="false" ht="12.8" hidden="false" customHeight="false" outlineLevel="0" collapsed="false">
      <c r="A78" s="0" t="str">
        <f aca="false">IF(A77 &lt; $H$1-1, A77+1, "")</f>
        <v/>
      </c>
      <c r="B78" s="0" t="str">
        <f aca="false">IF(A78&lt;$H$1, ROUND(((A78+1)*4.959/$H$1)-4.959/(2*$H$1), 3), "")</f>
        <v/>
      </c>
      <c r="C78" s="5"/>
      <c r="D78" s="0" t="str">
        <f aca="false">IF(A78&lt;$H$1, ROUND((B78/4.959)*4095, 0), "")</f>
        <v/>
      </c>
      <c r="E78" s="0" t="str">
        <f aca="false">A78</f>
        <v/>
      </c>
      <c r="F78" s="0" t="str">
        <f aca="false">IF(A78&lt;$H$1, D78-C78, "")</f>
        <v/>
      </c>
      <c r="K78" s="0" t="n">
        <v>3466</v>
      </c>
      <c r="O78" s="0" t="str">
        <f aca="false">IF(OR(J78 &lt; 0.5, J78 &gt; 4.5), "", ROUND((J78-0.5)*1875/5,0))</f>
        <v/>
      </c>
      <c r="P78" s="0" t="str">
        <f aca="false">IF(OR(J78 &lt; 0.5, J78 &gt; 4.5), "", -ROUND(1875*N78/4096, 2))</f>
        <v/>
      </c>
      <c r="Q78" s="0" t="str">
        <f aca="false">IF(OR(J78&lt;=0, J78 &gt; 5), "", ROUND(J78*5800/5, 2))</f>
        <v/>
      </c>
      <c r="R78" s="0" t="str">
        <f aca="false">IF(OR(J78&lt;=0, J78 &gt; 5), "", -ROUND((N78/4096)*5800, 2))</f>
        <v/>
      </c>
    </row>
    <row r="79" customFormat="false" ht="12.8" hidden="false" customHeight="false" outlineLevel="0" collapsed="false">
      <c r="A79" s="0" t="str">
        <f aca="false">IF(A78 &lt; $H$1-1, A78+1, "")</f>
        <v/>
      </c>
      <c r="B79" s="0" t="str">
        <f aca="false">IF(A79&lt;$H$1, ROUND(((A79+1)*4.959/$H$1)-4.959/(2*$H$1), 3), "")</f>
        <v/>
      </c>
      <c r="C79" s="5"/>
      <c r="D79" s="0" t="str">
        <f aca="false">IF(A79&lt;$H$1, ROUND((B79/4.959)*4095, 0), "")</f>
        <v/>
      </c>
      <c r="E79" s="0" t="str">
        <f aca="false">A79</f>
        <v/>
      </c>
      <c r="F79" s="0" t="str">
        <f aca="false">IF(A79&lt;$H$1, D79-C79, "")</f>
        <v/>
      </c>
      <c r="K79" s="0" t="n">
        <v>3465</v>
      </c>
      <c r="O79" s="0" t="str">
        <f aca="false">IF(OR(J79 &lt; 0.5, J79 &gt; 4.5), "", ROUND((J79-0.5)*1875/5,0))</f>
        <v/>
      </c>
      <c r="P79" s="0" t="str">
        <f aca="false">IF(OR(J79 &lt; 0.5, J79 &gt; 4.5), "", -ROUND(1875*N79/4096, 2))</f>
        <v/>
      </c>
      <c r="Q79" s="0" t="str">
        <f aca="false">IF(OR(J79&lt;=0, J79 &gt; 5), "", ROUND(J79*5800/5, 2))</f>
        <v/>
      </c>
      <c r="R79" s="0" t="str">
        <f aca="false">IF(OR(J79&lt;=0, J79 &gt; 5), "", -ROUND((N79/4096)*5800, 2))</f>
        <v/>
      </c>
    </row>
    <row r="80" customFormat="false" ht="12.8" hidden="false" customHeight="false" outlineLevel="0" collapsed="false">
      <c r="A80" s="0" t="str">
        <f aca="false">IF(A79 &lt; $H$1-1, A79+1, "")</f>
        <v/>
      </c>
      <c r="B80" s="0" t="str">
        <f aca="false">IF(A80&lt;$H$1, ROUND(((A80+1)*4.959/$H$1)-4.959/(2*$H$1), 3), "")</f>
        <v/>
      </c>
      <c r="C80" s="5"/>
      <c r="D80" s="0" t="str">
        <f aca="false">IF(A80&lt;$H$1, ROUND((B80/4.959)*4095, 0), "")</f>
        <v/>
      </c>
      <c r="E80" s="0" t="str">
        <f aca="false">A80</f>
        <v/>
      </c>
      <c r="F80" s="0" t="str">
        <f aca="false">IF(A80&lt;$H$1, D80-C80, "")</f>
        <v/>
      </c>
      <c r="J80" s="0" t="n">
        <v>4.45</v>
      </c>
      <c r="K80" s="0" t="n">
        <v>3679</v>
      </c>
      <c r="L80" s="0" t="n">
        <f aca="false">ROUND(AVERAGE(K80, K81, K82), 0)</f>
        <v>3679</v>
      </c>
      <c r="M80" s="0" t="n">
        <f aca="false">ROUND((J80/4.959)*4095, 0)</f>
        <v>3675</v>
      </c>
      <c r="N80" s="0" t="n">
        <f aca="false">M80-L80</f>
        <v>-4</v>
      </c>
      <c r="O80" s="0" t="n">
        <f aca="false">IF(OR(J80 &lt; 0.5, J80 &gt; 4.5), "", ROUND((J80-0.5)*1875/5,0))</f>
        <v>1481</v>
      </c>
      <c r="P80" s="0" t="n">
        <f aca="false">IF(OR(J80 &lt; 0.5, J80 &gt; 4.5), "", -ROUND(1875*N80/4096, 2))</f>
        <v>1.83</v>
      </c>
      <c r="Q80" s="0" t="n">
        <f aca="false">IF(OR(J80&lt;=0, J80 &gt; 5), "", ROUND(J80*5800/5, 2))</f>
        <v>5162</v>
      </c>
      <c r="R80" s="0" t="n">
        <f aca="false">IF(OR(J80&lt;=0, J80 &gt; 5), "", -ROUND((N80/4096)*5800, 2))</f>
        <v>5.66</v>
      </c>
    </row>
    <row r="81" customFormat="false" ht="12.8" hidden="false" customHeight="false" outlineLevel="0" collapsed="false">
      <c r="A81" s="0" t="str">
        <f aca="false">IF(A80 &lt; $H$1-1, A80+1, "")</f>
        <v/>
      </c>
      <c r="B81" s="0" t="str">
        <f aca="false">IF(A81&lt;$H$1, ROUND(((A81+1)*4.959/$H$1)-4.959/(2*$H$1), 3), "")</f>
        <v/>
      </c>
      <c r="C81" s="5"/>
      <c r="D81" s="0" t="str">
        <f aca="false">IF(A81&lt;$H$1, ROUND((B81/4.959)*4095, 0), "")</f>
        <v/>
      </c>
      <c r="E81" s="0" t="str">
        <f aca="false">A81</f>
        <v/>
      </c>
      <c r="F81" s="0" t="str">
        <f aca="false">IF(A81&lt;$H$1, D81-C81, "")</f>
        <v/>
      </c>
      <c r="K81" s="0" t="n">
        <v>3679</v>
      </c>
      <c r="O81" s="0" t="str">
        <f aca="false">IF(OR(J81 &lt; 0.5, J81 &gt; 4.5), "", ROUND((J81-0.5)*1875/5,0))</f>
        <v/>
      </c>
      <c r="P81" s="0" t="str">
        <f aca="false">IF(OR(J81 &lt; 0.5, J81 &gt; 4.5), "", -ROUND(1875*N81/4096, 2))</f>
        <v/>
      </c>
      <c r="Q81" s="0" t="str">
        <f aca="false">IF(OR(J81&lt;=0, J81 &gt; 5), "", ROUND(J81*5800/5, 2))</f>
        <v/>
      </c>
      <c r="R81" s="0" t="str">
        <f aca="false">IF(OR(J81&lt;=0, J81 &gt; 5), "", -ROUND((N81/4096)*5800, 2))</f>
        <v/>
      </c>
    </row>
    <row r="82" customFormat="false" ht="12.8" hidden="false" customHeight="false" outlineLevel="0" collapsed="false">
      <c r="A82" s="0" t="str">
        <f aca="false">IF(A81 &lt; $H$1-1, A81+1, "")</f>
        <v/>
      </c>
      <c r="B82" s="0" t="str">
        <f aca="false">IF(A82&lt;$H$1, ROUND(((A82+1)*4.959/$H$1)-4.959/(2*$H$1), 3), "")</f>
        <v/>
      </c>
      <c r="C82" s="5"/>
      <c r="D82" s="0" t="str">
        <f aca="false">IF(A82&lt;$H$1, ROUND((B82/4.959)*4095, 0), "")</f>
        <v/>
      </c>
      <c r="E82" s="0" t="str">
        <f aca="false">A82</f>
        <v/>
      </c>
      <c r="F82" s="0" t="str">
        <f aca="false">IF(A82&lt;$H$1, D82-C82, "")</f>
        <v/>
      </c>
      <c r="K82" s="0" t="n">
        <v>3679</v>
      </c>
      <c r="O82" s="0" t="str">
        <f aca="false">IF(OR(J82 &lt; 0.5, J82 &gt; 4.5), "", ROUND((J82-0.5)*1875/5,0))</f>
        <v/>
      </c>
      <c r="P82" s="0" t="str">
        <f aca="false">IF(OR(J82 &lt; 0.5, J82 &gt; 4.5), "", -ROUND(1875*N82/4096, 2))</f>
        <v/>
      </c>
      <c r="Q82" s="0" t="str">
        <f aca="false">IF(OR(J82&lt;=0, J82 &gt; 5), "", ROUND(J82*5800/5, 2))</f>
        <v/>
      </c>
      <c r="R82" s="0" t="str">
        <f aca="false">IF(OR(J82&lt;=0, J82 &gt; 5), "", -ROUND((N82/4096)*5800, 2))</f>
        <v/>
      </c>
    </row>
    <row r="83" customFormat="false" ht="12.8" hidden="false" customHeight="false" outlineLevel="0" collapsed="false">
      <c r="A83" s="0" t="str">
        <f aca="false">IF(A82 &lt; $H$1-1, A82+1, "")</f>
        <v/>
      </c>
      <c r="B83" s="0" t="str">
        <f aca="false">IF(A83&lt;$H$1, ROUND(((A83+1)*4.959/$H$1)-4.959/(2*$H$1), 3), "")</f>
        <v/>
      </c>
      <c r="C83" s="5"/>
      <c r="D83" s="0" t="str">
        <f aca="false">IF(A83&lt;$H$1, ROUND((B83/4.959)*4095, 0), "")</f>
        <v/>
      </c>
      <c r="E83" s="0" t="str">
        <f aca="false">A83</f>
        <v/>
      </c>
      <c r="F83" s="0" t="str">
        <f aca="false">IF(A83&lt;$H$1, D83-C83, "")</f>
        <v/>
      </c>
      <c r="J83" s="0" t="n">
        <v>4.7</v>
      </c>
      <c r="K83" s="0" t="n">
        <v>3885</v>
      </c>
      <c r="L83" s="0" t="n">
        <f aca="false">ROUND(AVERAGE(K83, K84, K85), 0)</f>
        <v>3884</v>
      </c>
      <c r="M83" s="0" t="n">
        <f aca="false">ROUND((J83/4.959)*4095, 0)</f>
        <v>3881</v>
      </c>
      <c r="N83" s="0" t="n">
        <f aca="false">M83-L83</f>
        <v>-3</v>
      </c>
      <c r="O83" s="0" t="str">
        <f aca="false">IF(OR(J83 &lt; 0.5, J83 &gt; 4.5), "", ROUND((J83-0.5)*1875/5,0))</f>
        <v/>
      </c>
      <c r="P83" s="0" t="str">
        <f aca="false">IF(OR(J83 &lt; 0.5, J83 &gt; 4.5), "", -ROUND(1875*N83/4096, 2))</f>
        <v/>
      </c>
      <c r="Q83" s="0" t="n">
        <f aca="false">IF(OR(J83&lt;=0, J83 &gt; 5), "", ROUND(J83*5800/5, 2))</f>
        <v>5452</v>
      </c>
      <c r="R83" s="0" t="n">
        <f aca="false">IF(OR(J83&lt;=0, J83 &gt; 5), "", -ROUND((N83/4096)*5800, 2))</f>
        <v>4.25</v>
      </c>
    </row>
    <row r="84" customFormat="false" ht="12.8" hidden="false" customHeight="false" outlineLevel="0" collapsed="false">
      <c r="A84" s="0" t="str">
        <f aca="false">IF(A83 &lt; $H$1-1, A83+1, "")</f>
        <v/>
      </c>
      <c r="B84" s="0" t="str">
        <f aca="false">IF(A84&lt;$H$1, ROUND(((A84+1)*4.959/$H$1)-4.959/(2*$H$1), 3), "")</f>
        <v/>
      </c>
      <c r="C84" s="5"/>
      <c r="D84" s="0" t="str">
        <f aca="false">IF(A84&lt;$H$1, ROUND((B84/4.959)*4095, 0), "")</f>
        <v/>
      </c>
      <c r="E84" s="0" t="str">
        <f aca="false">A84</f>
        <v/>
      </c>
      <c r="F84" s="0" t="str">
        <f aca="false">IF(A84&lt;$H$1, D84-C84, "")</f>
        <v/>
      </c>
      <c r="K84" s="0" t="n">
        <v>3884</v>
      </c>
      <c r="O84" s="0" t="str">
        <f aca="false">IF(OR(J84 &lt; 0.5, J84 &gt; 4.5), "", ROUND((J84-0.5)*1875/5,0))</f>
        <v/>
      </c>
      <c r="P84" s="0" t="str">
        <f aca="false">IF(OR(J84 &lt; 0.5, J84 &gt; 4.5), "", -ROUND(1875*N84/4096, 2))</f>
        <v/>
      </c>
      <c r="Q84" s="0" t="str">
        <f aca="false">IF(OR(J84&lt;=0, J84 &gt; 5), "", ROUND(J84*5800/5, 2))</f>
        <v/>
      </c>
      <c r="R84" s="0" t="str">
        <f aca="false">IF(OR(J84&lt;=0, J84 &gt; 5), "", -ROUND((N84/4096)*5800, 2))</f>
        <v/>
      </c>
    </row>
    <row r="85" customFormat="false" ht="12.8" hidden="false" customHeight="false" outlineLevel="0" collapsed="false">
      <c r="A85" s="0" t="str">
        <f aca="false">IF(A84 &lt; $H$1-1, A84+1, "")</f>
        <v/>
      </c>
      <c r="B85" s="0" t="str">
        <f aca="false">IF(A85&lt;$H$1, ROUND(((A85+1)*4.959/$H$1)-4.959/(2*$H$1), 3), "")</f>
        <v/>
      </c>
      <c r="C85" s="5"/>
      <c r="D85" s="0" t="str">
        <f aca="false">IF(A85&lt;$H$1, ROUND((B85/4.959)*4095, 0), "")</f>
        <v/>
      </c>
      <c r="E85" s="0" t="str">
        <f aca="false">A85</f>
        <v/>
      </c>
      <c r="F85" s="0" t="str">
        <f aca="false">IF(A85&lt;$H$1, D85-C85, "")</f>
        <v/>
      </c>
      <c r="K85" s="0" t="n">
        <v>3883</v>
      </c>
      <c r="O85" s="0" t="str">
        <f aca="false">IF(OR(J85 &lt; 0.5, J85 &gt; 4.5), "", ROUND((J85-0.5)*1875/5,0))</f>
        <v/>
      </c>
      <c r="P85" s="0" t="str">
        <f aca="false">IF(OR(J85 &lt; 0.5, J85 &gt; 4.5), "", -ROUND(1875*N85/4096, 2))</f>
        <v/>
      </c>
      <c r="Q85" s="0" t="str">
        <f aca="false">IF(OR(J85&lt;=0, J85 &gt; 5), "", ROUND(J85*5800/5, 2))</f>
        <v/>
      </c>
      <c r="R85" s="0" t="str">
        <f aca="false">IF(OR(J85&lt;=0, J85 &gt; 5), "", -ROUND((N85/4096)*5800, 2))</f>
        <v/>
      </c>
    </row>
    <row r="86" customFormat="false" ht="12.8" hidden="false" customHeight="false" outlineLevel="0" collapsed="false">
      <c r="A86" s="0" t="str">
        <f aca="false">IF(A85 &lt; $H$1-1, A85+1, "")</f>
        <v/>
      </c>
      <c r="B86" s="0" t="str">
        <f aca="false">IF(A86&lt;$H$1, ROUND(((A86+1)*4.959/$H$1)-4.959/(2*$H$1), 3), "")</f>
        <v/>
      </c>
      <c r="C86" s="5"/>
      <c r="D86" s="0" t="str">
        <f aca="false">IF(A86&lt;$H$1, ROUND((B86/4.959)*4095, 0), "")</f>
        <v/>
      </c>
      <c r="E86" s="0" t="str">
        <f aca="false">A86</f>
        <v/>
      </c>
      <c r="F86" s="0" t="str">
        <f aca="false">IF(A86&lt;$H$1, D86-C86, "")</f>
        <v/>
      </c>
      <c r="J86" s="0" t="n">
        <v>4.9</v>
      </c>
      <c r="K86" s="0" t="n">
        <v>4048</v>
      </c>
      <c r="L86" s="0" t="n">
        <f aca="false">ROUND(AVERAGE(K87, K87, K88), 0)</f>
        <v>4049</v>
      </c>
      <c r="M86" s="0" t="n">
        <f aca="false">ROUND((J86/4.959)*4095, 0)</f>
        <v>4046</v>
      </c>
      <c r="N86" s="0" t="n">
        <f aca="false">M86-L86</f>
        <v>-3</v>
      </c>
      <c r="O86" s="0" t="str">
        <f aca="false">IF(OR(J86 &lt; 0.5, J86 &gt; 4.5), "", ROUND((J86-0.5)*1875/5,0))</f>
        <v/>
      </c>
      <c r="P86" s="0" t="str">
        <f aca="false">IF(OR(J86 &lt; 0.5, J86 &gt; 4.5), "", -ROUND(1875*N86/4096, 2))</f>
        <v/>
      </c>
      <c r="Q86" s="0" t="n">
        <f aca="false">IF(OR(J86&lt;=0, J86 &gt; 5), "", ROUND(J86*5800/5, 2))</f>
        <v>5684</v>
      </c>
      <c r="R86" s="0" t="n">
        <f aca="false">IF(OR(J86&lt;=0, J86 &gt; 5), "", -ROUND((N86/4096)*5800, 2))</f>
        <v>4.25</v>
      </c>
    </row>
    <row r="87" customFormat="false" ht="12.8" hidden="false" customHeight="false" outlineLevel="0" collapsed="false">
      <c r="A87" s="0" t="str">
        <f aca="false">IF(A86 &lt; $H$1-1, A86+1, "")</f>
        <v/>
      </c>
      <c r="B87" s="0" t="str">
        <f aca="false">IF(A87&lt;$H$1, ROUND(((A87+1)*4.959/$H$1)-4.959/(2*$H$1), 3), "")</f>
        <v/>
      </c>
      <c r="C87" s="5"/>
      <c r="D87" s="0" t="str">
        <f aca="false">IF(A87&lt;$H$1, ROUND((B87/4.959)*4095, 0), "")</f>
        <v/>
      </c>
      <c r="E87" s="0" t="str">
        <f aca="false">A87</f>
        <v/>
      </c>
      <c r="F87" s="0" t="str">
        <f aca="false">IF(A87&lt;$H$1, D87-C87, "")</f>
        <v/>
      </c>
      <c r="K87" s="0" t="n">
        <v>4049</v>
      </c>
      <c r="O87" s="0" t="str">
        <f aca="false">IF(OR(J87 &lt; 0.5, J87 &gt; 4.5), "", ROUND((J87-0.5)*1875/5,0))</f>
        <v/>
      </c>
      <c r="P87" s="0" t="str">
        <f aca="false">IF(OR(J87 &lt; 0.5, J87 &gt; 4.5), "", -ROUND(1875*N87/4096, 2))</f>
        <v/>
      </c>
      <c r="Q87" s="0" t="str">
        <f aca="false">IF(OR(J87&lt;=0, J87 &gt; 5), "", ROUND(J87*5800/5, 2))</f>
        <v/>
      </c>
      <c r="R87" s="0" t="str">
        <f aca="false">IF(OR(J87&lt;=0, J87 &gt; 5), "", -ROUND((N87/4096)*5800, 2))</f>
        <v/>
      </c>
    </row>
    <row r="88" customFormat="false" ht="12.8" hidden="false" customHeight="false" outlineLevel="0" collapsed="false">
      <c r="A88" s="0" t="str">
        <f aca="false">IF(A87 &lt; $H$1-1, A87+1, "")</f>
        <v/>
      </c>
      <c r="B88" s="0" t="str">
        <f aca="false">IF(A88&lt;$H$1, ROUND(((A88+1)*4.959/$H$1)-4.959/(2*$H$1), 3), "")</f>
        <v/>
      </c>
      <c r="C88" s="5"/>
      <c r="D88" s="0" t="str">
        <f aca="false">IF(A88&lt;$H$1, ROUND((B88/4.959)*4095, 0), "")</f>
        <v/>
      </c>
      <c r="E88" s="0" t="str">
        <f aca="false">A88</f>
        <v/>
      </c>
      <c r="F88" s="0" t="str">
        <f aca="false">IF(A88&lt;$H$1, D88-C88, "")</f>
        <v/>
      </c>
      <c r="K88" s="0" t="n">
        <v>4049</v>
      </c>
      <c r="O88" s="0" t="str">
        <f aca="false">IF(OR(J88 &lt; 0.5, J88 &gt; 4.5), "", ROUND((J88-0.5)*1875/5,0))</f>
        <v/>
      </c>
      <c r="P88" s="0" t="str">
        <f aca="false">IF(OR(J88 &lt; 0.5, J88 &gt; 4.5), "", -ROUND(1875*N88/4096, 2))</f>
        <v/>
      </c>
      <c r="Q88" s="0" t="str">
        <f aca="false">IF(OR(J88&lt;=0, J88 &gt; 5), "", ROUND(J88*5800/5, 2))</f>
        <v/>
      </c>
      <c r="R88" s="0" t="str">
        <f aca="false">IF(OR(J88&lt;=0, J88 &gt; 5), "", -ROUND((N88/4096)*5800, 2))</f>
        <v/>
      </c>
    </row>
    <row r="89" customFormat="false" ht="12.8" hidden="false" customHeight="false" outlineLevel="0" collapsed="false">
      <c r="A89" s="0" t="str">
        <f aca="false">IF(A88 &lt; $H$1-1, A88+1, "")</f>
        <v/>
      </c>
      <c r="B89" s="0" t="str">
        <f aca="false">IF(A89&lt;$H$1, ROUND(((A89+1)*4.959/$H$1)-4.959/(2*$H$1), 3), "")</f>
        <v/>
      </c>
      <c r="C89" s="5"/>
      <c r="D89" s="0" t="str">
        <f aca="false">IF(A89&lt;$H$1, ROUND((B89/4.959)*4095, 0), "")</f>
        <v/>
      </c>
      <c r="E89" s="0" t="str">
        <f aca="false">A89</f>
        <v/>
      </c>
      <c r="F89" s="0" t="str">
        <f aca="false">IF(A89&lt;$H$1, D89-C89, "")</f>
        <v/>
      </c>
    </row>
    <row r="90" customFormat="false" ht="12.8" hidden="false" customHeight="false" outlineLevel="0" collapsed="false">
      <c r="A90" s="0" t="str">
        <f aca="false">IF(A89 &lt; $H$1-1, A89+1, "")</f>
        <v/>
      </c>
      <c r="B90" s="0" t="str">
        <f aca="false">IF(A90&lt;$H$1, ROUND(((A90+1)*4.959/$H$1)-4.959/(2*$H$1), 3), "")</f>
        <v/>
      </c>
      <c r="C90" s="5"/>
      <c r="D90" s="0" t="str">
        <f aca="false">IF(A90&lt;$H$1, ROUND((B90/4.959)*4095, 0), "")</f>
        <v/>
      </c>
      <c r="E90" s="0" t="str">
        <f aca="false">A90</f>
        <v/>
      </c>
      <c r="F90" s="0" t="str">
        <f aca="false">IF(A90&lt;$H$1, D90-C90, "")</f>
        <v/>
      </c>
    </row>
    <row r="91" customFormat="false" ht="12.8" hidden="false" customHeight="false" outlineLevel="0" collapsed="false">
      <c r="A91" s="0" t="str">
        <f aca="false">IF(A90 &lt; $H$1-1, A90+1, "")</f>
        <v/>
      </c>
      <c r="B91" s="0" t="str">
        <f aca="false">IF(A91&lt;$H$1, ROUND(((A91+1)*4.959/$H$1)-4.959/(2*$H$1), 3), "")</f>
        <v/>
      </c>
      <c r="C91" s="5"/>
      <c r="D91" s="0" t="str">
        <f aca="false">IF(A91&lt;$H$1, ROUND((B91/4.959)*4095, 0), "")</f>
        <v/>
      </c>
      <c r="E91" s="0" t="str">
        <f aca="false">A91</f>
        <v/>
      </c>
      <c r="F91" s="0" t="str">
        <f aca="false">IF(A91&lt;$H$1, D91-C91, "")</f>
        <v/>
      </c>
    </row>
    <row r="92" customFormat="false" ht="12.8" hidden="false" customHeight="false" outlineLevel="0" collapsed="false">
      <c r="A92" s="0" t="str">
        <f aca="false">IF(A91 &lt; $H$1-1, A91+1, "")</f>
        <v/>
      </c>
      <c r="B92" s="0" t="str">
        <f aca="false">IF(A92&lt;$H$1, ROUND(((A92+1)*4.959/$H$1)-4.959/(2*$H$1), 3), "")</f>
        <v/>
      </c>
      <c r="C92" s="5"/>
      <c r="D92" s="0" t="str">
        <f aca="false">IF(A92&lt;$H$1, ROUND((B92/4.959)*4095, 0), "")</f>
        <v/>
      </c>
      <c r="E92" s="0" t="str">
        <f aca="false">A92</f>
        <v/>
      </c>
      <c r="F92" s="0" t="str">
        <f aca="false">IF(A92&lt;$H$1, D92-C92, "")</f>
        <v/>
      </c>
    </row>
    <row r="93" customFormat="false" ht="12.8" hidden="false" customHeight="false" outlineLevel="0" collapsed="false">
      <c r="A93" s="0" t="str">
        <f aca="false">IF(A92 &lt; $H$1-1, A92+1, "")</f>
        <v/>
      </c>
      <c r="B93" s="0" t="str">
        <f aca="false">IF(A93&lt;$H$1, ROUND(((A93+1)*4.959/$H$1)-4.959/(2*$H$1), 3), "")</f>
        <v/>
      </c>
      <c r="C93" s="5"/>
      <c r="D93" s="0" t="str">
        <f aca="false">IF(A93&lt;$H$1, ROUND((B93/4.959)*4095, 0), "")</f>
        <v/>
      </c>
      <c r="E93" s="0" t="str">
        <f aca="false">A93</f>
        <v/>
      </c>
      <c r="F93" s="0" t="str">
        <f aca="false">IF(A93&lt;$H$1, D93-C93, "")</f>
        <v/>
      </c>
    </row>
    <row r="94" customFormat="false" ht="12.8" hidden="false" customHeight="false" outlineLevel="0" collapsed="false">
      <c r="A94" s="0" t="str">
        <f aca="false">IF(A93 &lt; $H$1-1, A93+1, "")</f>
        <v/>
      </c>
      <c r="B94" s="0" t="str">
        <f aca="false">IF(A94&lt;$H$1, ROUND(((A94+1)*4.959/$H$1)-4.959/(2*$H$1), 3), "")</f>
        <v/>
      </c>
      <c r="C94" s="5"/>
      <c r="D94" s="0" t="str">
        <f aca="false">IF(A94&lt;$H$1, ROUND((B94/4.959)*4095, 0), "")</f>
        <v/>
      </c>
      <c r="E94" s="0" t="str">
        <f aca="false">A94</f>
        <v/>
      </c>
      <c r="F94" s="0" t="str">
        <f aca="false">IF(A94&lt;$H$1, D94-C94, "")</f>
        <v/>
      </c>
    </row>
    <row r="95" customFormat="false" ht="12.8" hidden="false" customHeight="false" outlineLevel="0" collapsed="false">
      <c r="A95" s="0" t="str">
        <f aca="false">IF(A94 &lt; $H$1-1, A94+1, "")</f>
        <v/>
      </c>
      <c r="B95" s="0" t="str">
        <f aca="false">IF(A95&lt;$H$1, ROUND(((A95+1)*4.959/$H$1)-4.959/(2*$H$1), 3), "")</f>
        <v/>
      </c>
      <c r="C95" s="5"/>
      <c r="D95" s="0" t="str">
        <f aca="false">IF(A95&lt;$H$1, ROUND((B95/4.959)*4095, 0), "")</f>
        <v/>
      </c>
      <c r="E95" s="0" t="str">
        <f aca="false">A95</f>
        <v/>
      </c>
      <c r="F95" s="0" t="str">
        <f aca="false">IF(A95&lt;$H$1, D95-C95, "")</f>
        <v/>
      </c>
    </row>
    <row r="96" customFormat="false" ht="12.8" hidden="false" customHeight="false" outlineLevel="0" collapsed="false">
      <c r="A96" s="0" t="str">
        <f aca="false">IF(A95 &lt; $H$1-1, A95+1, "")</f>
        <v/>
      </c>
      <c r="B96" s="0" t="str">
        <f aca="false">IF(A96&lt;$H$1, ROUND(((A96+1)*4.959/$H$1)-4.959/(2*$H$1), 3), "")</f>
        <v/>
      </c>
      <c r="C96" s="5"/>
      <c r="D96" s="0" t="str">
        <f aca="false">IF(A96&lt;$H$1, ROUND((B96/4.959)*4095, 0), "")</f>
        <v/>
      </c>
      <c r="E96" s="0" t="str">
        <f aca="false">A96</f>
        <v/>
      </c>
      <c r="F96" s="0" t="str">
        <f aca="false">IF(A96&lt;$H$1, D96-C96, "")</f>
        <v/>
      </c>
    </row>
    <row r="97" customFormat="false" ht="12.8" hidden="false" customHeight="false" outlineLevel="0" collapsed="false">
      <c r="A97" s="0" t="str">
        <f aca="false">IF(A96 &lt; $H$1-1, A96+1, "")</f>
        <v/>
      </c>
      <c r="B97" s="0" t="str">
        <f aca="false">IF(A97&lt;$H$1, ROUND(((A97+1)*4.959/$H$1)-4.959/(2*$H$1), 3), "")</f>
        <v/>
      </c>
      <c r="C97" s="5"/>
      <c r="D97" s="0" t="str">
        <f aca="false">IF(A97&lt;$H$1, ROUND((B97/4.959)*4095, 0), "")</f>
        <v/>
      </c>
      <c r="E97" s="0" t="str">
        <f aca="false">A97</f>
        <v/>
      </c>
      <c r="F97" s="0" t="str">
        <f aca="false">IF(A97&lt;$H$1, D97-C97, "")</f>
        <v/>
      </c>
    </row>
    <row r="98" customFormat="false" ht="12.8" hidden="false" customHeight="false" outlineLevel="0" collapsed="false">
      <c r="A98" s="0" t="str">
        <f aca="false">IF(A97 &lt; $H$1-1, A97+1, "")</f>
        <v/>
      </c>
      <c r="B98" s="0" t="str">
        <f aca="false">IF(A98&lt;$H$1, ROUND(((A98+1)*4.959/$H$1)-4.959/(2*$H$1), 3), "")</f>
        <v/>
      </c>
      <c r="C98" s="5"/>
      <c r="D98" s="0" t="str">
        <f aca="false">IF(A98&lt;$H$1, ROUND((B98/4.959)*4095, 0), "")</f>
        <v/>
      </c>
      <c r="E98" s="0" t="str">
        <f aca="false">A98</f>
        <v/>
      </c>
      <c r="F98" s="0" t="str">
        <f aca="false">IF(A98&lt;$H$1, D98-C98, "")</f>
        <v/>
      </c>
    </row>
    <row r="99" customFormat="false" ht="12.8" hidden="false" customHeight="false" outlineLevel="0" collapsed="false">
      <c r="A99" s="0" t="str">
        <f aca="false">IF(A98 &lt; $H$1-1, A98+1, "")</f>
        <v/>
      </c>
      <c r="B99" s="0" t="str">
        <f aca="false">IF(A99&lt;$H$1, ROUND(((A99+1)*4.959/$H$1)-4.959/(2*$H$1), 3), "")</f>
        <v/>
      </c>
      <c r="C99" s="5"/>
      <c r="D99" s="0" t="str">
        <f aca="false">IF(A99&lt;$H$1, ROUND((B99/4.959)*4095, 0), "")</f>
        <v/>
      </c>
      <c r="E99" s="0" t="str">
        <f aca="false">A99</f>
        <v/>
      </c>
      <c r="F99" s="0" t="str">
        <f aca="false">IF(A99&lt;$H$1, D99-C99, "")</f>
        <v/>
      </c>
    </row>
    <row r="100" customFormat="false" ht="12.8" hidden="false" customHeight="false" outlineLevel="0" collapsed="false">
      <c r="A100" s="0" t="str">
        <f aca="false">IF(A99 &lt; $H$1-1, A99+1, "")</f>
        <v/>
      </c>
      <c r="B100" s="0" t="str">
        <f aca="false">IF(A100&lt;$H$1, ROUND(((A100+1)*4.959/$H$1)-4.959/(2*$H$1), 3), "")</f>
        <v/>
      </c>
      <c r="C100" s="5"/>
      <c r="D100" s="0" t="str">
        <f aca="false">IF(A100&lt;$H$1, ROUND((B100/4.959)*4095, 0), "")</f>
        <v/>
      </c>
      <c r="E100" s="0" t="str">
        <f aca="false">A100</f>
        <v/>
      </c>
      <c r="F100" s="0" t="str">
        <f aca="false">IF(A100&lt;$H$1, D100-C100, "")</f>
        <v/>
      </c>
    </row>
    <row r="101" customFormat="false" ht="12.8" hidden="false" customHeight="false" outlineLevel="0" collapsed="false">
      <c r="A101" s="0" t="str">
        <f aca="false">IF(A100 &lt; $H$1-1, A100+1, "")</f>
        <v/>
      </c>
      <c r="B101" s="0" t="str">
        <f aca="false">IF(A101&lt;$H$1, ROUND(((A101+1)*4.959/$H$1)-4.959/(2*$H$1), 3), "")</f>
        <v/>
      </c>
      <c r="C101" s="5"/>
      <c r="D101" s="0" t="str">
        <f aca="false">IF(A101&lt;$H$1, ROUND((B101/4.959)*4095, 0), "")</f>
        <v/>
      </c>
      <c r="E101" s="0" t="str">
        <f aca="false">A101</f>
        <v/>
      </c>
      <c r="F101" s="0" t="str">
        <f aca="false">IF(A101&lt;$H$1, D101-C101, "")</f>
        <v/>
      </c>
    </row>
    <row r="102" customFormat="false" ht="12.8" hidden="false" customHeight="false" outlineLevel="0" collapsed="false">
      <c r="A102" s="0" t="str">
        <f aca="false">IF(A101 &lt; $H$1-1, A101+1, "")</f>
        <v/>
      </c>
      <c r="B102" s="0" t="str">
        <f aca="false">IF(A102&lt;$H$1, ROUND(((A102+1)*4.959/$H$1)-4.959/(2*$H$1), 3), "")</f>
        <v/>
      </c>
      <c r="C102" s="5"/>
      <c r="D102" s="0" t="str">
        <f aca="false">IF(A102&lt;$H$1, ROUND((B102/4.959)*4095, 0), "")</f>
        <v/>
      </c>
      <c r="E102" s="0" t="str">
        <f aca="false">A102</f>
        <v/>
      </c>
      <c r="F102" s="0" t="str">
        <f aca="false">IF(A102&lt;$H$1, D102-C102, "")</f>
        <v/>
      </c>
    </row>
    <row r="103" customFormat="false" ht="12.8" hidden="false" customHeight="false" outlineLevel="0" collapsed="false">
      <c r="A103" s="0" t="str">
        <f aca="false">IF(A102 &lt; $H$1-1, A102+1, "")</f>
        <v/>
      </c>
      <c r="B103" s="0" t="str">
        <f aca="false">IF(A103&lt;$H$1, ROUND(((A103+1)*4.959/$H$1)-4.959/(2*$H$1), 3), "")</f>
        <v/>
      </c>
      <c r="C103" s="5"/>
      <c r="D103" s="0" t="str">
        <f aca="false">IF(A103&lt;$H$1, ROUND((B103/4.959)*4095, 0), "")</f>
        <v/>
      </c>
      <c r="E103" s="0" t="str">
        <f aca="false">A103</f>
        <v/>
      </c>
      <c r="F103" s="0" t="str">
        <f aca="false">IF(A103&lt;$H$1, D103-C103, "")</f>
        <v/>
      </c>
    </row>
    <row r="104" customFormat="false" ht="12.8" hidden="false" customHeight="false" outlineLevel="0" collapsed="false">
      <c r="A104" s="0" t="str">
        <f aca="false">IF(A103 &lt; $H$1-1, A103+1, "")</f>
        <v/>
      </c>
      <c r="B104" s="0" t="str">
        <f aca="false">IF(A104&lt;$H$1, ROUND(((A104+1)*4.959/$H$1)-4.959/(2*$H$1), 3), "")</f>
        <v/>
      </c>
      <c r="C104" s="5"/>
      <c r="D104" s="0" t="str">
        <f aca="false">IF(A104&lt;$H$1, ROUND((B104/4.959)*4095, 0), "")</f>
        <v/>
      </c>
      <c r="E104" s="0" t="str">
        <f aca="false">A104</f>
        <v/>
      </c>
      <c r="F104" s="0" t="str">
        <f aca="false">IF(A104&lt;$H$1, D104-C104, "")</f>
        <v/>
      </c>
    </row>
    <row r="105" customFormat="false" ht="12.8" hidden="false" customHeight="false" outlineLevel="0" collapsed="false">
      <c r="A105" s="0" t="str">
        <f aca="false">IF(A104 &lt; $H$1-1, A104+1, "")</f>
        <v/>
      </c>
      <c r="B105" s="0" t="str">
        <f aca="false">IF(A105&lt;$H$1, ROUND(((A105+1)*4.959/$H$1)-4.959/(2*$H$1), 3), "")</f>
        <v/>
      </c>
      <c r="C105" s="5"/>
      <c r="D105" s="0" t="str">
        <f aca="false">IF(A105&lt;$H$1, ROUND((B105/4.959)*4095, 0), "")</f>
        <v/>
      </c>
      <c r="E105" s="0" t="str">
        <f aca="false">A105</f>
        <v/>
      </c>
      <c r="F105" s="0" t="str">
        <f aca="false">IF(A105&lt;$H$1, D105-C105, "")</f>
        <v/>
      </c>
    </row>
    <row r="106" customFormat="false" ht="12.8" hidden="false" customHeight="false" outlineLevel="0" collapsed="false">
      <c r="A106" s="0" t="str">
        <f aca="false">IF(A105 &lt; $H$1-1, A105+1, "")</f>
        <v/>
      </c>
      <c r="B106" s="0" t="str">
        <f aca="false">IF(A106&lt;$H$1, ROUND(((A106+1)*4.959/$H$1)-4.959/(2*$H$1), 3), "")</f>
        <v/>
      </c>
      <c r="C106" s="5"/>
      <c r="D106" s="0" t="str">
        <f aca="false">IF(A106&lt;$H$1, ROUND((B106/4.959)*4095, 0), "")</f>
        <v/>
      </c>
      <c r="E106" s="0" t="str">
        <f aca="false">A106</f>
        <v/>
      </c>
      <c r="F106" s="0" t="str">
        <f aca="false">IF(A106&lt;$H$1, D106-C106, "")</f>
        <v/>
      </c>
    </row>
    <row r="107" customFormat="false" ht="12.8" hidden="false" customHeight="false" outlineLevel="0" collapsed="false">
      <c r="A107" s="0" t="str">
        <f aca="false">IF(A106 &lt; $H$1-1, A106+1, "")</f>
        <v/>
      </c>
      <c r="B107" s="0" t="str">
        <f aca="false">IF(A107&lt;$H$1, ROUND(((A107+1)*4.959/$H$1)-4.959/(2*$H$1), 3), "")</f>
        <v/>
      </c>
      <c r="C107" s="5"/>
      <c r="D107" s="0" t="str">
        <f aca="false">IF(A107&lt;$H$1, ROUND((B107/4.959)*4095, 0), "")</f>
        <v/>
      </c>
      <c r="E107" s="0" t="str">
        <f aca="false">A107</f>
        <v/>
      </c>
      <c r="F107" s="0" t="str">
        <f aca="false">IF(A107&lt;$H$1, D107-C107, "")</f>
        <v/>
      </c>
    </row>
    <row r="108" customFormat="false" ht="12.8" hidden="false" customHeight="false" outlineLevel="0" collapsed="false">
      <c r="A108" s="0" t="str">
        <f aca="false">IF(A107 &lt; $H$1-1, A107+1, "")</f>
        <v/>
      </c>
      <c r="B108" s="0" t="str">
        <f aca="false">IF(A108&lt;$H$1, ROUND(((A108+1)*4.959/$H$1)-4.959/(2*$H$1), 3), "")</f>
        <v/>
      </c>
      <c r="C108" s="5"/>
      <c r="D108" s="0" t="str">
        <f aca="false">IF(A108&lt;$H$1, ROUND((B108/4.959)*4095, 0), "")</f>
        <v/>
      </c>
      <c r="E108" s="0" t="str">
        <f aca="false">A108</f>
        <v/>
      </c>
      <c r="F108" s="0" t="str">
        <f aca="false">IF(A108&lt;$H$1, D108-C108, "")</f>
        <v/>
      </c>
    </row>
    <row r="109" customFormat="false" ht="12.8" hidden="false" customHeight="false" outlineLevel="0" collapsed="false">
      <c r="A109" s="0" t="str">
        <f aca="false">IF(A108 &lt; $H$1-1, A108+1, "")</f>
        <v/>
      </c>
      <c r="B109" s="0" t="str">
        <f aca="false">IF(A109&lt;$H$1, ROUND(((A109+1)*4.959/$H$1)-4.959/(2*$H$1), 3), "")</f>
        <v/>
      </c>
      <c r="C109" s="5"/>
      <c r="D109" s="0" t="str">
        <f aca="false">IF(A109&lt;$H$1, ROUND((B109/4.959)*4095, 0), "")</f>
        <v/>
      </c>
      <c r="E109" s="0" t="str">
        <f aca="false">A109</f>
        <v/>
      </c>
      <c r="F109" s="0" t="str">
        <f aca="false">IF(A109&lt;$H$1, D109-C109, "")</f>
        <v/>
      </c>
    </row>
    <row r="110" customFormat="false" ht="12.8" hidden="false" customHeight="false" outlineLevel="0" collapsed="false">
      <c r="A110" s="0" t="str">
        <f aca="false">IF(A109 &lt; $H$1-1, A109+1, "")</f>
        <v/>
      </c>
      <c r="B110" s="0" t="str">
        <f aca="false">IF(A110&lt;$H$1, ROUND(((A110+1)*4.959/$H$1)-4.959/(2*$H$1), 3), "")</f>
        <v/>
      </c>
      <c r="C110" s="5"/>
      <c r="D110" s="0" t="str">
        <f aca="false">IF(A110&lt;$H$1, ROUND((B110/4.959)*4095, 0), "")</f>
        <v/>
      </c>
      <c r="E110" s="0" t="str">
        <f aca="false">A110</f>
        <v/>
      </c>
      <c r="F110" s="0" t="str">
        <f aca="false">IF(A110&lt;$H$1, D110-C110, "")</f>
        <v/>
      </c>
    </row>
    <row r="111" customFormat="false" ht="12.8" hidden="false" customHeight="false" outlineLevel="0" collapsed="false">
      <c r="A111" s="0" t="str">
        <f aca="false">IF(A110 &lt; $H$1-1, A110+1, "")</f>
        <v/>
      </c>
      <c r="B111" s="0" t="str">
        <f aca="false">IF(A111&lt;$H$1, ROUND(((A111+1)*4.959/$H$1)-4.959/(2*$H$1), 3), "")</f>
        <v/>
      </c>
      <c r="C111" s="5"/>
      <c r="D111" s="0" t="str">
        <f aca="false">IF(A111&lt;$H$1, ROUND((B111/4.959)*4095, 0), "")</f>
        <v/>
      </c>
      <c r="E111" s="0" t="str">
        <f aca="false">A111</f>
        <v/>
      </c>
      <c r="F111" s="0" t="str">
        <f aca="false">IF(A111&lt;$H$1, D111-C111, "")</f>
        <v/>
      </c>
    </row>
    <row r="112" customFormat="false" ht="12.8" hidden="false" customHeight="false" outlineLevel="0" collapsed="false">
      <c r="A112" s="0" t="str">
        <f aca="false">IF(A111 &lt; $H$1-1, A111+1, "")</f>
        <v/>
      </c>
      <c r="B112" s="0" t="str">
        <f aca="false">IF(A112&lt;$H$1, ROUND(((A112+1)*4.959/$H$1)-4.959/(2*$H$1), 3), "")</f>
        <v/>
      </c>
      <c r="C112" s="5"/>
      <c r="D112" s="0" t="str">
        <f aca="false">IF(A112&lt;$H$1, ROUND((B112/4.959)*4095, 0), "")</f>
        <v/>
      </c>
      <c r="E112" s="0" t="str">
        <f aca="false">A112</f>
        <v/>
      </c>
      <c r="F112" s="0" t="str">
        <f aca="false">IF(A112&lt;$H$1, D112-C112, "")</f>
        <v/>
      </c>
    </row>
    <row r="113" customFormat="false" ht="12.8" hidden="false" customHeight="false" outlineLevel="0" collapsed="false">
      <c r="A113" s="0" t="str">
        <f aca="false">IF(A112 &lt; $H$1-1, A112+1, "")</f>
        <v/>
      </c>
      <c r="B113" s="0" t="str">
        <f aca="false">IF(A113&lt;$H$1, ROUND(((A113+1)*4.959/$H$1)-4.959/(2*$H$1), 3), "")</f>
        <v/>
      </c>
      <c r="C113" s="5"/>
      <c r="D113" s="0" t="str">
        <f aca="false">IF(A113&lt;$H$1, ROUND((B113/4.959)*4095, 0), "")</f>
        <v/>
      </c>
      <c r="E113" s="0" t="str">
        <f aca="false">A113</f>
        <v/>
      </c>
      <c r="F113" s="0" t="str">
        <f aca="false">IF(A113&lt;$H$1, D113-C113, "")</f>
        <v/>
      </c>
    </row>
    <row r="114" customFormat="false" ht="12.8" hidden="false" customHeight="false" outlineLevel="0" collapsed="false">
      <c r="A114" s="0" t="str">
        <f aca="false">IF(A113 &lt; $H$1-1, A113+1, "")</f>
        <v/>
      </c>
      <c r="B114" s="0" t="str">
        <f aca="false">IF(A114&lt;$H$1, ROUND(((A114+1)*4.959/$H$1)-4.959/(2*$H$1), 3), "")</f>
        <v/>
      </c>
      <c r="C114" s="5"/>
      <c r="D114" s="0" t="str">
        <f aca="false">IF(A114&lt;$H$1, ROUND((B114/4.959)*4095, 0), "")</f>
        <v/>
      </c>
      <c r="E114" s="0" t="str">
        <f aca="false">A114</f>
        <v/>
      </c>
      <c r="F114" s="0" t="str">
        <f aca="false">IF(A114&lt;$H$1, D114-C114, "")</f>
        <v/>
      </c>
    </row>
    <row r="115" customFormat="false" ht="12.8" hidden="false" customHeight="false" outlineLevel="0" collapsed="false">
      <c r="A115" s="0" t="str">
        <f aca="false">IF(A114 &lt; $H$1-1, A114+1, "")</f>
        <v/>
      </c>
      <c r="B115" s="0" t="str">
        <f aca="false">IF(A115&lt;$H$1, ROUND(((A115+1)*4.959/$H$1)-4.959/(2*$H$1), 3), "")</f>
        <v/>
      </c>
      <c r="C115" s="5"/>
      <c r="D115" s="0" t="str">
        <f aca="false">IF(A115&lt;$H$1, ROUND((B115/4.959)*4095, 0), "")</f>
        <v/>
      </c>
      <c r="E115" s="0" t="str">
        <f aca="false">A115</f>
        <v/>
      </c>
      <c r="F115" s="0" t="str">
        <f aca="false">IF(A115&lt;$H$1, D115-C115, "")</f>
        <v/>
      </c>
    </row>
    <row r="116" customFormat="false" ht="12.8" hidden="false" customHeight="false" outlineLevel="0" collapsed="false">
      <c r="A116" s="0" t="str">
        <f aca="false">IF(A115 &lt; $H$1-1, A115+1, "")</f>
        <v/>
      </c>
      <c r="B116" s="0" t="str">
        <f aca="false">IF(A116&lt;$H$1, ROUND(((A116+1)*4.959/$H$1)-4.959/(2*$H$1), 3), "")</f>
        <v/>
      </c>
      <c r="C116" s="5"/>
      <c r="D116" s="0" t="str">
        <f aca="false">IF(A116&lt;$H$1, ROUND((B116/4.959)*4095, 0), "")</f>
        <v/>
      </c>
      <c r="E116" s="0" t="str">
        <f aca="false">A116</f>
        <v/>
      </c>
      <c r="F116" s="0" t="str">
        <f aca="false">IF(A116&lt;$H$1, D116-C116, "")</f>
        <v/>
      </c>
    </row>
    <row r="117" customFormat="false" ht="12.8" hidden="false" customHeight="false" outlineLevel="0" collapsed="false">
      <c r="A117" s="0" t="str">
        <f aca="false">IF(A116 &lt; $H$1-1, A116+1, "")</f>
        <v/>
      </c>
      <c r="B117" s="0" t="str">
        <f aca="false">IF(A117&lt;$H$1, ROUND(((A117+1)*4.959/$H$1)-4.959/(2*$H$1), 3), "")</f>
        <v/>
      </c>
      <c r="C117" s="5"/>
      <c r="D117" s="0" t="str">
        <f aca="false">IF(A117&lt;$H$1, ROUND((B117/4.959)*4095, 0), "")</f>
        <v/>
      </c>
      <c r="E117" s="0" t="str">
        <f aca="false">A117</f>
        <v/>
      </c>
      <c r="F117" s="0" t="str">
        <f aca="false">IF(A117&lt;$H$1, D117-C117, "")</f>
        <v/>
      </c>
    </row>
    <row r="118" customFormat="false" ht="12.8" hidden="false" customHeight="false" outlineLevel="0" collapsed="false">
      <c r="A118" s="0" t="str">
        <f aca="false">IF(A117 &lt; $H$1-1, A117+1, "")</f>
        <v/>
      </c>
      <c r="B118" s="0" t="str">
        <f aca="false">IF(A118&lt;$H$1, ROUND(((A118+1)*4.959/$H$1)-4.959/(2*$H$1), 3), "")</f>
        <v/>
      </c>
      <c r="C118" s="5"/>
      <c r="D118" s="0" t="str">
        <f aca="false">IF(A118&lt;$H$1, ROUND((B118/4.959)*4095, 0), "")</f>
        <v/>
      </c>
      <c r="E118" s="0" t="str">
        <f aca="false">A118</f>
        <v/>
      </c>
      <c r="F118" s="0" t="str">
        <f aca="false">IF(A118&lt;$H$1, D118-C118, "")</f>
        <v/>
      </c>
    </row>
    <row r="119" customFormat="false" ht="12.8" hidden="false" customHeight="false" outlineLevel="0" collapsed="false">
      <c r="A119" s="0" t="str">
        <f aca="false">IF(A118 &lt; $H$1-1, A118+1, "")</f>
        <v/>
      </c>
      <c r="B119" s="0" t="str">
        <f aca="false">IF(A119&lt;$H$1, ROUND(((A119+1)*4.959/$H$1)-4.959/(2*$H$1), 3), "")</f>
        <v/>
      </c>
      <c r="C119" s="5"/>
      <c r="D119" s="0" t="str">
        <f aca="false">IF(A119&lt;$H$1, ROUND((B119/4.959)*4095, 0), "")</f>
        <v/>
      </c>
      <c r="E119" s="0" t="str">
        <f aca="false">A119</f>
        <v/>
      </c>
      <c r="F119" s="0" t="str">
        <f aca="false">IF(A119&lt;$H$1, D119-C119, "")</f>
        <v/>
      </c>
    </row>
    <row r="120" customFormat="false" ht="12.8" hidden="false" customHeight="false" outlineLevel="0" collapsed="false">
      <c r="A120" s="0" t="str">
        <f aca="false">IF(A119 &lt; $H$1-1, A119+1, "")</f>
        <v/>
      </c>
      <c r="B120" s="0" t="str">
        <f aca="false">IF(A120&lt;$H$1, ROUND(((A120+1)*4.959/$H$1)-4.959/(2*$H$1), 3), "")</f>
        <v/>
      </c>
      <c r="C120" s="5"/>
      <c r="D120" s="0" t="str">
        <f aca="false">IF(A120&lt;$H$1, ROUND((B120/4.959)*4095, 0), "")</f>
        <v/>
      </c>
      <c r="E120" s="0" t="str">
        <f aca="false">A120</f>
        <v/>
      </c>
      <c r="F120" s="0" t="str">
        <f aca="false">IF(A120&lt;$H$1, D120-C120, "")</f>
        <v/>
      </c>
    </row>
    <row r="121" customFormat="false" ht="12.8" hidden="false" customHeight="false" outlineLevel="0" collapsed="false">
      <c r="A121" s="0" t="str">
        <f aca="false">IF(A120 &lt; $H$1-1, A120+1, "")</f>
        <v/>
      </c>
      <c r="B121" s="0" t="str">
        <f aca="false">IF(A121&lt;$H$1, ROUND(((A121+1)*4.959/$H$1)-4.959/(2*$H$1), 3), "")</f>
        <v/>
      </c>
      <c r="C121" s="5"/>
      <c r="D121" s="0" t="str">
        <f aca="false">IF(A121&lt;$H$1, ROUND((B121/4.959)*4095, 0), "")</f>
        <v/>
      </c>
      <c r="E121" s="0" t="str">
        <f aca="false">A121</f>
        <v/>
      </c>
      <c r="F121" s="0" t="str">
        <f aca="false">IF(A121&lt;$H$1, D121-C121, "")</f>
        <v/>
      </c>
    </row>
    <row r="122" customFormat="false" ht="12.8" hidden="false" customHeight="false" outlineLevel="0" collapsed="false">
      <c r="A122" s="0" t="str">
        <f aca="false">IF(A121 &lt; $H$1-1, A121+1, "")</f>
        <v/>
      </c>
      <c r="B122" s="0" t="str">
        <f aca="false">IF(A122&lt;$H$1, ROUND(((A122+1)*4.959/$H$1)-4.959/(2*$H$1), 3), "")</f>
        <v/>
      </c>
      <c r="C122" s="5"/>
      <c r="D122" s="0" t="str">
        <f aca="false">IF(A122&lt;$H$1, ROUND((B122/4.959)*4095, 0), "")</f>
        <v/>
      </c>
      <c r="E122" s="0" t="str">
        <f aca="false">A122</f>
        <v/>
      </c>
      <c r="F122" s="0" t="str">
        <f aca="false">IF(A122&lt;$H$1, D122-C122, "")</f>
        <v/>
      </c>
    </row>
    <row r="123" customFormat="false" ht="12.8" hidden="false" customHeight="false" outlineLevel="0" collapsed="false">
      <c r="A123" s="0" t="str">
        <f aca="false">IF(A122 &lt; $H$1-1, A122+1, "")</f>
        <v/>
      </c>
      <c r="B123" s="0" t="str">
        <f aca="false">IF(A123&lt;$H$1, ROUND(((A123+1)*4.959/$H$1)-4.959/(2*$H$1), 3), "")</f>
        <v/>
      </c>
      <c r="C123" s="5"/>
      <c r="D123" s="0" t="str">
        <f aca="false">IF(A123&lt;$H$1, ROUND((B123/4.959)*4095, 0), "")</f>
        <v/>
      </c>
      <c r="E123" s="0" t="str">
        <f aca="false">A123</f>
        <v/>
      </c>
      <c r="F123" s="0" t="str">
        <f aca="false">IF(A123&lt;$H$1, D123-C123, "")</f>
        <v/>
      </c>
    </row>
    <row r="124" customFormat="false" ht="12.8" hidden="false" customHeight="false" outlineLevel="0" collapsed="false">
      <c r="A124" s="0" t="str">
        <f aca="false">IF(A123 &lt; $H$1-1, A123+1, "")</f>
        <v/>
      </c>
      <c r="B124" s="0" t="str">
        <f aca="false">IF(A124&lt;$H$1, ROUND(((A124+1)*4.959/$H$1)-4.959/(2*$H$1), 3), "")</f>
        <v/>
      </c>
      <c r="C124" s="5"/>
      <c r="D124" s="0" t="str">
        <f aca="false">IF(A124&lt;$H$1, ROUND((B124/4.959)*4095, 0), "")</f>
        <v/>
      </c>
      <c r="E124" s="0" t="str">
        <f aca="false">A124</f>
        <v/>
      </c>
      <c r="F124" s="0" t="str">
        <f aca="false">IF(A124&lt;$H$1, D124-C124, "")</f>
        <v/>
      </c>
    </row>
    <row r="125" customFormat="false" ht="12.8" hidden="false" customHeight="false" outlineLevel="0" collapsed="false">
      <c r="A125" s="0" t="str">
        <f aca="false">IF(A124 &lt; $H$1-1, A124+1, "")</f>
        <v/>
      </c>
      <c r="B125" s="0" t="str">
        <f aca="false">IF(A125&lt;$H$1, ROUND(((A125+1)*4.959/$H$1)-4.959/(2*$H$1), 3), "")</f>
        <v/>
      </c>
      <c r="C125" s="5"/>
      <c r="D125" s="0" t="str">
        <f aca="false">IF(A125&lt;$H$1, ROUND((B125/4.959)*4095, 0), "")</f>
        <v/>
      </c>
      <c r="E125" s="0" t="str">
        <f aca="false">A125</f>
        <v/>
      </c>
      <c r="F125" s="0" t="str">
        <f aca="false">IF(A125&lt;$H$1, D125-C125, "")</f>
        <v/>
      </c>
    </row>
    <row r="126" customFormat="false" ht="12.8" hidden="false" customHeight="false" outlineLevel="0" collapsed="false">
      <c r="A126" s="0" t="str">
        <f aca="false">IF(A125 &lt; $H$1-1, A125+1, "")</f>
        <v/>
      </c>
      <c r="B126" s="0" t="str">
        <f aca="false">IF(A126&lt;$H$1, ROUND(((A126+1)*4.959/$H$1)-4.959/(2*$H$1), 3), "")</f>
        <v/>
      </c>
      <c r="C126" s="5"/>
      <c r="D126" s="0" t="str">
        <f aca="false">IF(A126&lt;$H$1, ROUND((B126/4.959)*4095, 0), "")</f>
        <v/>
      </c>
      <c r="E126" s="0" t="str">
        <f aca="false">A126</f>
        <v/>
      </c>
      <c r="F126" s="0" t="str">
        <f aca="false">IF(A126&lt;$H$1, D126-C126, "")</f>
        <v/>
      </c>
    </row>
    <row r="127" customFormat="false" ht="12.8" hidden="false" customHeight="false" outlineLevel="0" collapsed="false">
      <c r="A127" s="0" t="str">
        <f aca="false">IF(A126 &lt; $H$1-1, A126+1, "")</f>
        <v/>
      </c>
      <c r="B127" s="0" t="str">
        <f aca="false">IF(A127&lt;$H$1, ROUND(((A127+1)*4.959/$H$1)-4.959/(2*$H$1), 3), "")</f>
        <v/>
      </c>
      <c r="C127" s="5"/>
      <c r="D127" s="0" t="str">
        <f aca="false">IF(A127&lt;$H$1, ROUND((B127/4.959)*4095, 0), "")</f>
        <v/>
      </c>
      <c r="E127" s="0" t="str">
        <f aca="false">A127</f>
        <v/>
      </c>
      <c r="F127" s="0" t="str">
        <f aca="false">IF(A127&lt;$H$1, D127-C127, "")</f>
        <v/>
      </c>
    </row>
    <row r="128" customFormat="false" ht="12.8" hidden="false" customHeight="false" outlineLevel="0" collapsed="false">
      <c r="A128" s="0" t="str">
        <f aca="false">IF(A127 &lt; $H$1-1, A127+1, "")</f>
        <v/>
      </c>
      <c r="B128" s="0" t="str">
        <f aca="false">IF(A128&lt;$H$1, ROUND(((A128+1)*4.959/$H$1)-4.959/(2*$H$1), 3), "")</f>
        <v/>
      </c>
      <c r="C128" s="5"/>
      <c r="D128" s="0" t="str">
        <f aca="false">IF(A128&lt;$H$1, ROUND((B128/4.959)*4095, 0), "")</f>
        <v/>
      </c>
      <c r="E128" s="0" t="str">
        <f aca="false">A128</f>
        <v/>
      </c>
      <c r="F128" s="0" t="str">
        <f aca="false">IF(A128&lt;$H$1, D128-C128, "")</f>
        <v/>
      </c>
    </row>
    <row r="129" customFormat="false" ht="12.8" hidden="false" customHeight="false" outlineLevel="0" collapsed="false">
      <c r="A129" s="0" t="str">
        <f aca="false">IF(A128 &lt; $H$1-1, A128+1, "")</f>
        <v/>
      </c>
      <c r="B129" s="0" t="str">
        <f aca="false">IF(A129&lt;$H$1, ROUND(((A129+1)*4.959/$H$1)-4.959/(2*$H$1), 3), "")</f>
        <v/>
      </c>
      <c r="C129" s="5"/>
      <c r="D129" s="0" t="str">
        <f aca="false">IF(A129&lt;$H$1, ROUND((B129/4.959)*4095, 0), "")</f>
        <v/>
      </c>
      <c r="E129" s="0" t="str">
        <f aca="false">A129</f>
        <v/>
      </c>
      <c r="F129" s="0" t="str">
        <f aca="false">IF(A129&lt;$H$1, D129-C129, "")</f>
        <v/>
      </c>
    </row>
  </sheetData>
  <mergeCells count="1">
    <mergeCell ref="G2:H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2019-02-16T13:11:35Z</dcterms:created>
  <dc:creator/>
  <dc:description/>
  <dc:language>en-US</dc:language>
  <cp:lastModifiedBy/>
  <dcterms:modified xsi:type="dcterms:W3CDTF">2019-02-17T16:58:29Z</dcterms:modified>
  <cp:revision>122</cp:revision>
  <dc:subject/>
  <dc:title/>
</cp:coreProperties>
</file>