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Donaldson/Desktop/USC/TIME/YouTube/YouTube_Data/"/>
    </mc:Choice>
  </mc:AlternateContent>
  <xr:revisionPtr revIDLastSave="0" documentId="13_ncr:1_{246AC019-ED30-4747-9C59-495297462AB3}" xr6:coauthVersionLast="47" xr6:coauthVersionMax="47" xr10:uidLastSave="{00000000-0000-0000-0000-000000000000}"/>
  <bookViews>
    <workbookView xWindow="-36020" yWindow="340" windowWidth="34800" windowHeight="20280" activeTab="1" xr2:uid="{80E7776D-2D76-CC43-AE89-B1653DEDEF5D}"/>
  </bookViews>
  <sheets>
    <sheet name="Meta_1" sheetId="1" r:id="rId1"/>
    <sheet name="Meta_2" sheetId="2" r:id="rId2"/>
    <sheet name="PIVOT" sheetId="3" r:id="rId3"/>
  </sheets>
  <calcPr calcId="191029"/>
  <pivotCaches>
    <pivotCache cacheId="17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2" i="2" l="1"/>
  <c r="D262" i="2"/>
  <c r="C262" i="2"/>
  <c r="D9" i="1"/>
  <c r="W262" i="2"/>
  <c r="C9" i="1"/>
  <c r="B9" i="1"/>
  <c r="E9" i="1"/>
  <c r="D8" i="3"/>
  <c r="C8" i="3"/>
  <c r="B8" i="3"/>
</calcChain>
</file>

<file path=xl/sharedStrings.xml><?xml version="1.0" encoding="utf-8"?>
<sst xmlns="http://schemas.openxmlformats.org/spreadsheetml/2006/main" count="305" uniqueCount="45">
  <si>
    <t>Channel</t>
  </si>
  <si>
    <t>ViewCount</t>
  </si>
  <si>
    <t>VideoCount</t>
  </si>
  <si>
    <t>Subscriptions</t>
  </si>
  <si>
    <t xml:space="preserve">Country </t>
  </si>
  <si>
    <t>Juul Labs</t>
  </si>
  <si>
    <t>BluCigs</t>
  </si>
  <si>
    <t>US</t>
  </si>
  <si>
    <t>Halocigs</t>
  </si>
  <si>
    <t>Joyetech</t>
  </si>
  <si>
    <t>Njoy Vape</t>
  </si>
  <si>
    <t>Vapage</t>
  </si>
  <si>
    <t>Vuse NZ</t>
  </si>
  <si>
    <t>NZ</t>
  </si>
  <si>
    <t>Total</t>
  </si>
  <si>
    <t>video_publish_date</t>
  </si>
  <si>
    <t>video_comment_count</t>
  </si>
  <si>
    <t>video_like_count</t>
  </si>
  <si>
    <t>video_dislike_count</t>
  </si>
  <si>
    <t>juullabs</t>
  </si>
  <si>
    <t>vapage</t>
  </si>
  <si>
    <t>vuse NZ</t>
  </si>
  <si>
    <t>warning_Final</t>
  </si>
  <si>
    <t>flavors_Final</t>
  </si>
  <si>
    <t>personal_Final</t>
  </si>
  <si>
    <t>adult_Final</t>
  </si>
  <si>
    <t>youth_Final</t>
  </si>
  <si>
    <t>Instructional_Final</t>
  </si>
  <si>
    <t>lifestyle_Final</t>
  </si>
  <si>
    <t>misleading_Final</t>
  </si>
  <si>
    <t>antitobacco_Final</t>
  </si>
  <si>
    <t>cessation_Final</t>
  </si>
  <si>
    <t>promotional_Final</t>
  </si>
  <si>
    <t>use_Final</t>
  </si>
  <si>
    <t>implied_Final</t>
  </si>
  <si>
    <t>paraphernalia_Final</t>
  </si>
  <si>
    <t>branding_Final</t>
  </si>
  <si>
    <t>testimonials_Final</t>
  </si>
  <si>
    <t>Pdesign_Final</t>
  </si>
  <si>
    <t>Pro_Final</t>
  </si>
  <si>
    <t>Row Labels</t>
  </si>
  <si>
    <t>Grand Total</t>
  </si>
  <si>
    <t>Average of video_like_count</t>
  </si>
  <si>
    <t>Average of video_dislike_count</t>
  </si>
  <si>
    <t>Average of video_comment_count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</si>
</sst>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0" xfId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3" borderId="2" xfId="0" applyFont="1" applyFill="1" applyBorder="1"/>
    <xf numFmtId="0" fontId="4" fillId="3" borderId="3" xfId="0" applyFont="1" applyFill="1" applyBorder="1"/>
    <xf numFmtId="0" fontId="1" fillId="0" borderId="4" xfId="0" applyFont="1" applyBorder="1"/>
    <xf numFmtId="22" fontId="1" fillId="0" borderId="5" xfId="0" applyNumberFormat="1" applyFont="1" applyBorder="1"/>
    <xf numFmtId="0" fontId="1" fillId="0" borderId="2" xfId="0" applyFont="1" applyBorder="1"/>
    <xf numFmtId="22" fontId="1" fillId="0" borderId="3" xfId="0" applyNumberFormat="1" applyFont="1" applyBorder="1"/>
    <xf numFmtId="0" fontId="3" fillId="3" borderId="2" xfId="0" applyFont="1" applyFill="1" applyBorder="1"/>
    <xf numFmtId="0" fontId="0" fillId="0" borderId="4" xfId="0" applyFont="1" applyBorder="1"/>
    <xf numFmtId="0" fontId="0" fillId="0" borderId="2" xfId="0" applyFont="1" applyBorder="1"/>
    <xf numFmtId="0" fontId="0" fillId="0" borderId="0" xfId="0" applyFont="1" applyBorder="1"/>
    <xf numFmtId="0" fontId="1" fillId="0" borderId="0" xfId="0" applyFont="1" applyBorder="1"/>
    <xf numFmtId="0" fontId="1" fillId="0" borderId="6" xfId="0" applyFont="1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/>
  </cellXfs>
  <cellStyles count="2">
    <cellStyle name="Neutral" xfId="1" builtinId="28"/>
    <cellStyle name="Normal" xfId="0" builtinId="0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7" formatCode="m/d/yy\ h:mm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85.394774305554" createdVersion="7" refreshedVersion="7" minRefreshableVersion="3" recordCount="260" xr:uid="{F75477FA-B8D1-EF4A-A256-D113245B5137}">
  <cacheSource type="worksheet">
    <worksheetSource name="FINAL"/>
  </cacheSource>
  <cacheFields count="23">
    <cacheField name="Channel" numFmtId="0">
      <sharedItems/>
    </cacheField>
    <cacheField name="video_like_count" numFmtId="0">
      <sharedItems containsSemiMixedTypes="0" containsString="0" containsNumber="1" containsInteger="1" minValue="0" maxValue="6540" count="121">
        <n v="11"/>
        <n v="2"/>
        <n v="19"/>
        <n v="8"/>
        <n v="18"/>
        <n v="12"/>
        <n v="14"/>
        <n v="6"/>
        <n v="41"/>
        <n v="27"/>
        <n v="21"/>
        <n v="1"/>
        <n v="23"/>
        <n v="30"/>
        <n v="37"/>
        <n v="36"/>
        <n v="20"/>
        <n v="4"/>
        <n v="77"/>
        <n v="264"/>
        <n v="34"/>
        <n v="24"/>
        <n v="6540"/>
        <n v="105"/>
        <n v="33"/>
        <n v="32"/>
        <n v="9"/>
        <n v="3"/>
        <n v="38"/>
        <n v="43"/>
        <n v="31"/>
        <n v="408"/>
        <n v="10"/>
        <n v="356"/>
        <n v="26"/>
        <n v="13"/>
        <n v="59"/>
        <n v="7"/>
        <n v="16"/>
        <n v="29"/>
        <n v="63"/>
        <n v="62"/>
        <n v="353"/>
        <n v="327"/>
        <n v="17"/>
        <n v="52"/>
        <n v="42"/>
        <n v="221"/>
        <n v="0"/>
        <n v="15"/>
        <n v="74"/>
        <n v="79"/>
        <n v="155"/>
        <n v="96"/>
        <n v="346"/>
        <n v="143"/>
        <n v="141"/>
        <n v="84"/>
        <n v="180"/>
        <n v="57"/>
        <n v="35"/>
        <n v="39"/>
        <n v="64"/>
        <n v="60"/>
        <n v="95"/>
        <n v="87"/>
        <n v="142"/>
        <n v="44"/>
        <n v="178"/>
        <n v="82"/>
        <n v="73"/>
        <n v="138"/>
        <n v="211"/>
        <n v="146"/>
        <n v="47"/>
        <n v="28"/>
        <n v="120"/>
        <n v="68"/>
        <n v="5"/>
        <n v="81"/>
        <n v="53"/>
        <n v="156"/>
        <n v="111"/>
        <n v="71"/>
        <n v="207"/>
        <n v="201"/>
        <n v="90"/>
        <n v="72"/>
        <n v="40"/>
        <n v="86"/>
        <n v="25"/>
        <n v="127"/>
        <n v="227"/>
        <n v="188"/>
        <n v="104"/>
        <n v="67"/>
        <n v="118"/>
        <n v="45"/>
        <n v="406"/>
        <n v="205"/>
        <n v="235"/>
        <n v="1936"/>
        <n v="157"/>
        <n v="55"/>
        <n v="49"/>
        <n v="161"/>
        <n v="302"/>
        <n v="842"/>
        <n v="583"/>
        <n v="1606"/>
        <n v="94"/>
        <n v="224"/>
        <n v="170"/>
        <n v="129"/>
        <n v="1409"/>
        <n v="54"/>
        <n v="450"/>
        <n v="22"/>
        <n v="462"/>
        <n v="75"/>
        <n v="273"/>
      </sharedItems>
    </cacheField>
    <cacheField name="video_dislike_count" numFmtId="0">
      <sharedItems containsSemiMixedTypes="0" containsString="0" containsNumber="1" containsInteger="1" minValue="0" maxValue="416" count="42">
        <n v="0"/>
        <n v="1"/>
        <n v="2"/>
        <n v="9"/>
        <n v="3"/>
        <n v="4"/>
        <n v="5"/>
        <n v="6"/>
        <n v="416"/>
        <n v="12"/>
        <n v="13"/>
        <n v="16"/>
        <n v="14"/>
        <n v="18"/>
        <n v="11"/>
        <n v="39"/>
        <n v="125"/>
        <n v="55"/>
        <n v="25"/>
        <n v="24"/>
        <n v="8"/>
        <n v="7"/>
        <n v="30"/>
        <n v="17"/>
        <n v="33"/>
        <n v="10"/>
        <n v="20"/>
        <n v="37"/>
        <n v="45"/>
        <n v="22"/>
        <n v="36"/>
        <n v="48"/>
        <n v="185"/>
        <n v="15"/>
        <n v="57"/>
        <n v="90"/>
        <n v="117"/>
        <n v="23"/>
        <n v="158"/>
        <n v="64"/>
        <n v="26"/>
        <n v="29"/>
      </sharedItems>
    </cacheField>
    <cacheField name="video_comment_count" numFmtId="0">
      <sharedItems containsString="0" containsBlank="1" containsNumber="1" containsInteger="1" minValue="0" maxValue="272" count="67">
        <n v="3"/>
        <n v="0"/>
        <n v="4"/>
        <n v="1"/>
        <n v="2"/>
        <n v="5"/>
        <n v="7"/>
        <n v="9"/>
        <n v="8"/>
        <n v="111"/>
        <n v="6"/>
        <n v="71"/>
        <n v="11"/>
        <n v="26"/>
        <n v="22"/>
        <n v="74"/>
        <n v="10"/>
        <n v="33"/>
        <n v="52"/>
        <n v="41"/>
        <n v="14"/>
        <n v="39"/>
        <n v="65"/>
        <n v="31"/>
        <n v="36"/>
        <n v="16"/>
        <n v="60"/>
        <n v="102"/>
        <n v="15"/>
        <n v="45"/>
        <n v="46"/>
        <n v="112"/>
        <n v="70"/>
        <n v="92"/>
        <n v="124"/>
        <n v="48"/>
        <n v="55"/>
        <n v="105"/>
        <n v="90"/>
        <n v="25"/>
        <n v="174"/>
        <n v="81"/>
        <n v="17"/>
        <n v="72"/>
        <n v="12"/>
        <n v="23"/>
        <n v="32"/>
        <n v="13"/>
        <n v="20"/>
        <n v="27"/>
        <n v="54"/>
        <n v="37"/>
        <n v="28"/>
        <n v="34"/>
        <n v="51"/>
        <n v="272"/>
        <m/>
        <n v="29"/>
        <n v="62"/>
        <n v="67"/>
        <n v="86"/>
        <n v="47"/>
        <n v="56"/>
        <n v="141"/>
        <n v="59"/>
        <n v="19"/>
        <n v="35"/>
      </sharedItems>
    </cacheField>
    <cacheField name="video_publish_date" numFmtId="22">
      <sharedItems containsSemiMixedTypes="0" containsNonDate="0" containsDate="1" containsString="0" minDate="2013-10-10T13:01:00" maxDate="2021-04-22T07:54:00"/>
    </cacheField>
    <cacheField name="warning_Final" numFmtId="0">
      <sharedItems containsSemiMixedTypes="0" containsString="0" containsNumber="1" containsInteger="1" minValue="0" maxValue="999" count="3">
        <n v="0"/>
        <n v="1"/>
        <n v="999"/>
      </sharedItems>
    </cacheField>
    <cacheField name="flavors_Final" numFmtId="0">
      <sharedItems containsSemiMixedTypes="0" containsString="0" containsNumber="1" containsInteger="1" minValue="0" maxValue="999" count="3">
        <n v="0"/>
        <n v="1"/>
        <n v="999"/>
      </sharedItems>
    </cacheField>
    <cacheField name="personal_Final" numFmtId="0">
      <sharedItems containsSemiMixedTypes="0" containsString="0" containsNumber="1" containsInteger="1" minValue="0" maxValue="999" count="3">
        <n v="0"/>
        <n v="999"/>
        <n v="1"/>
      </sharedItems>
    </cacheField>
    <cacheField name="adult_Final" numFmtId="0">
      <sharedItems containsSemiMixedTypes="0" containsString="0" containsNumber="1" containsInteger="1" minValue="0" maxValue="999" count="3">
        <n v="0"/>
        <n v="1"/>
        <n v="999"/>
      </sharedItems>
    </cacheField>
    <cacheField name="youth_Final" numFmtId="0">
      <sharedItems containsSemiMixedTypes="0" containsString="0" containsNumber="1" containsInteger="1" minValue="0" maxValue="999" count="3">
        <n v="0"/>
        <n v="1"/>
        <n v="999"/>
      </sharedItems>
    </cacheField>
    <cacheField name="Instructional_Final" numFmtId="0">
      <sharedItems containsSemiMixedTypes="0" containsString="0" containsNumber="1" containsInteger="1" minValue="0" maxValue="999" count="3">
        <n v="1"/>
        <n v="0"/>
        <n v="999"/>
      </sharedItems>
    </cacheField>
    <cacheField name="lifestyle_Final" numFmtId="0">
      <sharedItems containsSemiMixedTypes="0" containsString="0" containsNumber="1" containsInteger="1" minValue="0" maxValue="999" count="3">
        <n v="0"/>
        <n v="1"/>
        <n v="999"/>
      </sharedItems>
    </cacheField>
    <cacheField name="misleading_Final" numFmtId="0">
      <sharedItems containsSemiMixedTypes="0" containsString="0" containsNumber="1" containsInteger="1" minValue="0" maxValue="999" count="3">
        <n v="0"/>
        <n v="999"/>
        <n v="1"/>
      </sharedItems>
    </cacheField>
    <cacheField name="antitobacco_Final" numFmtId="0">
      <sharedItems containsSemiMixedTypes="0" containsString="0" containsNumber="1" containsInteger="1" minValue="0" maxValue="999" count="3">
        <n v="0"/>
        <n v="1"/>
        <n v="999"/>
      </sharedItems>
    </cacheField>
    <cacheField name="cessation_Final" numFmtId="0">
      <sharedItems containsSemiMixedTypes="0" containsString="0" containsNumber="1" containsInteger="1" minValue="0" maxValue="999" count="3">
        <n v="0"/>
        <n v="1"/>
        <n v="999"/>
      </sharedItems>
    </cacheField>
    <cacheField name="promotional_Final" numFmtId="0">
      <sharedItems containsSemiMixedTypes="0" containsString="0" containsNumber="1" containsInteger="1" minValue="0" maxValue="999" count="3">
        <n v="1"/>
        <n v="0"/>
        <n v="999"/>
      </sharedItems>
    </cacheField>
    <cacheField name="use_Final" numFmtId="0">
      <sharedItems containsSemiMixedTypes="0" containsString="0" containsNumber="1" containsInteger="1" minValue="0" maxValue="999" count="3">
        <n v="1"/>
        <n v="0"/>
        <n v="999"/>
      </sharedItems>
    </cacheField>
    <cacheField name="implied_Final" numFmtId="0">
      <sharedItems containsSemiMixedTypes="0" containsString="0" containsNumber="1" containsInteger="1" minValue="0" maxValue="999" count="3">
        <n v="1"/>
        <n v="0"/>
        <n v="999"/>
      </sharedItems>
    </cacheField>
    <cacheField name="paraphernalia_Final" numFmtId="0">
      <sharedItems containsSemiMixedTypes="0" containsString="0" containsNumber="1" containsInteger="1" minValue="0" maxValue="999" count="3">
        <n v="0"/>
        <n v="1"/>
        <n v="999"/>
      </sharedItems>
    </cacheField>
    <cacheField name="branding_Final" numFmtId="0">
      <sharedItems containsSemiMixedTypes="0" containsString="0" containsNumber="1" containsInteger="1" minValue="0" maxValue="999" count="3">
        <n v="1"/>
        <n v="0"/>
        <n v="999"/>
      </sharedItems>
    </cacheField>
    <cacheField name="testimonials_Final" numFmtId="0">
      <sharedItems containsSemiMixedTypes="0" containsString="0" containsNumber="1" containsInteger="1" minValue="0" maxValue="999" count="3">
        <n v="1"/>
        <n v="0"/>
        <n v="999"/>
      </sharedItems>
    </cacheField>
    <cacheField name="Pdesign_Final" numFmtId="0">
      <sharedItems containsSemiMixedTypes="0" containsString="0" containsNumber="1" containsInteger="1" minValue="0" maxValue="999" count="3">
        <n v="0"/>
        <n v="1"/>
        <n v="999"/>
      </sharedItems>
    </cacheField>
    <cacheField name="Pro_Final" numFmtId="0">
      <sharedItems containsSemiMixedTypes="0" containsString="0" containsNumber="1" containsInteger="1" minValue="0" maxValue="999" count="3">
        <n v="0"/>
        <n v="1"/>
        <n v="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Joyetech"/>
    <x v="0"/>
    <x v="0"/>
    <x v="0"/>
    <d v="2021-04-22T07:54:0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vuse NZ"/>
    <x v="1"/>
    <x v="0"/>
    <x v="1"/>
    <d v="2021-04-08T04:43:00"/>
    <x v="1"/>
    <x v="0"/>
    <x v="0"/>
    <x v="1"/>
    <x v="1"/>
    <x v="1"/>
    <x v="0"/>
    <x v="0"/>
    <x v="0"/>
    <x v="0"/>
    <x v="1"/>
    <x v="1"/>
    <x v="1"/>
    <x v="1"/>
    <x v="0"/>
    <x v="1"/>
    <x v="1"/>
    <x v="0"/>
  </r>
  <r>
    <s v="Joyetech"/>
    <x v="0"/>
    <x v="0"/>
    <x v="2"/>
    <d v="2021-03-15T14:00:00"/>
    <x v="0"/>
    <x v="0"/>
    <x v="0"/>
    <x v="0"/>
    <x v="1"/>
    <x v="0"/>
    <x v="0"/>
    <x v="0"/>
    <x v="0"/>
    <x v="0"/>
    <x v="1"/>
    <x v="1"/>
    <x v="0"/>
    <x v="0"/>
    <x v="0"/>
    <x v="1"/>
    <x v="0"/>
    <x v="0"/>
  </r>
  <r>
    <s v="Joyetech"/>
    <x v="2"/>
    <x v="1"/>
    <x v="3"/>
    <d v="2021-01-21T11:30:00"/>
    <x v="0"/>
    <x v="0"/>
    <x v="0"/>
    <x v="0"/>
    <x v="1"/>
    <x v="0"/>
    <x v="0"/>
    <x v="0"/>
    <x v="0"/>
    <x v="0"/>
    <x v="1"/>
    <x v="0"/>
    <x v="0"/>
    <x v="1"/>
    <x v="0"/>
    <x v="1"/>
    <x v="0"/>
    <x v="0"/>
  </r>
  <r>
    <s v="Joyetech"/>
    <x v="3"/>
    <x v="0"/>
    <x v="4"/>
    <d v="2021-01-12T12:30:00"/>
    <x v="0"/>
    <x v="0"/>
    <x v="0"/>
    <x v="0"/>
    <x v="0"/>
    <x v="1"/>
    <x v="0"/>
    <x v="0"/>
    <x v="0"/>
    <x v="0"/>
    <x v="0"/>
    <x v="0"/>
    <x v="1"/>
    <x v="1"/>
    <x v="0"/>
    <x v="1"/>
    <x v="0"/>
    <x v="0"/>
  </r>
  <r>
    <s v="Joyetech"/>
    <x v="4"/>
    <x v="0"/>
    <x v="4"/>
    <d v="2021-01-07T07:47:00"/>
    <x v="0"/>
    <x v="0"/>
    <x v="0"/>
    <x v="0"/>
    <x v="1"/>
    <x v="0"/>
    <x v="0"/>
    <x v="0"/>
    <x v="0"/>
    <x v="0"/>
    <x v="1"/>
    <x v="0"/>
    <x v="0"/>
    <x v="0"/>
    <x v="0"/>
    <x v="1"/>
    <x v="0"/>
    <x v="0"/>
  </r>
  <r>
    <s v="Joyetech"/>
    <x v="5"/>
    <x v="0"/>
    <x v="4"/>
    <d v="2020-12-03T09:00:00"/>
    <x v="1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6"/>
    <x v="2"/>
    <x v="3"/>
    <d v="2020-11-25T06:47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uullabs"/>
    <x v="7"/>
    <x v="3"/>
    <x v="1"/>
    <d v="2020-11-11T23:29:00"/>
    <x v="0"/>
    <x v="0"/>
    <x v="0"/>
    <x v="1"/>
    <x v="1"/>
    <x v="1"/>
    <x v="0"/>
    <x v="0"/>
    <x v="0"/>
    <x v="0"/>
    <x v="1"/>
    <x v="1"/>
    <x v="1"/>
    <x v="0"/>
    <x v="0"/>
    <x v="1"/>
    <x v="0"/>
    <x v="0"/>
  </r>
  <r>
    <s v="Joyetech"/>
    <x v="8"/>
    <x v="0"/>
    <x v="2"/>
    <d v="2020-11-03T02:00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4"/>
    <x v="0"/>
    <x v="3"/>
    <d v="2020-11-01T02:30:00"/>
    <x v="0"/>
    <x v="0"/>
    <x v="0"/>
    <x v="0"/>
    <x v="1"/>
    <x v="0"/>
    <x v="0"/>
    <x v="0"/>
    <x v="0"/>
    <x v="0"/>
    <x v="1"/>
    <x v="0"/>
    <x v="0"/>
    <x v="0"/>
    <x v="0"/>
    <x v="1"/>
    <x v="0"/>
    <x v="1"/>
  </r>
  <r>
    <s v="Joyetech"/>
    <x v="9"/>
    <x v="0"/>
    <x v="5"/>
    <d v="2020-10-30T02:00:00"/>
    <x v="0"/>
    <x v="0"/>
    <x v="0"/>
    <x v="0"/>
    <x v="1"/>
    <x v="1"/>
    <x v="0"/>
    <x v="0"/>
    <x v="0"/>
    <x v="0"/>
    <x v="1"/>
    <x v="0"/>
    <x v="1"/>
    <x v="1"/>
    <x v="0"/>
    <x v="1"/>
    <x v="0"/>
    <x v="1"/>
  </r>
  <r>
    <s v="Joyetech"/>
    <x v="10"/>
    <x v="0"/>
    <x v="0"/>
    <d v="2020-10-28T04:00:00"/>
    <x v="0"/>
    <x v="0"/>
    <x v="0"/>
    <x v="0"/>
    <x v="1"/>
    <x v="0"/>
    <x v="0"/>
    <x v="0"/>
    <x v="0"/>
    <x v="0"/>
    <x v="1"/>
    <x v="0"/>
    <x v="1"/>
    <x v="1"/>
    <x v="0"/>
    <x v="1"/>
    <x v="0"/>
    <x v="1"/>
  </r>
  <r>
    <s v="vuse NZ"/>
    <x v="11"/>
    <x v="0"/>
    <x v="1"/>
    <d v="2020-10-18T21:27:00"/>
    <x v="1"/>
    <x v="1"/>
    <x v="0"/>
    <x v="1"/>
    <x v="1"/>
    <x v="1"/>
    <x v="0"/>
    <x v="0"/>
    <x v="0"/>
    <x v="0"/>
    <x v="0"/>
    <x v="1"/>
    <x v="0"/>
    <x v="1"/>
    <x v="0"/>
    <x v="1"/>
    <x v="1"/>
    <x v="0"/>
  </r>
  <r>
    <s v="Joyetech"/>
    <x v="12"/>
    <x v="1"/>
    <x v="4"/>
    <d v="2020-09-01T08:30:00"/>
    <x v="0"/>
    <x v="0"/>
    <x v="0"/>
    <x v="0"/>
    <x v="1"/>
    <x v="0"/>
    <x v="0"/>
    <x v="0"/>
    <x v="0"/>
    <x v="0"/>
    <x v="1"/>
    <x v="0"/>
    <x v="0"/>
    <x v="1"/>
    <x v="0"/>
    <x v="1"/>
    <x v="0"/>
    <x v="0"/>
  </r>
  <r>
    <s v="Joyetech"/>
    <x v="4"/>
    <x v="1"/>
    <x v="0"/>
    <d v="2020-08-28T02:00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5"/>
    <x v="2"/>
    <x v="0"/>
    <d v="2020-08-27T08:15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13"/>
    <x v="0"/>
    <x v="6"/>
    <d v="2020-08-05T01:00:00"/>
    <x v="0"/>
    <x v="0"/>
    <x v="0"/>
    <x v="0"/>
    <x v="1"/>
    <x v="1"/>
    <x v="0"/>
    <x v="0"/>
    <x v="0"/>
    <x v="0"/>
    <x v="1"/>
    <x v="0"/>
    <x v="0"/>
    <x v="1"/>
    <x v="0"/>
    <x v="1"/>
    <x v="0"/>
    <x v="0"/>
  </r>
  <r>
    <s v="Joyetech"/>
    <x v="12"/>
    <x v="0"/>
    <x v="3"/>
    <d v="2020-07-30T02:00:00"/>
    <x v="0"/>
    <x v="0"/>
    <x v="0"/>
    <x v="0"/>
    <x v="1"/>
    <x v="1"/>
    <x v="0"/>
    <x v="0"/>
    <x v="0"/>
    <x v="0"/>
    <x v="1"/>
    <x v="0"/>
    <x v="1"/>
    <x v="1"/>
    <x v="0"/>
    <x v="1"/>
    <x v="0"/>
    <x v="1"/>
  </r>
  <r>
    <s v="Joyetech"/>
    <x v="14"/>
    <x v="4"/>
    <x v="7"/>
    <d v="2020-07-28T02:00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4"/>
    <x v="1"/>
    <x v="2"/>
    <d v="2020-07-20T02:30:00"/>
    <x v="0"/>
    <x v="0"/>
    <x v="0"/>
    <x v="0"/>
    <x v="1"/>
    <x v="1"/>
    <x v="0"/>
    <x v="0"/>
    <x v="0"/>
    <x v="0"/>
    <x v="0"/>
    <x v="0"/>
    <x v="0"/>
    <x v="1"/>
    <x v="0"/>
    <x v="1"/>
    <x v="0"/>
    <x v="1"/>
  </r>
  <r>
    <s v="Joyetech"/>
    <x v="15"/>
    <x v="5"/>
    <x v="4"/>
    <d v="2020-07-10T02:00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16"/>
    <x v="2"/>
    <x v="0"/>
    <d v="2020-07-09T09:57:00"/>
    <x v="0"/>
    <x v="0"/>
    <x v="0"/>
    <x v="0"/>
    <x v="1"/>
    <x v="0"/>
    <x v="0"/>
    <x v="0"/>
    <x v="0"/>
    <x v="0"/>
    <x v="1"/>
    <x v="0"/>
    <x v="0"/>
    <x v="0"/>
    <x v="0"/>
    <x v="1"/>
    <x v="0"/>
    <x v="0"/>
  </r>
  <r>
    <s v="vuse NZ"/>
    <x v="17"/>
    <x v="1"/>
    <x v="1"/>
    <d v="2020-06-26T02:39:00"/>
    <x v="1"/>
    <x v="1"/>
    <x v="0"/>
    <x v="1"/>
    <x v="1"/>
    <x v="1"/>
    <x v="0"/>
    <x v="0"/>
    <x v="0"/>
    <x v="0"/>
    <x v="0"/>
    <x v="1"/>
    <x v="1"/>
    <x v="1"/>
    <x v="0"/>
    <x v="1"/>
    <x v="1"/>
    <x v="0"/>
  </r>
  <r>
    <s v="vuse NZ"/>
    <x v="11"/>
    <x v="0"/>
    <x v="1"/>
    <d v="2020-06-22T21:49:00"/>
    <x v="1"/>
    <x v="1"/>
    <x v="0"/>
    <x v="1"/>
    <x v="1"/>
    <x v="1"/>
    <x v="0"/>
    <x v="0"/>
    <x v="0"/>
    <x v="0"/>
    <x v="0"/>
    <x v="1"/>
    <x v="1"/>
    <x v="1"/>
    <x v="0"/>
    <x v="1"/>
    <x v="1"/>
    <x v="0"/>
  </r>
  <r>
    <s v="Joyetech"/>
    <x v="18"/>
    <x v="1"/>
    <x v="6"/>
    <d v="2020-06-18T02:45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19"/>
    <x v="6"/>
    <x v="8"/>
    <d v="2020-06-15T02:00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20"/>
    <x v="1"/>
    <x v="0"/>
    <d v="2020-06-12T07:33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uullabs"/>
    <x v="21"/>
    <x v="7"/>
    <x v="1"/>
    <d v="2020-06-11T18:47:00"/>
    <x v="0"/>
    <x v="0"/>
    <x v="0"/>
    <x v="1"/>
    <x v="1"/>
    <x v="1"/>
    <x v="0"/>
    <x v="0"/>
    <x v="0"/>
    <x v="0"/>
    <x v="1"/>
    <x v="1"/>
    <x v="1"/>
    <x v="0"/>
    <x v="0"/>
    <x v="1"/>
    <x v="0"/>
    <x v="0"/>
  </r>
  <r>
    <s v="Joyetech"/>
    <x v="22"/>
    <x v="8"/>
    <x v="9"/>
    <d v="2020-05-28T02:51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23"/>
    <x v="4"/>
    <x v="8"/>
    <d v="2020-05-25T07:59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24"/>
    <x v="1"/>
    <x v="5"/>
    <d v="2020-05-15T02:15:00"/>
    <x v="0"/>
    <x v="0"/>
    <x v="0"/>
    <x v="0"/>
    <x v="1"/>
    <x v="0"/>
    <x v="0"/>
    <x v="0"/>
    <x v="0"/>
    <x v="0"/>
    <x v="1"/>
    <x v="0"/>
    <x v="1"/>
    <x v="1"/>
    <x v="0"/>
    <x v="1"/>
    <x v="0"/>
    <x v="1"/>
  </r>
  <r>
    <s v="Joyetech"/>
    <x v="25"/>
    <x v="0"/>
    <x v="0"/>
    <d v="2020-05-15T02:00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26"/>
    <x v="0"/>
    <x v="4"/>
    <d v="2020-05-12T06:05:00"/>
    <x v="1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9"/>
    <x v="0"/>
    <x v="3"/>
    <d v="2020-05-05T01:10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vuse NZ"/>
    <x v="1"/>
    <x v="0"/>
    <x v="1"/>
    <d v="2020-05-04T00:37:00"/>
    <x v="1"/>
    <x v="0"/>
    <x v="0"/>
    <x v="1"/>
    <x v="1"/>
    <x v="1"/>
    <x v="0"/>
    <x v="0"/>
    <x v="0"/>
    <x v="0"/>
    <x v="0"/>
    <x v="1"/>
    <x v="1"/>
    <x v="1"/>
    <x v="0"/>
    <x v="1"/>
    <x v="1"/>
    <x v="0"/>
  </r>
  <r>
    <s v="vuse NZ"/>
    <x v="11"/>
    <x v="0"/>
    <x v="1"/>
    <d v="2020-05-04T00:36:00"/>
    <x v="1"/>
    <x v="0"/>
    <x v="0"/>
    <x v="1"/>
    <x v="1"/>
    <x v="1"/>
    <x v="0"/>
    <x v="0"/>
    <x v="0"/>
    <x v="0"/>
    <x v="0"/>
    <x v="1"/>
    <x v="1"/>
    <x v="1"/>
    <x v="0"/>
    <x v="1"/>
    <x v="1"/>
    <x v="0"/>
  </r>
  <r>
    <s v="Halocigs"/>
    <x v="27"/>
    <x v="0"/>
    <x v="1"/>
    <d v="2020-03-18T16:41:00"/>
    <x v="0"/>
    <x v="1"/>
    <x v="0"/>
    <x v="1"/>
    <x v="0"/>
    <x v="1"/>
    <x v="1"/>
    <x v="0"/>
    <x v="0"/>
    <x v="0"/>
    <x v="0"/>
    <x v="1"/>
    <x v="0"/>
    <x v="1"/>
    <x v="0"/>
    <x v="1"/>
    <x v="1"/>
    <x v="1"/>
  </r>
  <r>
    <s v="Joyetech"/>
    <x v="10"/>
    <x v="0"/>
    <x v="4"/>
    <d v="2020-02-28T10:00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28"/>
    <x v="0"/>
    <x v="2"/>
    <d v="2020-02-27T09:00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29"/>
    <x v="0"/>
    <x v="7"/>
    <d v="2020-02-22T05:06:00"/>
    <x v="0"/>
    <x v="0"/>
    <x v="0"/>
    <x v="0"/>
    <x v="1"/>
    <x v="1"/>
    <x v="0"/>
    <x v="0"/>
    <x v="0"/>
    <x v="0"/>
    <x v="1"/>
    <x v="0"/>
    <x v="1"/>
    <x v="1"/>
    <x v="0"/>
    <x v="1"/>
    <x v="0"/>
    <x v="2"/>
  </r>
  <r>
    <s v="Joyetech"/>
    <x v="30"/>
    <x v="0"/>
    <x v="10"/>
    <d v="2019-12-18T05:48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15"/>
    <x v="1"/>
    <x v="8"/>
    <d v="2019-12-12T08:52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31"/>
    <x v="9"/>
    <x v="11"/>
    <d v="2019-11-11T06:06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16"/>
    <x v="1"/>
    <x v="4"/>
    <d v="2019-10-12T06:09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32"/>
    <x v="0"/>
    <x v="3"/>
    <d v="2019-10-11T03:25:00"/>
    <x v="0"/>
    <x v="0"/>
    <x v="0"/>
    <x v="0"/>
    <x v="1"/>
    <x v="0"/>
    <x v="0"/>
    <x v="0"/>
    <x v="0"/>
    <x v="0"/>
    <x v="0"/>
    <x v="0"/>
    <x v="1"/>
    <x v="0"/>
    <x v="1"/>
    <x v="1"/>
    <x v="0"/>
    <x v="0"/>
  </r>
  <r>
    <s v="Joyetech"/>
    <x v="33"/>
    <x v="10"/>
    <x v="2"/>
    <d v="2019-10-09T09:06:00"/>
    <x v="0"/>
    <x v="0"/>
    <x v="0"/>
    <x v="0"/>
    <x v="1"/>
    <x v="0"/>
    <x v="0"/>
    <x v="0"/>
    <x v="0"/>
    <x v="0"/>
    <x v="1"/>
    <x v="0"/>
    <x v="1"/>
    <x v="1"/>
    <x v="0"/>
    <x v="1"/>
    <x v="0"/>
    <x v="1"/>
  </r>
  <r>
    <s v="Joyetech"/>
    <x v="34"/>
    <x v="0"/>
    <x v="2"/>
    <d v="2019-09-28T06:39:00"/>
    <x v="0"/>
    <x v="0"/>
    <x v="0"/>
    <x v="0"/>
    <x v="1"/>
    <x v="0"/>
    <x v="0"/>
    <x v="0"/>
    <x v="0"/>
    <x v="0"/>
    <x v="0"/>
    <x v="0"/>
    <x v="1"/>
    <x v="1"/>
    <x v="1"/>
    <x v="1"/>
    <x v="0"/>
    <x v="0"/>
  </r>
  <r>
    <s v="Joyetech"/>
    <x v="35"/>
    <x v="1"/>
    <x v="1"/>
    <d v="2019-09-27T08:44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36"/>
    <x v="1"/>
    <x v="2"/>
    <d v="2019-09-26T03:27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vuse NZ"/>
    <x v="37"/>
    <x v="6"/>
    <x v="4"/>
    <d v="2019-09-25T09:30:00"/>
    <x v="1"/>
    <x v="0"/>
    <x v="0"/>
    <x v="1"/>
    <x v="1"/>
    <x v="1"/>
    <x v="0"/>
    <x v="0"/>
    <x v="0"/>
    <x v="0"/>
    <x v="0"/>
    <x v="0"/>
    <x v="0"/>
    <x v="1"/>
    <x v="0"/>
    <x v="1"/>
    <x v="1"/>
    <x v="1"/>
  </r>
  <r>
    <s v="Joyetech"/>
    <x v="35"/>
    <x v="1"/>
    <x v="1"/>
    <d v="2019-09-25T08:58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4"/>
    <x v="2"/>
    <x v="4"/>
    <d v="2019-09-24T08:05:00"/>
    <x v="0"/>
    <x v="0"/>
    <x v="0"/>
    <x v="0"/>
    <x v="1"/>
    <x v="0"/>
    <x v="0"/>
    <x v="0"/>
    <x v="0"/>
    <x v="0"/>
    <x v="1"/>
    <x v="0"/>
    <x v="1"/>
    <x v="0"/>
    <x v="0"/>
    <x v="1"/>
    <x v="0"/>
    <x v="1"/>
  </r>
  <r>
    <s v="Joyetech"/>
    <x v="6"/>
    <x v="4"/>
    <x v="12"/>
    <d v="2019-09-23T06:53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38"/>
    <x v="1"/>
    <x v="4"/>
    <d v="2019-09-21T02:24:00"/>
    <x v="0"/>
    <x v="0"/>
    <x v="0"/>
    <x v="0"/>
    <x v="1"/>
    <x v="0"/>
    <x v="0"/>
    <x v="0"/>
    <x v="0"/>
    <x v="0"/>
    <x v="1"/>
    <x v="0"/>
    <x v="1"/>
    <x v="0"/>
    <x v="1"/>
    <x v="1"/>
    <x v="0"/>
    <x v="0"/>
  </r>
  <r>
    <s v="juullabs"/>
    <x v="38"/>
    <x v="11"/>
    <x v="1"/>
    <d v="2019-08-27T18:06:00"/>
    <x v="0"/>
    <x v="0"/>
    <x v="0"/>
    <x v="1"/>
    <x v="1"/>
    <x v="1"/>
    <x v="0"/>
    <x v="0"/>
    <x v="0"/>
    <x v="0"/>
    <x v="1"/>
    <x v="1"/>
    <x v="1"/>
    <x v="1"/>
    <x v="0"/>
    <x v="1"/>
    <x v="0"/>
    <x v="0"/>
  </r>
  <r>
    <s v="Joyetech"/>
    <x v="20"/>
    <x v="2"/>
    <x v="2"/>
    <d v="2019-08-21T17:00:00"/>
    <x v="2"/>
    <x v="2"/>
    <x v="1"/>
    <x v="2"/>
    <x v="2"/>
    <x v="2"/>
    <x v="2"/>
    <x v="1"/>
    <x v="0"/>
    <x v="0"/>
    <x v="1"/>
    <x v="0"/>
    <x v="1"/>
    <x v="1"/>
    <x v="0"/>
    <x v="1"/>
    <x v="0"/>
    <x v="0"/>
  </r>
  <r>
    <s v="juullabs"/>
    <x v="0"/>
    <x v="12"/>
    <x v="1"/>
    <d v="2019-08-09T18:28:00"/>
    <x v="0"/>
    <x v="0"/>
    <x v="0"/>
    <x v="1"/>
    <x v="1"/>
    <x v="1"/>
    <x v="0"/>
    <x v="0"/>
    <x v="0"/>
    <x v="0"/>
    <x v="1"/>
    <x v="1"/>
    <x v="1"/>
    <x v="0"/>
    <x v="0"/>
    <x v="1"/>
    <x v="0"/>
    <x v="0"/>
  </r>
  <r>
    <s v="Joyetech"/>
    <x v="39"/>
    <x v="5"/>
    <x v="4"/>
    <d v="2019-08-01T07:53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vuse NZ"/>
    <x v="1"/>
    <x v="1"/>
    <x v="1"/>
    <d v="2019-06-12T20:17:00"/>
    <x v="1"/>
    <x v="1"/>
    <x v="0"/>
    <x v="1"/>
    <x v="1"/>
    <x v="1"/>
    <x v="0"/>
    <x v="0"/>
    <x v="0"/>
    <x v="0"/>
    <x v="0"/>
    <x v="1"/>
    <x v="1"/>
    <x v="1"/>
    <x v="0"/>
    <x v="1"/>
    <x v="1"/>
    <x v="0"/>
  </r>
  <r>
    <s v="Joyetech"/>
    <x v="24"/>
    <x v="0"/>
    <x v="5"/>
    <d v="2019-05-27T01:39:00"/>
    <x v="0"/>
    <x v="0"/>
    <x v="0"/>
    <x v="0"/>
    <x v="1"/>
    <x v="1"/>
    <x v="0"/>
    <x v="0"/>
    <x v="0"/>
    <x v="0"/>
    <x v="1"/>
    <x v="0"/>
    <x v="1"/>
    <x v="0"/>
    <x v="1"/>
    <x v="1"/>
    <x v="0"/>
    <x v="0"/>
  </r>
  <r>
    <s v="Joyetech"/>
    <x v="40"/>
    <x v="2"/>
    <x v="13"/>
    <d v="2019-05-23T01:39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41"/>
    <x v="0"/>
    <x v="12"/>
    <d v="2019-05-22T04:01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42"/>
    <x v="11"/>
    <x v="14"/>
    <d v="2019-05-08T01:18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12"/>
    <x v="2"/>
    <x v="2"/>
    <d v="2019-05-07T18:00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43"/>
    <x v="13"/>
    <x v="15"/>
    <d v="2019-04-12T07:29:00"/>
    <x v="0"/>
    <x v="0"/>
    <x v="0"/>
    <x v="0"/>
    <x v="1"/>
    <x v="0"/>
    <x v="0"/>
    <x v="0"/>
    <x v="0"/>
    <x v="0"/>
    <x v="1"/>
    <x v="0"/>
    <x v="1"/>
    <x v="1"/>
    <x v="1"/>
    <x v="1"/>
    <x v="0"/>
    <x v="0"/>
  </r>
  <r>
    <s v="Joyetech"/>
    <x v="0"/>
    <x v="2"/>
    <x v="5"/>
    <d v="2019-04-11T04:36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38"/>
    <x v="0"/>
    <x v="3"/>
    <d v="2019-04-11T03:04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44"/>
    <x v="2"/>
    <x v="0"/>
    <d v="2019-04-10T15:45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6"/>
    <x v="0"/>
    <x v="10"/>
    <d v="2019-03-29T19:00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BluCigs"/>
    <x v="45"/>
    <x v="4"/>
    <x v="13"/>
    <d v="2019-03-19T19:16:00"/>
    <x v="1"/>
    <x v="0"/>
    <x v="2"/>
    <x v="1"/>
    <x v="1"/>
    <x v="1"/>
    <x v="0"/>
    <x v="0"/>
    <x v="0"/>
    <x v="0"/>
    <x v="1"/>
    <x v="1"/>
    <x v="0"/>
    <x v="0"/>
    <x v="0"/>
    <x v="1"/>
    <x v="0"/>
    <x v="0"/>
  </r>
  <r>
    <s v="Joyetech"/>
    <x v="5"/>
    <x v="0"/>
    <x v="10"/>
    <d v="2019-03-19T08:37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32"/>
    <x v="14"/>
    <x v="2"/>
    <d v="2019-03-09T14:46:00"/>
    <x v="0"/>
    <x v="1"/>
    <x v="0"/>
    <x v="0"/>
    <x v="1"/>
    <x v="0"/>
    <x v="0"/>
    <x v="0"/>
    <x v="0"/>
    <x v="0"/>
    <x v="1"/>
    <x v="0"/>
    <x v="1"/>
    <x v="1"/>
    <x v="0"/>
    <x v="1"/>
    <x v="0"/>
    <x v="0"/>
  </r>
  <r>
    <s v="juullabs"/>
    <x v="46"/>
    <x v="6"/>
    <x v="1"/>
    <d v="2019-02-18T22:06:00"/>
    <x v="0"/>
    <x v="0"/>
    <x v="0"/>
    <x v="1"/>
    <x v="0"/>
    <x v="1"/>
    <x v="0"/>
    <x v="0"/>
    <x v="1"/>
    <x v="1"/>
    <x v="1"/>
    <x v="0"/>
    <x v="0"/>
    <x v="1"/>
    <x v="0"/>
    <x v="0"/>
    <x v="1"/>
    <x v="1"/>
  </r>
  <r>
    <s v="juullabs"/>
    <x v="47"/>
    <x v="15"/>
    <x v="1"/>
    <d v="2019-02-14T20:06:00"/>
    <x v="0"/>
    <x v="0"/>
    <x v="0"/>
    <x v="1"/>
    <x v="0"/>
    <x v="1"/>
    <x v="0"/>
    <x v="2"/>
    <x v="1"/>
    <x v="1"/>
    <x v="1"/>
    <x v="0"/>
    <x v="0"/>
    <x v="1"/>
    <x v="0"/>
    <x v="0"/>
    <x v="1"/>
    <x v="1"/>
  </r>
  <r>
    <s v="juullabs"/>
    <x v="48"/>
    <x v="0"/>
    <x v="1"/>
    <d v="2019-01-29T21:43:00"/>
    <x v="1"/>
    <x v="0"/>
    <x v="0"/>
    <x v="1"/>
    <x v="1"/>
    <x v="1"/>
    <x v="0"/>
    <x v="0"/>
    <x v="0"/>
    <x v="0"/>
    <x v="1"/>
    <x v="1"/>
    <x v="1"/>
    <x v="0"/>
    <x v="0"/>
    <x v="1"/>
    <x v="0"/>
    <x v="0"/>
  </r>
  <r>
    <s v="Joyetech"/>
    <x v="49"/>
    <x v="4"/>
    <x v="2"/>
    <d v="2019-01-17T08:17:00"/>
    <x v="0"/>
    <x v="0"/>
    <x v="0"/>
    <x v="0"/>
    <x v="1"/>
    <x v="1"/>
    <x v="0"/>
    <x v="0"/>
    <x v="0"/>
    <x v="0"/>
    <x v="0"/>
    <x v="0"/>
    <x v="1"/>
    <x v="0"/>
    <x v="0"/>
    <x v="1"/>
    <x v="0"/>
    <x v="0"/>
  </r>
  <r>
    <s v="vapage"/>
    <x v="1"/>
    <x v="0"/>
    <x v="1"/>
    <d v="2019-01-08T22:33:00"/>
    <x v="0"/>
    <x v="0"/>
    <x v="0"/>
    <x v="0"/>
    <x v="0"/>
    <x v="1"/>
    <x v="0"/>
    <x v="0"/>
    <x v="0"/>
    <x v="0"/>
    <x v="1"/>
    <x v="1"/>
    <x v="1"/>
    <x v="0"/>
    <x v="1"/>
    <x v="1"/>
    <x v="0"/>
    <x v="0"/>
  </r>
  <r>
    <s v="Joyetech"/>
    <x v="20"/>
    <x v="6"/>
    <x v="16"/>
    <d v="2019-01-04T07:27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50"/>
    <x v="6"/>
    <x v="17"/>
    <d v="2019-01-03T08:55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51"/>
    <x v="5"/>
    <x v="18"/>
    <d v="2018-11-13T06:41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BluCigs"/>
    <x v="52"/>
    <x v="16"/>
    <x v="19"/>
    <d v="2018-11-12T08:16:00"/>
    <x v="1"/>
    <x v="1"/>
    <x v="0"/>
    <x v="0"/>
    <x v="1"/>
    <x v="0"/>
    <x v="1"/>
    <x v="0"/>
    <x v="0"/>
    <x v="1"/>
    <x v="1"/>
    <x v="1"/>
    <x v="1"/>
    <x v="1"/>
    <x v="0"/>
    <x v="1"/>
    <x v="0"/>
    <x v="0"/>
  </r>
  <r>
    <s v="BluCigs"/>
    <x v="12"/>
    <x v="3"/>
    <x v="20"/>
    <d v="2018-11-12T08:09:00"/>
    <x v="1"/>
    <x v="1"/>
    <x v="0"/>
    <x v="0"/>
    <x v="1"/>
    <x v="0"/>
    <x v="0"/>
    <x v="0"/>
    <x v="0"/>
    <x v="0"/>
    <x v="1"/>
    <x v="1"/>
    <x v="0"/>
    <x v="1"/>
    <x v="0"/>
    <x v="1"/>
    <x v="0"/>
    <x v="1"/>
  </r>
  <r>
    <s v="BluCigs"/>
    <x v="53"/>
    <x v="14"/>
    <x v="21"/>
    <d v="2018-11-12T08:08:00"/>
    <x v="1"/>
    <x v="1"/>
    <x v="0"/>
    <x v="0"/>
    <x v="1"/>
    <x v="0"/>
    <x v="0"/>
    <x v="0"/>
    <x v="0"/>
    <x v="0"/>
    <x v="1"/>
    <x v="1"/>
    <x v="1"/>
    <x v="1"/>
    <x v="0"/>
    <x v="1"/>
    <x v="0"/>
    <x v="1"/>
  </r>
  <r>
    <s v="BluCigs"/>
    <x v="37"/>
    <x v="4"/>
    <x v="3"/>
    <d v="2018-11-12T08:06:00"/>
    <x v="1"/>
    <x v="1"/>
    <x v="0"/>
    <x v="0"/>
    <x v="1"/>
    <x v="0"/>
    <x v="0"/>
    <x v="0"/>
    <x v="0"/>
    <x v="0"/>
    <x v="1"/>
    <x v="1"/>
    <x v="1"/>
    <x v="1"/>
    <x v="0"/>
    <x v="1"/>
    <x v="0"/>
    <x v="1"/>
  </r>
  <r>
    <s v="BluCigs"/>
    <x v="54"/>
    <x v="17"/>
    <x v="22"/>
    <d v="2018-11-12T08:04:00"/>
    <x v="1"/>
    <x v="1"/>
    <x v="0"/>
    <x v="0"/>
    <x v="1"/>
    <x v="0"/>
    <x v="0"/>
    <x v="0"/>
    <x v="0"/>
    <x v="0"/>
    <x v="1"/>
    <x v="1"/>
    <x v="1"/>
    <x v="1"/>
    <x v="0"/>
    <x v="1"/>
    <x v="0"/>
    <x v="0"/>
  </r>
  <r>
    <s v="BluCigs"/>
    <x v="55"/>
    <x v="18"/>
    <x v="23"/>
    <d v="2018-11-12T08:02:00"/>
    <x v="1"/>
    <x v="1"/>
    <x v="0"/>
    <x v="0"/>
    <x v="1"/>
    <x v="0"/>
    <x v="0"/>
    <x v="0"/>
    <x v="0"/>
    <x v="0"/>
    <x v="1"/>
    <x v="1"/>
    <x v="1"/>
    <x v="1"/>
    <x v="0"/>
    <x v="1"/>
    <x v="0"/>
    <x v="0"/>
  </r>
  <r>
    <s v="BluCigs"/>
    <x v="56"/>
    <x v="19"/>
    <x v="24"/>
    <d v="2018-11-12T07:57:00"/>
    <x v="1"/>
    <x v="0"/>
    <x v="2"/>
    <x v="1"/>
    <x v="0"/>
    <x v="1"/>
    <x v="0"/>
    <x v="0"/>
    <x v="0"/>
    <x v="0"/>
    <x v="1"/>
    <x v="1"/>
    <x v="1"/>
    <x v="1"/>
    <x v="0"/>
    <x v="1"/>
    <x v="0"/>
    <x v="0"/>
  </r>
  <r>
    <s v="Joyetech"/>
    <x v="45"/>
    <x v="7"/>
    <x v="25"/>
    <d v="2018-10-20T03:58:00"/>
    <x v="0"/>
    <x v="0"/>
    <x v="0"/>
    <x v="0"/>
    <x v="1"/>
    <x v="1"/>
    <x v="0"/>
    <x v="0"/>
    <x v="0"/>
    <x v="0"/>
    <x v="1"/>
    <x v="0"/>
    <x v="1"/>
    <x v="0"/>
    <x v="1"/>
    <x v="1"/>
    <x v="0"/>
    <x v="0"/>
  </r>
  <r>
    <s v="Joyetech"/>
    <x v="57"/>
    <x v="5"/>
    <x v="26"/>
    <d v="2018-10-09T05:50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21"/>
    <x v="6"/>
    <x v="2"/>
    <d v="2018-10-08T00:40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58"/>
    <x v="5"/>
    <x v="27"/>
    <d v="2018-09-20T08:42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51"/>
    <x v="4"/>
    <x v="28"/>
    <d v="2018-09-18T12:00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59"/>
    <x v="1"/>
    <x v="29"/>
    <d v="2018-09-07T03:31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6"/>
    <x v="0"/>
    <x v="0"/>
    <d v="2018-09-05T08:04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Halocigs"/>
    <x v="48"/>
    <x v="0"/>
    <x v="1"/>
    <d v="2018-08-28T18:42:00"/>
    <x v="1"/>
    <x v="1"/>
    <x v="0"/>
    <x v="0"/>
    <x v="0"/>
    <x v="1"/>
    <x v="0"/>
    <x v="0"/>
    <x v="0"/>
    <x v="1"/>
    <x v="0"/>
    <x v="1"/>
    <x v="1"/>
    <x v="0"/>
    <x v="0"/>
    <x v="0"/>
    <x v="0"/>
    <x v="1"/>
  </r>
  <r>
    <s v="Joyetech"/>
    <x v="60"/>
    <x v="4"/>
    <x v="4"/>
    <d v="2018-08-24T11:45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61"/>
    <x v="6"/>
    <x v="20"/>
    <d v="2018-08-20T09:17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62"/>
    <x v="5"/>
    <x v="18"/>
    <d v="2018-08-14T05:53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44"/>
    <x v="0"/>
    <x v="3"/>
    <d v="2018-08-10T09:14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63"/>
    <x v="2"/>
    <x v="30"/>
    <d v="2018-08-01T06:16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5"/>
    <x v="2"/>
    <x v="5"/>
    <d v="2018-07-31T03:56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16"/>
    <x v="1"/>
    <x v="6"/>
    <d v="2018-07-28T09:00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4"/>
    <x v="0"/>
    <x v="2"/>
    <d v="2018-07-26T09:00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25"/>
    <x v="4"/>
    <x v="7"/>
    <d v="2018-07-25T00:50:00"/>
    <x v="0"/>
    <x v="0"/>
    <x v="0"/>
    <x v="0"/>
    <x v="1"/>
    <x v="1"/>
    <x v="0"/>
    <x v="0"/>
    <x v="0"/>
    <x v="0"/>
    <x v="0"/>
    <x v="0"/>
    <x v="1"/>
    <x v="0"/>
    <x v="0"/>
    <x v="1"/>
    <x v="0"/>
    <x v="0"/>
  </r>
  <r>
    <s v="Joyetech"/>
    <x v="18"/>
    <x v="1"/>
    <x v="31"/>
    <d v="2018-07-19T06:39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44"/>
    <x v="2"/>
    <x v="4"/>
    <d v="2018-07-12T05:52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12"/>
    <x v="6"/>
    <x v="12"/>
    <d v="2018-06-27T06:53:00"/>
    <x v="0"/>
    <x v="0"/>
    <x v="0"/>
    <x v="0"/>
    <x v="1"/>
    <x v="1"/>
    <x v="0"/>
    <x v="0"/>
    <x v="0"/>
    <x v="0"/>
    <x v="0"/>
    <x v="0"/>
    <x v="1"/>
    <x v="0"/>
    <x v="0"/>
    <x v="1"/>
    <x v="0"/>
    <x v="1"/>
  </r>
  <r>
    <s v="Halocigs"/>
    <x v="1"/>
    <x v="0"/>
    <x v="1"/>
    <d v="2018-06-26T14:31:00"/>
    <x v="0"/>
    <x v="1"/>
    <x v="0"/>
    <x v="1"/>
    <x v="0"/>
    <x v="1"/>
    <x v="1"/>
    <x v="0"/>
    <x v="0"/>
    <x v="0"/>
    <x v="1"/>
    <x v="1"/>
    <x v="1"/>
    <x v="1"/>
    <x v="0"/>
    <x v="1"/>
    <x v="0"/>
    <x v="1"/>
  </r>
  <r>
    <s v="Halocigs"/>
    <x v="1"/>
    <x v="0"/>
    <x v="1"/>
    <d v="2018-06-26T14:31:00"/>
    <x v="0"/>
    <x v="1"/>
    <x v="2"/>
    <x v="1"/>
    <x v="0"/>
    <x v="1"/>
    <x v="1"/>
    <x v="2"/>
    <x v="0"/>
    <x v="0"/>
    <x v="0"/>
    <x v="1"/>
    <x v="1"/>
    <x v="1"/>
    <x v="0"/>
    <x v="1"/>
    <x v="0"/>
    <x v="0"/>
  </r>
  <r>
    <s v="Joyetech"/>
    <x v="64"/>
    <x v="4"/>
    <x v="23"/>
    <d v="2018-06-14T06:44:00"/>
    <x v="0"/>
    <x v="0"/>
    <x v="0"/>
    <x v="0"/>
    <x v="1"/>
    <x v="0"/>
    <x v="0"/>
    <x v="0"/>
    <x v="0"/>
    <x v="0"/>
    <x v="0"/>
    <x v="0"/>
    <x v="1"/>
    <x v="0"/>
    <x v="0"/>
    <x v="1"/>
    <x v="0"/>
    <x v="0"/>
  </r>
  <r>
    <s v="Joyetech"/>
    <x v="65"/>
    <x v="0"/>
    <x v="32"/>
    <d v="2018-06-08T09:15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66"/>
    <x v="20"/>
    <x v="33"/>
    <d v="2018-06-07T09:29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67"/>
    <x v="2"/>
    <x v="16"/>
    <d v="2018-06-06T09:23:00"/>
    <x v="0"/>
    <x v="0"/>
    <x v="0"/>
    <x v="0"/>
    <x v="1"/>
    <x v="0"/>
    <x v="0"/>
    <x v="0"/>
    <x v="0"/>
    <x v="0"/>
    <x v="0"/>
    <x v="0"/>
    <x v="1"/>
    <x v="1"/>
    <x v="0"/>
    <x v="1"/>
    <x v="0"/>
    <x v="0"/>
  </r>
  <r>
    <s v="Joyetech"/>
    <x v="68"/>
    <x v="21"/>
    <x v="34"/>
    <d v="2018-05-28T01:43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69"/>
    <x v="2"/>
    <x v="20"/>
    <d v="2018-05-24T04:00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41"/>
    <x v="1"/>
    <x v="35"/>
    <d v="2018-05-20T07:30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70"/>
    <x v="5"/>
    <x v="36"/>
    <d v="2018-05-19T07:46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16"/>
    <x v="4"/>
    <x v="4"/>
    <d v="2018-05-17T09:16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71"/>
    <x v="1"/>
    <x v="37"/>
    <d v="2018-04-25T08:44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14"/>
    <x v="4"/>
    <x v="6"/>
    <d v="2018-04-23T09:24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9"/>
    <x v="4"/>
    <x v="7"/>
    <d v="2018-04-19T08:32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14"/>
    <x v="2"/>
    <x v="5"/>
    <d v="2018-04-13T03:42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72"/>
    <x v="22"/>
    <x v="38"/>
    <d v="2018-04-12T04:30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20"/>
    <x v="1"/>
    <x v="16"/>
    <d v="2018-04-11T06:55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2"/>
    <x v="20"/>
    <x v="0"/>
    <d v="2018-04-03T09:25:00"/>
    <x v="1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34"/>
    <x v="6"/>
    <x v="2"/>
    <d v="2018-03-23T01:20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73"/>
    <x v="23"/>
    <x v="39"/>
    <d v="2018-03-21T21:00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63"/>
    <x v="5"/>
    <x v="40"/>
    <d v="2018-03-21T03:31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12"/>
    <x v="4"/>
    <x v="10"/>
    <d v="2018-03-20T06:16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36"/>
    <x v="2"/>
    <x v="20"/>
    <d v="2018-03-11T12:30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23"/>
    <x v="4"/>
    <x v="41"/>
    <d v="2018-03-08T12:00:00"/>
    <x v="0"/>
    <x v="0"/>
    <x v="0"/>
    <x v="0"/>
    <x v="1"/>
    <x v="0"/>
    <x v="0"/>
    <x v="0"/>
    <x v="0"/>
    <x v="0"/>
    <x v="0"/>
    <x v="0"/>
    <x v="1"/>
    <x v="0"/>
    <x v="0"/>
    <x v="1"/>
    <x v="0"/>
    <x v="0"/>
  </r>
  <r>
    <s v="Joyetech"/>
    <x v="9"/>
    <x v="0"/>
    <x v="2"/>
    <d v="2018-03-06T22:00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Halocigs"/>
    <x v="11"/>
    <x v="0"/>
    <x v="1"/>
    <d v="2018-02-28T21:28:00"/>
    <x v="0"/>
    <x v="1"/>
    <x v="0"/>
    <x v="1"/>
    <x v="0"/>
    <x v="1"/>
    <x v="1"/>
    <x v="2"/>
    <x v="0"/>
    <x v="0"/>
    <x v="0"/>
    <x v="1"/>
    <x v="1"/>
    <x v="1"/>
    <x v="0"/>
    <x v="1"/>
    <x v="0"/>
    <x v="0"/>
  </r>
  <r>
    <s v="Joyetech"/>
    <x v="74"/>
    <x v="2"/>
    <x v="10"/>
    <d v="2018-02-13T06:44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8"/>
    <x v="1"/>
    <x v="42"/>
    <d v="2018-01-16T06:12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75"/>
    <x v="1"/>
    <x v="8"/>
    <d v="2017-12-25T03:12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76"/>
    <x v="6"/>
    <x v="43"/>
    <d v="2017-12-20T02:45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61"/>
    <x v="3"/>
    <x v="44"/>
    <d v="2017-12-16T02:38:00"/>
    <x v="0"/>
    <x v="0"/>
    <x v="0"/>
    <x v="0"/>
    <x v="1"/>
    <x v="0"/>
    <x v="0"/>
    <x v="0"/>
    <x v="0"/>
    <x v="0"/>
    <x v="0"/>
    <x v="0"/>
    <x v="1"/>
    <x v="0"/>
    <x v="0"/>
    <x v="1"/>
    <x v="0"/>
    <x v="0"/>
  </r>
  <r>
    <s v="Joyetech"/>
    <x v="77"/>
    <x v="7"/>
    <x v="12"/>
    <d v="2017-11-29T02:29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Halocigs"/>
    <x v="78"/>
    <x v="1"/>
    <x v="1"/>
    <d v="2017-11-21T23:03:00"/>
    <x v="0"/>
    <x v="1"/>
    <x v="0"/>
    <x v="1"/>
    <x v="0"/>
    <x v="1"/>
    <x v="0"/>
    <x v="2"/>
    <x v="0"/>
    <x v="0"/>
    <x v="1"/>
    <x v="1"/>
    <x v="1"/>
    <x v="1"/>
    <x v="0"/>
    <x v="1"/>
    <x v="0"/>
    <x v="0"/>
  </r>
  <r>
    <s v="Halocigs"/>
    <x v="17"/>
    <x v="0"/>
    <x v="1"/>
    <d v="2017-11-14T15:43:00"/>
    <x v="0"/>
    <x v="1"/>
    <x v="0"/>
    <x v="0"/>
    <x v="0"/>
    <x v="1"/>
    <x v="0"/>
    <x v="0"/>
    <x v="0"/>
    <x v="0"/>
    <x v="1"/>
    <x v="1"/>
    <x v="1"/>
    <x v="1"/>
    <x v="0"/>
    <x v="1"/>
    <x v="0"/>
    <x v="0"/>
  </r>
  <r>
    <s v="Joyetech"/>
    <x v="79"/>
    <x v="10"/>
    <x v="45"/>
    <d v="2017-11-01T16:30:00"/>
    <x v="0"/>
    <x v="0"/>
    <x v="0"/>
    <x v="0"/>
    <x v="1"/>
    <x v="0"/>
    <x v="0"/>
    <x v="0"/>
    <x v="0"/>
    <x v="0"/>
    <x v="0"/>
    <x v="0"/>
    <x v="1"/>
    <x v="0"/>
    <x v="0"/>
    <x v="1"/>
    <x v="0"/>
    <x v="0"/>
  </r>
  <r>
    <s v="Joyetech"/>
    <x v="2"/>
    <x v="0"/>
    <x v="3"/>
    <d v="2017-10-31T09:56:00"/>
    <x v="0"/>
    <x v="0"/>
    <x v="0"/>
    <x v="0"/>
    <x v="1"/>
    <x v="1"/>
    <x v="0"/>
    <x v="0"/>
    <x v="0"/>
    <x v="0"/>
    <x v="0"/>
    <x v="0"/>
    <x v="1"/>
    <x v="0"/>
    <x v="0"/>
    <x v="1"/>
    <x v="0"/>
    <x v="0"/>
  </r>
  <r>
    <s v="Joyetech"/>
    <x v="72"/>
    <x v="24"/>
    <x v="17"/>
    <d v="2017-10-10T22:11:00"/>
    <x v="0"/>
    <x v="0"/>
    <x v="0"/>
    <x v="0"/>
    <x v="1"/>
    <x v="1"/>
    <x v="0"/>
    <x v="0"/>
    <x v="0"/>
    <x v="0"/>
    <x v="0"/>
    <x v="0"/>
    <x v="1"/>
    <x v="0"/>
    <x v="0"/>
    <x v="1"/>
    <x v="0"/>
    <x v="0"/>
  </r>
  <r>
    <s v="Joyetech"/>
    <x v="29"/>
    <x v="0"/>
    <x v="20"/>
    <d v="2017-10-09T07:33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80"/>
    <x v="25"/>
    <x v="20"/>
    <d v="2017-09-08T04:47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35"/>
    <x v="0"/>
    <x v="1"/>
    <d v="2017-09-08T04:37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81"/>
    <x v="20"/>
    <x v="7"/>
    <d v="2017-08-08T07:30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57"/>
    <x v="20"/>
    <x v="28"/>
    <d v="2017-07-18T03:06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14"/>
    <x v="6"/>
    <x v="12"/>
    <d v="2017-07-17T08:40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18"/>
    <x v="23"/>
    <x v="14"/>
    <d v="2017-07-06T08:08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82"/>
    <x v="10"/>
    <x v="13"/>
    <d v="2017-06-21T08:09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6"/>
    <x v="1"/>
    <x v="0"/>
    <d v="2017-06-08T02:55:00"/>
    <x v="0"/>
    <x v="0"/>
    <x v="0"/>
    <x v="0"/>
    <x v="1"/>
    <x v="1"/>
    <x v="0"/>
    <x v="0"/>
    <x v="0"/>
    <x v="0"/>
    <x v="1"/>
    <x v="1"/>
    <x v="1"/>
    <x v="1"/>
    <x v="0"/>
    <x v="1"/>
    <x v="0"/>
    <x v="0"/>
  </r>
  <r>
    <s v="Joyetech"/>
    <x v="34"/>
    <x v="26"/>
    <x v="5"/>
    <d v="2017-06-08T02:42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83"/>
    <x v="9"/>
    <x v="16"/>
    <d v="2017-06-07T09:02:00"/>
    <x v="0"/>
    <x v="0"/>
    <x v="0"/>
    <x v="0"/>
    <x v="1"/>
    <x v="0"/>
    <x v="0"/>
    <x v="0"/>
    <x v="0"/>
    <x v="0"/>
    <x v="0"/>
    <x v="0"/>
    <x v="1"/>
    <x v="0"/>
    <x v="0"/>
    <x v="1"/>
    <x v="0"/>
    <x v="0"/>
  </r>
  <r>
    <s v="Joyetech"/>
    <x v="84"/>
    <x v="27"/>
    <x v="46"/>
    <d v="2017-05-05T06:29:00"/>
    <x v="0"/>
    <x v="0"/>
    <x v="0"/>
    <x v="0"/>
    <x v="1"/>
    <x v="1"/>
    <x v="0"/>
    <x v="0"/>
    <x v="0"/>
    <x v="0"/>
    <x v="0"/>
    <x v="0"/>
    <x v="1"/>
    <x v="0"/>
    <x v="0"/>
    <x v="1"/>
    <x v="0"/>
    <x v="0"/>
  </r>
  <r>
    <s v="Joyetech"/>
    <x v="25"/>
    <x v="20"/>
    <x v="2"/>
    <d v="2017-05-04T00:46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85"/>
    <x v="26"/>
    <x v="19"/>
    <d v="2017-04-18T08:18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70"/>
    <x v="6"/>
    <x v="47"/>
    <d v="2017-04-17T04:45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86"/>
    <x v="7"/>
    <x v="47"/>
    <d v="2017-04-12T09:25:00"/>
    <x v="0"/>
    <x v="0"/>
    <x v="0"/>
    <x v="0"/>
    <x v="1"/>
    <x v="0"/>
    <x v="0"/>
    <x v="0"/>
    <x v="0"/>
    <x v="0"/>
    <x v="0"/>
    <x v="0"/>
    <x v="1"/>
    <x v="1"/>
    <x v="0"/>
    <x v="1"/>
    <x v="0"/>
    <x v="0"/>
  </r>
  <r>
    <s v="Joyetech"/>
    <x v="87"/>
    <x v="7"/>
    <x v="2"/>
    <d v="2017-03-30T10:41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24"/>
    <x v="26"/>
    <x v="16"/>
    <d v="2017-03-07T07:45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Joyetech"/>
    <x v="88"/>
    <x v="4"/>
    <x v="0"/>
    <d v="2017-02-22T08:57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BluCigs"/>
    <x v="88"/>
    <x v="6"/>
    <x v="0"/>
    <d v="2017-02-21T16:59:00"/>
    <x v="1"/>
    <x v="0"/>
    <x v="0"/>
    <x v="0"/>
    <x v="0"/>
    <x v="1"/>
    <x v="0"/>
    <x v="0"/>
    <x v="0"/>
    <x v="0"/>
    <x v="1"/>
    <x v="1"/>
    <x v="1"/>
    <x v="1"/>
    <x v="0"/>
    <x v="1"/>
    <x v="0"/>
    <x v="1"/>
  </r>
  <r>
    <s v="BluCigs"/>
    <x v="89"/>
    <x v="25"/>
    <x v="6"/>
    <d v="2017-02-21T16:50:00"/>
    <x v="0"/>
    <x v="0"/>
    <x v="0"/>
    <x v="0"/>
    <x v="0"/>
    <x v="1"/>
    <x v="0"/>
    <x v="0"/>
    <x v="0"/>
    <x v="0"/>
    <x v="1"/>
    <x v="1"/>
    <x v="1"/>
    <x v="1"/>
    <x v="0"/>
    <x v="1"/>
    <x v="0"/>
    <x v="0"/>
  </r>
  <r>
    <s v="Joyetech"/>
    <x v="70"/>
    <x v="11"/>
    <x v="48"/>
    <d v="2017-02-06T07:19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90"/>
    <x v="21"/>
    <x v="16"/>
    <d v="2017-02-06T00:38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29"/>
    <x v="14"/>
    <x v="49"/>
    <d v="2017-01-20T01:09:00"/>
    <x v="0"/>
    <x v="0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13"/>
    <x v="4"/>
    <x v="7"/>
    <d v="2017-01-19T05:27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91"/>
    <x v="23"/>
    <x v="28"/>
    <d v="2017-01-11T08:26:00"/>
    <x v="0"/>
    <x v="0"/>
    <x v="0"/>
    <x v="0"/>
    <x v="1"/>
    <x v="0"/>
    <x v="0"/>
    <x v="0"/>
    <x v="0"/>
    <x v="0"/>
    <x v="0"/>
    <x v="0"/>
    <x v="1"/>
    <x v="1"/>
    <x v="0"/>
    <x v="1"/>
    <x v="0"/>
    <x v="0"/>
  </r>
  <r>
    <s v="Joyetech"/>
    <x v="29"/>
    <x v="1"/>
    <x v="2"/>
    <d v="2017-01-10T09:25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92"/>
    <x v="28"/>
    <x v="50"/>
    <d v="2016-12-09T10:35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89"/>
    <x v="22"/>
    <x v="51"/>
    <d v="2016-12-07T08:57:00"/>
    <x v="0"/>
    <x v="0"/>
    <x v="0"/>
    <x v="0"/>
    <x v="1"/>
    <x v="0"/>
    <x v="0"/>
    <x v="0"/>
    <x v="0"/>
    <x v="0"/>
    <x v="0"/>
    <x v="0"/>
    <x v="1"/>
    <x v="1"/>
    <x v="0"/>
    <x v="1"/>
    <x v="0"/>
    <x v="0"/>
  </r>
  <r>
    <s v="Joyetech"/>
    <x v="79"/>
    <x v="6"/>
    <x v="47"/>
    <d v="2016-11-11T07:22:00"/>
    <x v="0"/>
    <x v="0"/>
    <x v="0"/>
    <x v="0"/>
    <x v="1"/>
    <x v="0"/>
    <x v="0"/>
    <x v="0"/>
    <x v="0"/>
    <x v="0"/>
    <x v="0"/>
    <x v="0"/>
    <x v="1"/>
    <x v="0"/>
    <x v="0"/>
    <x v="1"/>
    <x v="0"/>
    <x v="0"/>
  </r>
  <r>
    <s v="Halocigs"/>
    <x v="1"/>
    <x v="0"/>
    <x v="1"/>
    <d v="2016-11-08T14:00:00"/>
    <x v="0"/>
    <x v="1"/>
    <x v="0"/>
    <x v="0"/>
    <x v="0"/>
    <x v="1"/>
    <x v="0"/>
    <x v="0"/>
    <x v="0"/>
    <x v="0"/>
    <x v="1"/>
    <x v="0"/>
    <x v="1"/>
    <x v="1"/>
    <x v="1"/>
    <x v="1"/>
    <x v="0"/>
    <x v="0"/>
  </r>
  <r>
    <s v="Halocigs"/>
    <x v="11"/>
    <x v="1"/>
    <x v="1"/>
    <d v="2016-10-11T16:46:00"/>
    <x v="0"/>
    <x v="1"/>
    <x v="0"/>
    <x v="0"/>
    <x v="0"/>
    <x v="1"/>
    <x v="0"/>
    <x v="0"/>
    <x v="0"/>
    <x v="0"/>
    <x v="1"/>
    <x v="0"/>
    <x v="0"/>
    <x v="0"/>
    <x v="0"/>
    <x v="1"/>
    <x v="0"/>
    <x v="0"/>
  </r>
  <r>
    <s v="Halocigs"/>
    <x v="48"/>
    <x v="0"/>
    <x v="1"/>
    <d v="2016-10-05T19:15:00"/>
    <x v="0"/>
    <x v="1"/>
    <x v="0"/>
    <x v="0"/>
    <x v="0"/>
    <x v="1"/>
    <x v="0"/>
    <x v="0"/>
    <x v="0"/>
    <x v="0"/>
    <x v="1"/>
    <x v="0"/>
    <x v="0"/>
    <x v="0"/>
    <x v="0"/>
    <x v="1"/>
    <x v="0"/>
    <x v="0"/>
  </r>
  <r>
    <s v="Halocigs"/>
    <x v="48"/>
    <x v="1"/>
    <x v="1"/>
    <d v="2016-10-05T19:15:00"/>
    <x v="0"/>
    <x v="1"/>
    <x v="0"/>
    <x v="0"/>
    <x v="0"/>
    <x v="1"/>
    <x v="0"/>
    <x v="0"/>
    <x v="0"/>
    <x v="0"/>
    <x v="1"/>
    <x v="0"/>
    <x v="0"/>
    <x v="1"/>
    <x v="0"/>
    <x v="1"/>
    <x v="0"/>
    <x v="0"/>
  </r>
  <r>
    <s v="Halocigs"/>
    <x v="48"/>
    <x v="1"/>
    <x v="1"/>
    <d v="2016-10-05T19:15:00"/>
    <x v="0"/>
    <x v="1"/>
    <x v="0"/>
    <x v="0"/>
    <x v="0"/>
    <x v="1"/>
    <x v="0"/>
    <x v="0"/>
    <x v="0"/>
    <x v="0"/>
    <x v="1"/>
    <x v="1"/>
    <x v="0"/>
    <x v="0"/>
    <x v="0"/>
    <x v="1"/>
    <x v="0"/>
    <x v="0"/>
  </r>
  <r>
    <s v="Halocigs"/>
    <x v="27"/>
    <x v="0"/>
    <x v="1"/>
    <d v="2016-09-30T19:31:00"/>
    <x v="0"/>
    <x v="1"/>
    <x v="0"/>
    <x v="0"/>
    <x v="0"/>
    <x v="1"/>
    <x v="0"/>
    <x v="0"/>
    <x v="0"/>
    <x v="0"/>
    <x v="1"/>
    <x v="0"/>
    <x v="0"/>
    <x v="1"/>
    <x v="0"/>
    <x v="1"/>
    <x v="0"/>
    <x v="0"/>
  </r>
  <r>
    <s v="Halocigs"/>
    <x v="48"/>
    <x v="1"/>
    <x v="1"/>
    <d v="2016-09-30T19:31:00"/>
    <x v="0"/>
    <x v="1"/>
    <x v="0"/>
    <x v="0"/>
    <x v="0"/>
    <x v="1"/>
    <x v="0"/>
    <x v="0"/>
    <x v="0"/>
    <x v="0"/>
    <x v="1"/>
    <x v="0"/>
    <x v="0"/>
    <x v="1"/>
    <x v="0"/>
    <x v="1"/>
    <x v="0"/>
    <x v="0"/>
  </r>
  <r>
    <s v="Halocigs"/>
    <x v="48"/>
    <x v="0"/>
    <x v="1"/>
    <d v="2016-09-30T16:15:00"/>
    <x v="0"/>
    <x v="1"/>
    <x v="0"/>
    <x v="0"/>
    <x v="0"/>
    <x v="1"/>
    <x v="0"/>
    <x v="0"/>
    <x v="0"/>
    <x v="0"/>
    <x v="1"/>
    <x v="0"/>
    <x v="0"/>
    <x v="1"/>
    <x v="0"/>
    <x v="1"/>
    <x v="0"/>
    <x v="1"/>
  </r>
  <r>
    <s v="Halocigs"/>
    <x v="7"/>
    <x v="25"/>
    <x v="1"/>
    <d v="2016-09-19T19:24:00"/>
    <x v="0"/>
    <x v="1"/>
    <x v="0"/>
    <x v="0"/>
    <x v="0"/>
    <x v="1"/>
    <x v="0"/>
    <x v="0"/>
    <x v="0"/>
    <x v="0"/>
    <x v="1"/>
    <x v="0"/>
    <x v="0"/>
    <x v="1"/>
    <x v="0"/>
    <x v="1"/>
    <x v="0"/>
    <x v="0"/>
  </r>
  <r>
    <s v="Halocigs"/>
    <x v="48"/>
    <x v="2"/>
    <x v="1"/>
    <d v="2016-09-19T19:24:00"/>
    <x v="0"/>
    <x v="1"/>
    <x v="0"/>
    <x v="0"/>
    <x v="0"/>
    <x v="1"/>
    <x v="0"/>
    <x v="0"/>
    <x v="0"/>
    <x v="0"/>
    <x v="1"/>
    <x v="0"/>
    <x v="0"/>
    <x v="1"/>
    <x v="0"/>
    <x v="1"/>
    <x v="0"/>
    <x v="1"/>
  </r>
  <r>
    <s v="Halocigs"/>
    <x v="1"/>
    <x v="0"/>
    <x v="1"/>
    <d v="2016-09-19T19:24:00"/>
    <x v="0"/>
    <x v="1"/>
    <x v="0"/>
    <x v="0"/>
    <x v="0"/>
    <x v="1"/>
    <x v="0"/>
    <x v="0"/>
    <x v="0"/>
    <x v="0"/>
    <x v="1"/>
    <x v="0"/>
    <x v="0"/>
    <x v="0"/>
    <x v="0"/>
    <x v="1"/>
    <x v="0"/>
    <x v="0"/>
  </r>
  <r>
    <s v="Joyetech"/>
    <x v="93"/>
    <x v="29"/>
    <x v="6"/>
    <d v="2016-09-19T01:02:00"/>
    <x v="0"/>
    <x v="0"/>
    <x v="0"/>
    <x v="0"/>
    <x v="1"/>
    <x v="1"/>
    <x v="0"/>
    <x v="0"/>
    <x v="0"/>
    <x v="0"/>
    <x v="1"/>
    <x v="0"/>
    <x v="1"/>
    <x v="0"/>
    <x v="0"/>
    <x v="1"/>
    <x v="0"/>
    <x v="0"/>
  </r>
  <r>
    <s v="Halocigs"/>
    <x v="48"/>
    <x v="0"/>
    <x v="1"/>
    <d v="2016-09-16T17:20:00"/>
    <x v="1"/>
    <x v="0"/>
    <x v="0"/>
    <x v="0"/>
    <x v="0"/>
    <x v="1"/>
    <x v="0"/>
    <x v="0"/>
    <x v="0"/>
    <x v="0"/>
    <x v="1"/>
    <x v="0"/>
    <x v="0"/>
    <x v="0"/>
    <x v="0"/>
    <x v="1"/>
    <x v="0"/>
    <x v="0"/>
  </r>
  <r>
    <s v="Halocigs"/>
    <x v="48"/>
    <x v="0"/>
    <x v="1"/>
    <d v="2016-09-16T17:20:00"/>
    <x v="0"/>
    <x v="1"/>
    <x v="0"/>
    <x v="0"/>
    <x v="0"/>
    <x v="1"/>
    <x v="1"/>
    <x v="0"/>
    <x v="0"/>
    <x v="0"/>
    <x v="1"/>
    <x v="0"/>
    <x v="0"/>
    <x v="1"/>
    <x v="0"/>
    <x v="1"/>
    <x v="0"/>
    <x v="0"/>
  </r>
  <r>
    <s v="Halocigs"/>
    <x v="48"/>
    <x v="0"/>
    <x v="1"/>
    <d v="2016-09-16T17:20:00"/>
    <x v="0"/>
    <x v="0"/>
    <x v="0"/>
    <x v="1"/>
    <x v="0"/>
    <x v="1"/>
    <x v="1"/>
    <x v="0"/>
    <x v="0"/>
    <x v="0"/>
    <x v="1"/>
    <x v="0"/>
    <x v="0"/>
    <x v="0"/>
    <x v="0"/>
    <x v="1"/>
    <x v="0"/>
    <x v="0"/>
  </r>
  <r>
    <s v="Halocigs"/>
    <x v="48"/>
    <x v="0"/>
    <x v="1"/>
    <d v="2016-09-16T17:20:00"/>
    <x v="0"/>
    <x v="1"/>
    <x v="0"/>
    <x v="0"/>
    <x v="0"/>
    <x v="1"/>
    <x v="0"/>
    <x v="0"/>
    <x v="0"/>
    <x v="0"/>
    <x v="1"/>
    <x v="0"/>
    <x v="0"/>
    <x v="1"/>
    <x v="0"/>
    <x v="1"/>
    <x v="0"/>
    <x v="0"/>
  </r>
  <r>
    <s v="Joyetech"/>
    <x v="94"/>
    <x v="3"/>
    <x v="47"/>
    <d v="2016-08-18T06:34:00"/>
    <x v="0"/>
    <x v="0"/>
    <x v="0"/>
    <x v="0"/>
    <x v="1"/>
    <x v="1"/>
    <x v="0"/>
    <x v="0"/>
    <x v="0"/>
    <x v="0"/>
    <x v="0"/>
    <x v="0"/>
    <x v="1"/>
    <x v="1"/>
    <x v="0"/>
    <x v="1"/>
    <x v="0"/>
    <x v="0"/>
  </r>
  <r>
    <s v="Joyetech"/>
    <x v="38"/>
    <x v="2"/>
    <x v="2"/>
    <d v="2016-07-22T02:16:00"/>
    <x v="0"/>
    <x v="0"/>
    <x v="0"/>
    <x v="0"/>
    <x v="1"/>
    <x v="0"/>
    <x v="0"/>
    <x v="0"/>
    <x v="0"/>
    <x v="0"/>
    <x v="0"/>
    <x v="0"/>
    <x v="1"/>
    <x v="0"/>
    <x v="0"/>
    <x v="1"/>
    <x v="0"/>
    <x v="0"/>
  </r>
  <r>
    <s v="Joyetech"/>
    <x v="95"/>
    <x v="20"/>
    <x v="20"/>
    <d v="2016-07-21T11:28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96"/>
    <x v="25"/>
    <x v="52"/>
    <d v="2016-07-11T09:33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97"/>
    <x v="2"/>
    <x v="47"/>
    <d v="2016-07-08T06:16:00"/>
    <x v="0"/>
    <x v="0"/>
    <x v="0"/>
    <x v="0"/>
    <x v="1"/>
    <x v="0"/>
    <x v="0"/>
    <x v="0"/>
    <x v="0"/>
    <x v="0"/>
    <x v="1"/>
    <x v="0"/>
    <x v="1"/>
    <x v="0"/>
    <x v="0"/>
    <x v="1"/>
    <x v="0"/>
    <x v="0"/>
  </r>
  <r>
    <s v="Joyetech"/>
    <x v="98"/>
    <x v="30"/>
    <x v="53"/>
    <d v="2016-06-06T04:01:00"/>
    <x v="0"/>
    <x v="0"/>
    <x v="0"/>
    <x v="0"/>
    <x v="1"/>
    <x v="1"/>
    <x v="0"/>
    <x v="0"/>
    <x v="0"/>
    <x v="0"/>
    <x v="1"/>
    <x v="0"/>
    <x v="1"/>
    <x v="1"/>
    <x v="0"/>
    <x v="1"/>
    <x v="0"/>
    <x v="0"/>
  </r>
  <r>
    <s v="Joyetech"/>
    <x v="99"/>
    <x v="24"/>
    <x v="52"/>
    <d v="2016-05-04T01:59:00"/>
    <x v="0"/>
    <x v="0"/>
    <x v="0"/>
    <x v="0"/>
    <x v="1"/>
    <x v="0"/>
    <x v="0"/>
    <x v="0"/>
    <x v="0"/>
    <x v="0"/>
    <x v="0"/>
    <x v="0"/>
    <x v="1"/>
    <x v="0"/>
    <x v="0"/>
    <x v="1"/>
    <x v="1"/>
    <x v="0"/>
  </r>
  <r>
    <s v="Joyetech"/>
    <x v="62"/>
    <x v="0"/>
    <x v="16"/>
    <d v="2016-05-04T01:35:00"/>
    <x v="0"/>
    <x v="0"/>
    <x v="0"/>
    <x v="0"/>
    <x v="1"/>
    <x v="1"/>
    <x v="0"/>
    <x v="0"/>
    <x v="0"/>
    <x v="0"/>
    <x v="0"/>
    <x v="1"/>
    <x v="0"/>
    <x v="1"/>
    <x v="0"/>
    <x v="1"/>
    <x v="1"/>
    <x v="0"/>
  </r>
  <r>
    <s v="Joyetech"/>
    <x v="69"/>
    <x v="7"/>
    <x v="7"/>
    <d v="2016-04-20T07:44:00"/>
    <x v="0"/>
    <x v="0"/>
    <x v="0"/>
    <x v="0"/>
    <x v="1"/>
    <x v="1"/>
    <x v="0"/>
    <x v="0"/>
    <x v="0"/>
    <x v="0"/>
    <x v="0"/>
    <x v="1"/>
    <x v="0"/>
    <x v="1"/>
    <x v="0"/>
    <x v="1"/>
    <x v="1"/>
    <x v="0"/>
  </r>
  <r>
    <s v="Joyetech"/>
    <x v="100"/>
    <x v="31"/>
    <x v="54"/>
    <d v="2016-04-06T08:55:00"/>
    <x v="0"/>
    <x v="0"/>
    <x v="0"/>
    <x v="0"/>
    <x v="1"/>
    <x v="1"/>
    <x v="0"/>
    <x v="0"/>
    <x v="0"/>
    <x v="0"/>
    <x v="1"/>
    <x v="1"/>
    <x v="1"/>
    <x v="1"/>
    <x v="0"/>
    <x v="1"/>
    <x v="1"/>
    <x v="0"/>
  </r>
  <r>
    <s v="Joyetech"/>
    <x v="18"/>
    <x v="1"/>
    <x v="7"/>
    <d v="2016-04-06T02:40:00"/>
    <x v="0"/>
    <x v="0"/>
    <x v="0"/>
    <x v="0"/>
    <x v="1"/>
    <x v="1"/>
    <x v="0"/>
    <x v="0"/>
    <x v="0"/>
    <x v="0"/>
    <x v="1"/>
    <x v="1"/>
    <x v="1"/>
    <x v="1"/>
    <x v="0"/>
    <x v="1"/>
    <x v="1"/>
    <x v="0"/>
  </r>
  <r>
    <s v="Joyetech"/>
    <x v="101"/>
    <x v="32"/>
    <x v="55"/>
    <d v="2016-03-07T05:28:00"/>
    <x v="0"/>
    <x v="0"/>
    <x v="0"/>
    <x v="0"/>
    <x v="1"/>
    <x v="0"/>
    <x v="0"/>
    <x v="0"/>
    <x v="0"/>
    <x v="0"/>
    <x v="0"/>
    <x v="0"/>
    <x v="0"/>
    <x v="1"/>
    <x v="0"/>
    <x v="1"/>
    <x v="1"/>
    <x v="0"/>
  </r>
  <r>
    <s v="Joyetech"/>
    <x v="102"/>
    <x v="25"/>
    <x v="25"/>
    <d v="2016-03-07T05:23:00"/>
    <x v="0"/>
    <x v="0"/>
    <x v="0"/>
    <x v="0"/>
    <x v="1"/>
    <x v="1"/>
    <x v="0"/>
    <x v="0"/>
    <x v="0"/>
    <x v="0"/>
    <x v="1"/>
    <x v="0"/>
    <x v="0"/>
    <x v="0"/>
    <x v="0"/>
    <x v="1"/>
    <x v="0"/>
    <x v="0"/>
  </r>
  <r>
    <s v="Joyetech"/>
    <x v="103"/>
    <x v="3"/>
    <x v="44"/>
    <d v="2016-03-06T15:43:00"/>
    <x v="0"/>
    <x v="0"/>
    <x v="0"/>
    <x v="0"/>
    <x v="1"/>
    <x v="0"/>
    <x v="0"/>
    <x v="0"/>
    <x v="0"/>
    <x v="0"/>
    <x v="0"/>
    <x v="0"/>
    <x v="0"/>
    <x v="0"/>
    <x v="0"/>
    <x v="1"/>
    <x v="0"/>
    <x v="0"/>
  </r>
  <r>
    <s v="Joyetech"/>
    <x v="104"/>
    <x v="9"/>
    <x v="56"/>
    <d v="2016-03-04T20:44:00"/>
    <x v="0"/>
    <x v="0"/>
    <x v="0"/>
    <x v="0"/>
    <x v="1"/>
    <x v="0"/>
    <x v="0"/>
    <x v="0"/>
    <x v="0"/>
    <x v="0"/>
    <x v="1"/>
    <x v="0"/>
    <x v="0"/>
    <x v="1"/>
    <x v="0"/>
    <x v="0"/>
    <x v="1"/>
    <x v="0"/>
  </r>
  <r>
    <s v="Joyetech"/>
    <x v="105"/>
    <x v="33"/>
    <x v="14"/>
    <d v="2016-02-25T09:19:00"/>
    <x v="0"/>
    <x v="0"/>
    <x v="0"/>
    <x v="0"/>
    <x v="1"/>
    <x v="1"/>
    <x v="0"/>
    <x v="0"/>
    <x v="0"/>
    <x v="0"/>
    <x v="1"/>
    <x v="0"/>
    <x v="0"/>
    <x v="1"/>
    <x v="0"/>
    <x v="1"/>
    <x v="1"/>
    <x v="0"/>
  </r>
  <r>
    <s v="Joyetech"/>
    <x v="106"/>
    <x v="25"/>
    <x v="57"/>
    <d v="2016-02-04T05:31:00"/>
    <x v="0"/>
    <x v="0"/>
    <x v="0"/>
    <x v="0"/>
    <x v="1"/>
    <x v="0"/>
    <x v="0"/>
    <x v="0"/>
    <x v="0"/>
    <x v="1"/>
    <x v="0"/>
    <x v="0"/>
    <x v="0"/>
    <x v="1"/>
    <x v="0"/>
    <x v="0"/>
    <x v="1"/>
    <x v="0"/>
  </r>
  <r>
    <s v="Joyetech"/>
    <x v="107"/>
    <x v="34"/>
    <x v="58"/>
    <d v="2016-02-03T01:53:00"/>
    <x v="0"/>
    <x v="0"/>
    <x v="0"/>
    <x v="0"/>
    <x v="1"/>
    <x v="1"/>
    <x v="0"/>
    <x v="0"/>
    <x v="0"/>
    <x v="0"/>
    <x v="0"/>
    <x v="0"/>
    <x v="0"/>
    <x v="1"/>
    <x v="0"/>
    <x v="1"/>
    <x v="1"/>
    <x v="0"/>
  </r>
  <r>
    <s v="Joyetech"/>
    <x v="108"/>
    <x v="35"/>
    <x v="59"/>
    <d v="2016-02-01T03:57:00"/>
    <x v="0"/>
    <x v="0"/>
    <x v="0"/>
    <x v="0"/>
    <x v="1"/>
    <x v="1"/>
    <x v="0"/>
    <x v="0"/>
    <x v="0"/>
    <x v="0"/>
    <x v="0"/>
    <x v="0"/>
    <x v="0"/>
    <x v="1"/>
    <x v="0"/>
    <x v="1"/>
    <x v="1"/>
    <x v="0"/>
  </r>
  <r>
    <s v="Joyetech"/>
    <x v="109"/>
    <x v="36"/>
    <x v="60"/>
    <d v="2016-01-30T03:10:00"/>
    <x v="0"/>
    <x v="0"/>
    <x v="0"/>
    <x v="0"/>
    <x v="1"/>
    <x v="1"/>
    <x v="0"/>
    <x v="0"/>
    <x v="0"/>
    <x v="0"/>
    <x v="0"/>
    <x v="1"/>
    <x v="0"/>
    <x v="1"/>
    <x v="0"/>
    <x v="1"/>
    <x v="1"/>
    <x v="0"/>
  </r>
  <r>
    <s v="Halocigs"/>
    <x v="0"/>
    <x v="0"/>
    <x v="1"/>
    <d v="2016-01-08T17:09:00"/>
    <x v="0"/>
    <x v="1"/>
    <x v="0"/>
    <x v="0"/>
    <x v="0"/>
    <x v="1"/>
    <x v="0"/>
    <x v="0"/>
    <x v="0"/>
    <x v="0"/>
    <x v="1"/>
    <x v="0"/>
    <x v="0"/>
    <x v="0"/>
    <x v="0"/>
    <x v="1"/>
    <x v="0"/>
    <x v="0"/>
  </r>
  <r>
    <s v="BluCigs"/>
    <x v="90"/>
    <x v="6"/>
    <x v="3"/>
    <d v="2016-01-06T17:46:00"/>
    <x v="1"/>
    <x v="1"/>
    <x v="0"/>
    <x v="0"/>
    <x v="1"/>
    <x v="0"/>
    <x v="0"/>
    <x v="0"/>
    <x v="0"/>
    <x v="0"/>
    <x v="1"/>
    <x v="1"/>
    <x v="1"/>
    <x v="1"/>
    <x v="0"/>
    <x v="1"/>
    <x v="0"/>
    <x v="1"/>
  </r>
  <r>
    <s v="BluCigs"/>
    <x v="110"/>
    <x v="5"/>
    <x v="8"/>
    <d v="2016-01-06T17:36:00"/>
    <x v="1"/>
    <x v="0"/>
    <x v="0"/>
    <x v="0"/>
    <x v="1"/>
    <x v="0"/>
    <x v="0"/>
    <x v="0"/>
    <x v="0"/>
    <x v="0"/>
    <x v="1"/>
    <x v="1"/>
    <x v="1"/>
    <x v="0"/>
    <x v="0"/>
    <x v="1"/>
    <x v="0"/>
    <x v="1"/>
  </r>
  <r>
    <s v="Joyetech"/>
    <x v="111"/>
    <x v="37"/>
    <x v="61"/>
    <d v="2015-12-26T02:07:00"/>
    <x v="0"/>
    <x v="0"/>
    <x v="0"/>
    <x v="0"/>
    <x v="1"/>
    <x v="0"/>
    <x v="0"/>
    <x v="0"/>
    <x v="0"/>
    <x v="0"/>
    <x v="0"/>
    <x v="1"/>
    <x v="0"/>
    <x v="1"/>
    <x v="0"/>
    <x v="1"/>
    <x v="1"/>
    <x v="0"/>
  </r>
  <r>
    <s v="Joyetech"/>
    <x v="112"/>
    <x v="25"/>
    <x v="62"/>
    <d v="2015-12-21T05:04:00"/>
    <x v="0"/>
    <x v="0"/>
    <x v="0"/>
    <x v="0"/>
    <x v="1"/>
    <x v="0"/>
    <x v="0"/>
    <x v="0"/>
    <x v="0"/>
    <x v="0"/>
    <x v="0"/>
    <x v="1"/>
    <x v="0"/>
    <x v="1"/>
    <x v="0"/>
    <x v="1"/>
    <x v="1"/>
    <x v="0"/>
  </r>
  <r>
    <s v="Joyetech"/>
    <x v="21"/>
    <x v="1"/>
    <x v="56"/>
    <d v="2015-10-20T17:11:00"/>
    <x v="0"/>
    <x v="0"/>
    <x v="0"/>
    <x v="0"/>
    <x v="1"/>
    <x v="0"/>
    <x v="0"/>
    <x v="0"/>
    <x v="0"/>
    <x v="0"/>
    <x v="0"/>
    <x v="1"/>
    <x v="0"/>
    <x v="1"/>
    <x v="0"/>
    <x v="1"/>
    <x v="1"/>
    <x v="0"/>
  </r>
  <r>
    <s v="Joyetech"/>
    <x v="113"/>
    <x v="9"/>
    <x v="47"/>
    <d v="2015-09-29T02:15:00"/>
    <x v="0"/>
    <x v="0"/>
    <x v="0"/>
    <x v="0"/>
    <x v="1"/>
    <x v="0"/>
    <x v="0"/>
    <x v="0"/>
    <x v="0"/>
    <x v="0"/>
    <x v="0"/>
    <x v="1"/>
    <x v="0"/>
    <x v="1"/>
    <x v="0"/>
    <x v="0"/>
    <x v="1"/>
    <x v="0"/>
  </r>
  <r>
    <s v="Joyetech"/>
    <x v="114"/>
    <x v="38"/>
    <x v="63"/>
    <d v="2015-08-28T08:52:00"/>
    <x v="0"/>
    <x v="0"/>
    <x v="0"/>
    <x v="0"/>
    <x v="1"/>
    <x v="0"/>
    <x v="0"/>
    <x v="0"/>
    <x v="0"/>
    <x v="0"/>
    <x v="0"/>
    <x v="1"/>
    <x v="0"/>
    <x v="1"/>
    <x v="0"/>
    <x v="0"/>
    <x v="1"/>
    <x v="0"/>
  </r>
  <r>
    <s v="Joyetech"/>
    <x v="115"/>
    <x v="6"/>
    <x v="10"/>
    <d v="2015-08-24T02:22:00"/>
    <x v="0"/>
    <x v="0"/>
    <x v="0"/>
    <x v="0"/>
    <x v="1"/>
    <x v="0"/>
    <x v="0"/>
    <x v="0"/>
    <x v="0"/>
    <x v="0"/>
    <x v="1"/>
    <x v="0"/>
    <x v="1"/>
    <x v="1"/>
    <x v="0"/>
    <x v="1"/>
    <x v="1"/>
    <x v="0"/>
  </r>
  <r>
    <s v="Joyetech"/>
    <x v="0"/>
    <x v="5"/>
    <x v="1"/>
    <d v="2015-08-12T05:18:00"/>
    <x v="0"/>
    <x v="0"/>
    <x v="0"/>
    <x v="0"/>
    <x v="1"/>
    <x v="1"/>
    <x v="0"/>
    <x v="0"/>
    <x v="0"/>
    <x v="0"/>
    <x v="0"/>
    <x v="1"/>
    <x v="0"/>
    <x v="1"/>
    <x v="0"/>
    <x v="1"/>
    <x v="1"/>
    <x v="0"/>
  </r>
  <r>
    <s v="Joyetech"/>
    <x v="44"/>
    <x v="0"/>
    <x v="4"/>
    <d v="2015-07-15T04:34:00"/>
    <x v="0"/>
    <x v="0"/>
    <x v="0"/>
    <x v="0"/>
    <x v="1"/>
    <x v="0"/>
    <x v="0"/>
    <x v="0"/>
    <x v="0"/>
    <x v="0"/>
    <x v="1"/>
    <x v="0"/>
    <x v="0"/>
    <x v="1"/>
    <x v="0"/>
    <x v="1"/>
    <x v="1"/>
    <x v="0"/>
  </r>
  <r>
    <s v="Joyetech"/>
    <x v="116"/>
    <x v="39"/>
    <x v="64"/>
    <d v="2015-07-14T09:30:00"/>
    <x v="0"/>
    <x v="0"/>
    <x v="0"/>
    <x v="0"/>
    <x v="1"/>
    <x v="0"/>
    <x v="0"/>
    <x v="0"/>
    <x v="0"/>
    <x v="0"/>
    <x v="1"/>
    <x v="0"/>
    <x v="0"/>
    <x v="0"/>
    <x v="0"/>
    <x v="1"/>
    <x v="1"/>
    <x v="0"/>
  </r>
  <r>
    <s v="Joyetech"/>
    <x v="17"/>
    <x v="0"/>
    <x v="4"/>
    <d v="2015-07-14T08:14:00"/>
    <x v="0"/>
    <x v="0"/>
    <x v="0"/>
    <x v="0"/>
    <x v="1"/>
    <x v="1"/>
    <x v="0"/>
    <x v="0"/>
    <x v="0"/>
    <x v="0"/>
    <x v="1"/>
    <x v="0"/>
    <x v="1"/>
    <x v="1"/>
    <x v="0"/>
    <x v="1"/>
    <x v="1"/>
    <x v="0"/>
  </r>
  <r>
    <s v="Joyetech"/>
    <x v="17"/>
    <x v="1"/>
    <x v="1"/>
    <d v="2015-07-14T08:10:00"/>
    <x v="0"/>
    <x v="0"/>
    <x v="0"/>
    <x v="0"/>
    <x v="1"/>
    <x v="0"/>
    <x v="0"/>
    <x v="0"/>
    <x v="0"/>
    <x v="0"/>
    <x v="1"/>
    <x v="0"/>
    <x v="0"/>
    <x v="0"/>
    <x v="0"/>
    <x v="1"/>
    <x v="1"/>
    <x v="0"/>
  </r>
  <r>
    <s v="Joyetech"/>
    <x v="117"/>
    <x v="1"/>
    <x v="3"/>
    <d v="2015-07-14T05:15:00"/>
    <x v="0"/>
    <x v="1"/>
    <x v="2"/>
    <x v="0"/>
    <x v="1"/>
    <x v="0"/>
    <x v="0"/>
    <x v="0"/>
    <x v="0"/>
    <x v="0"/>
    <x v="1"/>
    <x v="0"/>
    <x v="0"/>
    <x v="1"/>
    <x v="0"/>
    <x v="1"/>
    <x v="1"/>
    <x v="0"/>
  </r>
  <r>
    <s v="Joyetech"/>
    <x v="27"/>
    <x v="1"/>
    <x v="1"/>
    <d v="2015-07-14T03:31:00"/>
    <x v="0"/>
    <x v="0"/>
    <x v="0"/>
    <x v="0"/>
    <x v="1"/>
    <x v="1"/>
    <x v="0"/>
    <x v="0"/>
    <x v="0"/>
    <x v="0"/>
    <x v="1"/>
    <x v="0"/>
    <x v="1"/>
    <x v="1"/>
    <x v="0"/>
    <x v="1"/>
    <x v="1"/>
    <x v="0"/>
  </r>
  <r>
    <s v="Joyetech"/>
    <x v="27"/>
    <x v="0"/>
    <x v="3"/>
    <d v="2015-07-14T03:30:00"/>
    <x v="0"/>
    <x v="0"/>
    <x v="0"/>
    <x v="0"/>
    <x v="1"/>
    <x v="1"/>
    <x v="0"/>
    <x v="0"/>
    <x v="0"/>
    <x v="0"/>
    <x v="1"/>
    <x v="0"/>
    <x v="1"/>
    <x v="0"/>
    <x v="0"/>
    <x v="1"/>
    <x v="1"/>
    <x v="0"/>
  </r>
  <r>
    <s v="Joyetech"/>
    <x v="6"/>
    <x v="2"/>
    <x v="1"/>
    <d v="2015-07-14T03:30:00"/>
    <x v="0"/>
    <x v="1"/>
    <x v="0"/>
    <x v="0"/>
    <x v="1"/>
    <x v="1"/>
    <x v="0"/>
    <x v="0"/>
    <x v="0"/>
    <x v="0"/>
    <x v="0"/>
    <x v="0"/>
    <x v="1"/>
    <x v="1"/>
    <x v="0"/>
    <x v="1"/>
    <x v="1"/>
    <x v="0"/>
  </r>
  <r>
    <s v="Joyetech"/>
    <x v="27"/>
    <x v="4"/>
    <x v="3"/>
    <d v="2015-07-14T03:29:00"/>
    <x v="0"/>
    <x v="0"/>
    <x v="0"/>
    <x v="0"/>
    <x v="1"/>
    <x v="0"/>
    <x v="0"/>
    <x v="0"/>
    <x v="0"/>
    <x v="1"/>
    <x v="1"/>
    <x v="0"/>
    <x v="0"/>
    <x v="1"/>
    <x v="0"/>
    <x v="0"/>
    <x v="1"/>
    <x v="0"/>
  </r>
  <r>
    <s v="Joyetech"/>
    <x v="17"/>
    <x v="2"/>
    <x v="1"/>
    <d v="2015-07-14T03:28:00"/>
    <x v="0"/>
    <x v="1"/>
    <x v="0"/>
    <x v="0"/>
    <x v="1"/>
    <x v="0"/>
    <x v="0"/>
    <x v="0"/>
    <x v="0"/>
    <x v="1"/>
    <x v="1"/>
    <x v="0"/>
    <x v="1"/>
    <x v="1"/>
    <x v="0"/>
    <x v="0"/>
    <x v="1"/>
    <x v="0"/>
  </r>
  <r>
    <s v="Joyetech"/>
    <x v="78"/>
    <x v="4"/>
    <x v="1"/>
    <d v="2015-07-14T03:26:00"/>
    <x v="0"/>
    <x v="1"/>
    <x v="0"/>
    <x v="0"/>
    <x v="1"/>
    <x v="1"/>
    <x v="0"/>
    <x v="0"/>
    <x v="0"/>
    <x v="1"/>
    <x v="1"/>
    <x v="1"/>
    <x v="1"/>
    <x v="1"/>
    <x v="0"/>
    <x v="0"/>
    <x v="1"/>
    <x v="0"/>
  </r>
  <r>
    <s v="Joyetech"/>
    <x v="104"/>
    <x v="1"/>
    <x v="65"/>
    <d v="2015-05-20T06:17:00"/>
    <x v="0"/>
    <x v="0"/>
    <x v="0"/>
    <x v="0"/>
    <x v="1"/>
    <x v="0"/>
    <x v="0"/>
    <x v="0"/>
    <x v="0"/>
    <x v="0"/>
    <x v="1"/>
    <x v="0"/>
    <x v="0"/>
    <x v="1"/>
    <x v="0"/>
    <x v="0"/>
    <x v="1"/>
    <x v="0"/>
  </r>
  <r>
    <s v="Joyetech"/>
    <x v="118"/>
    <x v="40"/>
    <x v="61"/>
    <d v="2015-04-14T03:11:00"/>
    <x v="0"/>
    <x v="0"/>
    <x v="0"/>
    <x v="0"/>
    <x v="1"/>
    <x v="1"/>
    <x v="0"/>
    <x v="0"/>
    <x v="0"/>
    <x v="0"/>
    <x v="1"/>
    <x v="0"/>
    <x v="0"/>
    <x v="1"/>
    <x v="0"/>
    <x v="1"/>
    <x v="1"/>
    <x v="0"/>
  </r>
  <r>
    <s v="Halocigs"/>
    <x v="37"/>
    <x v="0"/>
    <x v="1"/>
    <d v="2015-03-12T19:18:00"/>
    <x v="0"/>
    <x v="1"/>
    <x v="0"/>
    <x v="0"/>
    <x v="0"/>
    <x v="0"/>
    <x v="0"/>
    <x v="0"/>
    <x v="0"/>
    <x v="0"/>
    <x v="0"/>
    <x v="0"/>
    <x v="0"/>
    <x v="0"/>
    <x v="0"/>
    <x v="1"/>
    <x v="0"/>
    <x v="0"/>
  </r>
  <r>
    <s v="Halocigs"/>
    <x v="0"/>
    <x v="5"/>
    <x v="1"/>
    <d v="2015-02-20T22:01:00"/>
    <x v="0"/>
    <x v="1"/>
    <x v="0"/>
    <x v="0"/>
    <x v="0"/>
    <x v="0"/>
    <x v="0"/>
    <x v="0"/>
    <x v="0"/>
    <x v="0"/>
    <x v="1"/>
    <x v="0"/>
    <x v="0"/>
    <x v="0"/>
    <x v="0"/>
    <x v="1"/>
    <x v="0"/>
    <x v="1"/>
  </r>
  <r>
    <s v="Joyetech"/>
    <x v="119"/>
    <x v="21"/>
    <x v="42"/>
    <d v="2015-01-20T06:09:00"/>
    <x v="0"/>
    <x v="0"/>
    <x v="0"/>
    <x v="0"/>
    <x v="1"/>
    <x v="1"/>
    <x v="0"/>
    <x v="0"/>
    <x v="0"/>
    <x v="0"/>
    <x v="0"/>
    <x v="0"/>
    <x v="1"/>
    <x v="1"/>
    <x v="0"/>
    <x v="1"/>
    <x v="1"/>
    <x v="0"/>
  </r>
  <r>
    <s v="Joyetech"/>
    <x v="117"/>
    <x v="2"/>
    <x v="5"/>
    <d v="2015-01-08T01:28:00"/>
    <x v="0"/>
    <x v="0"/>
    <x v="0"/>
    <x v="0"/>
    <x v="1"/>
    <x v="0"/>
    <x v="0"/>
    <x v="0"/>
    <x v="0"/>
    <x v="0"/>
    <x v="0"/>
    <x v="0"/>
    <x v="1"/>
    <x v="1"/>
    <x v="0"/>
    <x v="1"/>
    <x v="1"/>
    <x v="0"/>
  </r>
  <r>
    <s v="Halocigs"/>
    <x v="2"/>
    <x v="5"/>
    <x v="1"/>
    <d v="2014-12-12T21:00:00"/>
    <x v="0"/>
    <x v="0"/>
    <x v="0"/>
    <x v="0"/>
    <x v="0"/>
    <x v="1"/>
    <x v="0"/>
    <x v="0"/>
    <x v="0"/>
    <x v="0"/>
    <x v="1"/>
    <x v="0"/>
    <x v="0"/>
    <x v="0"/>
    <x v="0"/>
    <x v="1"/>
    <x v="0"/>
    <x v="0"/>
  </r>
  <r>
    <s v="Joyetech"/>
    <x v="69"/>
    <x v="7"/>
    <x v="48"/>
    <d v="2014-12-08T08:17:00"/>
    <x v="0"/>
    <x v="0"/>
    <x v="0"/>
    <x v="0"/>
    <x v="1"/>
    <x v="1"/>
    <x v="0"/>
    <x v="0"/>
    <x v="0"/>
    <x v="0"/>
    <x v="0"/>
    <x v="0"/>
    <x v="1"/>
    <x v="0"/>
    <x v="0"/>
    <x v="1"/>
    <x v="1"/>
    <x v="0"/>
  </r>
  <r>
    <s v="Joyetech"/>
    <x v="120"/>
    <x v="20"/>
    <x v="66"/>
    <d v="2014-11-24T02:47:00"/>
    <x v="0"/>
    <x v="0"/>
    <x v="0"/>
    <x v="0"/>
    <x v="1"/>
    <x v="0"/>
    <x v="0"/>
    <x v="0"/>
    <x v="0"/>
    <x v="0"/>
    <x v="0"/>
    <x v="0"/>
    <x v="1"/>
    <x v="1"/>
    <x v="0"/>
    <x v="1"/>
    <x v="1"/>
    <x v="0"/>
  </r>
  <r>
    <s v="Halocigs"/>
    <x v="7"/>
    <x v="1"/>
    <x v="1"/>
    <d v="2014-11-19T16:57:00"/>
    <x v="0"/>
    <x v="0"/>
    <x v="0"/>
    <x v="0"/>
    <x v="0"/>
    <x v="1"/>
    <x v="0"/>
    <x v="0"/>
    <x v="0"/>
    <x v="0"/>
    <x v="1"/>
    <x v="0"/>
    <x v="0"/>
    <x v="0"/>
    <x v="0"/>
    <x v="1"/>
    <x v="0"/>
    <x v="0"/>
  </r>
  <r>
    <s v="Joyetech"/>
    <x v="0"/>
    <x v="0"/>
    <x v="3"/>
    <d v="2014-10-16T09:10:00"/>
    <x v="0"/>
    <x v="0"/>
    <x v="0"/>
    <x v="0"/>
    <x v="1"/>
    <x v="1"/>
    <x v="1"/>
    <x v="0"/>
    <x v="2"/>
    <x v="2"/>
    <x v="2"/>
    <x v="2"/>
    <x v="2"/>
    <x v="2"/>
    <x v="2"/>
    <x v="2"/>
    <x v="2"/>
    <x v="2"/>
  </r>
  <r>
    <s v="Joyetech"/>
    <x v="30"/>
    <x v="4"/>
    <x v="47"/>
    <d v="2014-10-07T20:40:00"/>
    <x v="0"/>
    <x v="1"/>
    <x v="0"/>
    <x v="0"/>
    <x v="1"/>
    <x v="0"/>
    <x v="0"/>
    <x v="0"/>
    <x v="0"/>
    <x v="0"/>
    <x v="1"/>
    <x v="0"/>
    <x v="1"/>
    <x v="1"/>
    <x v="0"/>
    <x v="1"/>
    <x v="0"/>
    <x v="0"/>
  </r>
  <r>
    <s v="Joyetech"/>
    <x v="6"/>
    <x v="4"/>
    <x v="44"/>
    <d v="2014-10-06T21:45:00"/>
    <x v="0"/>
    <x v="1"/>
    <x v="0"/>
    <x v="0"/>
    <x v="1"/>
    <x v="0"/>
    <x v="0"/>
    <x v="0"/>
    <x v="0"/>
    <x v="0"/>
    <x v="0"/>
    <x v="0"/>
    <x v="0"/>
    <x v="1"/>
    <x v="0"/>
    <x v="1"/>
    <x v="1"/>
    <x v="0"/>
  </r>
  <r>
    <s v="Joyetech"/>
    <x v="6"/>
    <x v="41"/>
    <x v="16"/>
    <d v="2014-10-03T19:49:00"/>
    <x v="0"/>
    <x v="0"/>
    <x v="0"/>
    <x v="0"/>
    <x v="1"/>
    <x v="1"/>
    <x v="0"/>
    <x v="0"/>
    <x v="0"/>
    <x v="0"/>
    <x v="1"/>
    <x v="0"/>
    <x v="0"/>
    <x v="1"/>
    <x v="0"/>
    <x v="1"/>
    <x v="1"/>
    <x v="1"/>
  </r>
  <r>
    <s v="Joyetech"/>
    <x v="13"/>
    <x v="5"/>
    <x v="39"/>
    <d v="2014-10-01T22:10:00"/>
    <x v="0"/>
    <x v="0"/>
    <x v="0"/>
    <x v="0"/>
    <x v="1"/>
    <x v="0"/>
    <x v="0"/>
    <x v="0"/>
    <x v="0"/>
    <x v="0"/>
    <x v="0"/>
    <x v="0"/>
    <x v="1"/>
    <x v="1"/>
    <x v="1"/>
    <x v="1"/>
    <x v="1"/>
    <x v="1"/>
  </r>
  <r>
    <s v="Joyetech"/>
    <x v="49"/>
    <x v="2"/>
    <x v="2"/>
    <d v="2014-08-25T07:41:00"/>
    <x v="0"/>
    <x v="0"/>
    <x v="0"/>
    <x v="0"/>
    <x v="1"/>
    <x v="1"/>
    <x v="0"/>
    <x v="0"/>
    <x v="0"/>
    <x v="0"/>
    <x v="1"/>
    <x v="0"/>
    <x v="0"/>
    <x v="1"/>
    <x v="0"/>
    <x v="1"/>
    <x v="1"/>
    <x v="0"/>
  </r>
  <r>
    <s v="Joyetech"/>
    <x v="37"/>
    <x v="1"/>
    <x v="1"/>
    <d v="2014-07-17T00:56:00"/>
    <x v="0"/>
    <x v="0"/>
    <x v="0"/>
    <x v="0"/>
    <x v="1"/>
    <x v="1"/>
    <x v="0"/>
    <x v="0"/>
    <x v="0"/>
    <x v="0"/>
    <x v="1"/>
    <x v="0"/>
    <x v="0"/>
    <x v="1"/>
    <x v="0"/>
    <x v="1"/>
    <x v="1"/>
    <x v="0"/>
  </r>
  <r>
    <s v="Joyetech"/>
    <x v="78"/>
    <x v="0"/>
    <x v="6"/>
    <d v="2014-06-03T02:45:00"/>
    <x v="0"/>
    <x v="1"/>
    <x v="0"/>
    <x v="0"/>
    <x v="1"/>
    <x v="1"/>
    <x v="0"/>
    <x v="0"/>
    <x v="0"/>
    <x v="0"/>
    <x v="0"/>
    <x v="0"/>
    <x v="1"/>
    <x v="1"/>
    <x v="0"/>
    <x v="1"/>
    <x v="1"/>
    <x v="0"/>
  </r>
  <r>
    <s v="BluCigs"/>
    <x v="30"/>
    <x v="1"/>
    <x v="5"/>
    <d v="2014-05-29T19:36:00"/>
    <x v="1"/>
    <x v="1"/>
    <x v="0"/>
    <x v="0"/>
    <x v="0"/>
    <x v="0"/>
    <x v="0"/>
    <x v="0"/>
    <x v="0"/>
    <x v="0"/>
    <x v="0"/>
    <x v="0"/>
    <x v="0"/>
    <x v="1"/>
    <x v="0"/>
    <x v="1"/>
    <x v="0"/>
    <x v="1"/>
  </r>
  <r>
    <s v="Joyetech"/>
    <x v="17"/>
    <x v="1"/>
    <x v="4"/>
    <d v="2014-05-20T20:06:00"/>
    <x v="0"/>
    <x v="1"/>
    <x v="0"/>
    <x v="0"/>
    <x v="1"/>
    <x v="1"/>
    <x v="0"/>
    <x v="0"/>
    <x v="0"/>
    <x v="0"/>
    <x v="1"/>
    <x v="0"/>
    <x v="1"/>
    <x v="0"/>
    <x v="0"/>
    <x v="1"/>
    <x v="1"/>
    <x v="0"/>
  </r>
  <r>
    <s v="Joyetech"/>
    <x v="0"/>
    <x v="4"/>
    <x v="0"/>
    <d v="2014-04-24T18:46:00"/>
    <x v="0"/>
    <x v="0"/>
    <x v="0"/>
    <x v="0"/>
    <x v="1"/>
    <x v="1"/>
    <x v="0"/>
    <x v="0"/>
    <x v="0"/>
    <x v="0"/>
    <x v="1"/>
    <x v="0"/>
    <x v="1"/>
    <x v="0"/>
    <x v="0"/>
    <x v="1"/>
    <x v="1"/>
    <x v="0"/>
  </r>
  <r>
    <s v="Joyetech"/>
    <x v="26"/>
    <x v="1"/>
    <x v="4"/>
    <d v="2014-04-23T19:05:00"/>
    <x v="0"/>
    <x v="0"/>
    <x v="0"/>
    <x v="0"/>
    <x v="1"/>
    <x v="0"/>
    <x v="0"/>
    <x v="0"/>
    <x v="0"/>
    <x v="0"/>
    <x v="1"/>
    <x v="0"/>
    <x v="1"/>
    <x v="1"/>
    <x v="0"/>
    <x v="1"/>
    <x v="1"/>
    <x v="0"/>
  </r>
  <r>
    <s v="Joyetech"/>
    <x v="17"/>
    <x v="5"/>
    <x v="3"/>
    <d v="2014-04-22T20:44:00"/>
    <x v="0"/>
    <x v="0"/>
    <x v="0"/>
    <x v="0"/>
    <x v="1"/>
    <x v="1"/>
    <x v="0"/>
    <x v="0"/>
    <x v="0"/>
    <x v="0"/>
    <x v="1"/>
    <x v="0"/>
    <x v="1"/>
    <x v="1"/>
    <x v="0"/>
    <x v="1"/>
    <x v="1"/>
    <x v="0"/>
  </r>
  <r>
    <s v="Joyetech"/>
    <x v="7"/>
    <x v="0"/>
    <x v="1"/>
    <d v="2014-04-22T20:18:00"/>
    <x v="0"/>
    <x v="0"/>
    <x v="0"/>
    <x v="0"/>
    <x v="1"/>
    <x v="0"/>
    <x v="0"/>
    <x v="0"/>
    <x v="0"/>
    <x v="0"/>
    <x v="1"/>
    <x v="0"/>
    <x v="1"/>
    <x v="0"/>
    <x v="0"/>
    <x v="1"/>
    <x v="1"/>
    <x v="0"/>
  </r>
  <r>
    <s v="Joyetech"/>
    <x v="3"/>
    <x v="1"/>
    <x v="3"/>
    <d v="2014-04-22T19:52:00"/>
    <x v="0"/>
    <x v="0"/>
    <x v="0"/>
    <x v="0"/>
    <x v="1"/>
    <x v="0"/>
    <x v="0"/>
    <x v="0"/>
    <x v="0"/>
    <x v="0"/>
    <x v="0"/>
    <x v="0"/>
    <x v="0"/>
    <x v="1"/>
    <x v="0"/>
    <x v="0"/>
    <x v="1"/>
    <x v="0"/>
  </r>
  <r>
    <s v="Joyetech"/>
    <x v="78"/>
    <x v="2"/>
    <x v="1"/>
    <d v="2014-04-22T19:27:00"/>
    <x v="0"/>
    <x v="0"/>
    <x v="0"/>
    <x v="0"/>
    <x v="1"/>
    <x v="0"/>
    <x v="0"/>
    <x v="0"/>
    <x v="0"/>
    <x v="0"/>
    <x v="1"/>
    <x v="1"/>
    <x v="1"/>
    <x v="1"/>
    <x v="0"/>
    <x v="1"/>
    <x v="1"/>
    <x v="0"/>
  </r>
  <r>
    <s v="Joyetech"/>
    <x v="37"/>
    <x v="1"/>
    <x v="1"/>
    <d v="2014-04-22T19:21:00"/>
    <x v="0"/>
    <x v="0"/>
    <x v="0"/>
    <x v="0"/>
    <x v="1"/>
    <x v="1"/>
    <x v="0"/>
    <x v="0"/>
    <x v="0"/>
    <x v="0"/>
    <x v="1"/>
    <x v="1"/>
    <x v="1"/>
    <x v="1"/>
    <x v="0"/>
    <x v="1"/>
    <x v="1"/>
    <x v="0"/>
  </r>
  <r>
    <s v="Halocigs"/>
    <x v="26"/>
    <x v="1"/>
    <x v="1"/>
    <d v="2013-10-10T13:01:00"/>
    <x v="0"/>
    <x v="0"/>
    <x v="0"/>
    <x v="0"/>
    <x v="0"/>
    <x v="1"/>
    <x v="0"/>
    <x v="0"/>
    <x v="0"/>
    <x v="0"/>
    <x v="0"/>
    <x v="0"/>
    <x v="0"/>
    <x v="0"/>
    <x v="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A117C-51F9-5945-9F94-6B07829141C0}" name="PivotTable6" cacheId="17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5" firstHeaderRow="0" firstDataRow="1" firstDataCol="1"/>
  <pivotFields count="23">
    <pivotField showAll="0"/>
    <pivotField dataField="1" showAll="0">
      <items count="122">
        <item x="48"/>
        <item x="11"/>
        <item x="1"/>
        <item x="27"/>
        <item x="17"/>
        <item x="78"/>
        <item x="7"/>
        <item x="37"/>
        <item x="3"/>
        <item x="26"/>
        <item x="32"/>
        <item x="0"/>
        <item x="5"/>
        <item x="35"/>
        <item x="6"/>
        <item x="49"/>
        <item x="38"/>
        <item x="44"/>
        <item x="4"/>
        <item x="2"/>
        <item x="16"/>
        <item x="10"/>
        <item x="117"/>
        <item x="12"/>
        <item x="21"/>
        <item x="90"/>
        <item x="34"/>
        <item x="9"/>
        <item x="75"/>
        <item x="39"/>
        <item x="13"/>
        <item x="30"/>
        <item x="25"/>
        <item x="24"/>
        <item x="20"/>
        <item x="60"/>
        <item x="15"/>
        <item x="14"/>
        <item x="28"/>
        <item x="61"/>
        <item x="88"/>
        <item x="8"/>
        <item x="46"/>
        <item x="29"/>
        <item x="67"/>
        <item x="97"/>
        <item x="74"/>
        <item x="104"/>
        <item x="45"/>
        <item x="80"/>
        <item x="115"/>
        <item x="103"/>
        <item x="59"/>
        <item x="36"/>
        <item x="63"/>
        <item x="41"/>
        <item x="40"/>
        <item x="62"/>
        <item x="95"/>
        <item x="77"/>
        <item x="83"/>
        <item x="87"/>
        <item x="70"/>
        <item x="50"/>
        <item x="119"/>
        <item x="18"/>
        <item x="51"/>
        <item x="79"/>
        <item x="69"/>
        <item x="57"/>
        <item x="89"/>
        <item x="65"/>
        <item x="86"/>
        <item x="110"/>
        <item x="64"/>
        <item x="53"/>
        <item x="94"/>
        <item x="23"/>
        <item x="82"/>
        <item x="96"/>
        <item x="76"/>
        <item x="91"/>
        <item x="113"/>
        <item x="71"/>
        <item x="56"/>
        <item x="66"/>
        <item x="55"/>
        <item x="73"/>
        <item x="52"/>
        <item x="81"/>
        <item x="102"/>
        <item x="105"/>
        <item x="112"/>
        <item x="68"/>
        <item x="58"/>
        <item x="93"/>
        <item x="85"/>
        <item x="99"/>
        <item x="84"/>
        <item x="72"/>
        <item x="47"/>
        <item x="111"/>
        <item x="92"/>
        <item x="100"/>
        <item x="19"/>
        <item x="120"/>
        <item x="106"/>
        <item x="43"/>
        <item x="54"/>
        <item x="42"/>
        <item x="33"/>
        <item x="98"/>
        <item x="31"/>
        <item x="116"/>
        <item x="118"/>
        <item x="108"/>
        <item x="107"/>
        <item x="114"/>
        <item x="109"/>
        <item x="101"/>
        <item x="22"/>
        <item t="default"/>
      </items>
    </pivotField>
    <pivotField dataField="1" showAll="0">
      <items count="43">
        <item x="0"/>
        <item x="1"/>
        <item x="2"/>
        <item x="4"/>
        <item x="5"/>
        <item x="6"/>
        <item x="7"/>
        <item x="21"/>
        <item x="20"/>
        <item x="3"/>
        <item x="25"/>
        <item x="14"/>
        <item x="9"/>
        <item x="10"/>
        <item x="12"/>
        <item x="33"/>
        <item x="11"/>
        <item x="23"/>
        <item x="13"/>
        <item x="26"/>
        <item x="29"/>
        <item x="37"/>
        <item x="19"/>
        <item x="18"/>
        <item x="40"/>
        <item x="41"/>
        <item x="22"/>
        <item x="24"/>
        <item x="30"/>
        <item x="27"/>
        <item x="15"/>
        <item x="28"/>
        <item x="31"/>
        <item x="17"/>
        <item x="34"/>
        <item x="39"/>
        <item x="35"/>
        <item x="36"/>
        <item x="16"/>
        <item x="38"/>
        <item x="32"/>
        <item x="8"/>
        <item t="default"/>
      </items>
    </pivotField>
    <pivotField dataField="1" showAll="0">
      <items count="68">
        <item x="1"/>
        <item x="3"/>
        <item x="4"/>
        <item x="0"/>
        <item x="2"/>
        <item x="5"/>
        <item x="10"/>
        <item x="6"/>
        <item x="8"/>
        <item x="7"/>
        <item x="16"/>
        <item x="12"/>
        <item x="44"/>
        <item x="47"/>
        <item x="20"/>
        <item x="28"/>
        <item x="25"/>
        <item x="42"/>
        <item x="65"/>
        <item x="48"/>
        <item x="14"/>
        <item x="45"/>
        <item x="39"/>
        <item x="13"/>
        <item x="49"/>
        <item x="52"/>
        <item x="57"/>
        <item x="23"/>
        <item x="46"/>
        <item x="17"/>
        <item x="53"/>
        <item x="66"/>
        <item x="24"/>
        <item x="51"/>
        <item x="21"/>
        <item x="19"/>
        <item x="29"/>
        <item x="30"/>
        <item x="61"/>
        <item x="35"/>
        <item x="54"/>
        <item x="18"/>
        <item x="50"/>
        <item x="36"/>
        <item x="62"/>
        <item x="64"/>
        <item x="26"/>
        <item x="58"/>
        <item x="22"/>
        <item x="59"/>
        <item x="32"/>
        <item x="11"/>
        <item x="43"/>
        <item x="15"/>
        <item x="41"/>
        <item x="60"/>
        <item x="38"/>
        <item x="33"/>
        <item x="27"/>
        <item x="37"/>
        <item x="9"/>
        <item x="31"/>
        <item x="34"/>
        <item x="63"/>
        <item x="40"/>
        <item x="55"/>
        <item x="56"/>
        <item t="default"/>
      </items>
    </pivotField>
    <pivotField numFmtId="22"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2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ideo_like_count" fld="1" subtotal="average" baseField="0" baseItem="0"/>
    <dataField name="Average of video_dislike_count" fld="2" subtotal="average" baseField="0" baseItem="0"/>
    <dataField name="Average of video_comment_coun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48F0E-1540-8749-BE5C-7D4143D1A32E}" name="Table1" displayName="Table1" ref="A1:E9" totalsRowCount="1" dataDxfId="55" headerRowBorderDxfId="56">
  <autoFilter ref="A1:E8" xr:uid="{CB748F0E-1540-8749-BE5C-7D4143D1A32E}"/>
  <sortState xmlns:xlrd2="http://schemas.microsoft.com/office/spreadsheetml/2017/richdata2" ref="A2:E8">
    <sortCondition descending="1" ref="B1:B8"/>
  </sortState>
  <tableColumns count="5">
    <tableColumn id="1" xr3:uid="{0426F52D-EA81-A743-A4E0-80BD7C45D8D0}" name="Channel" totalsRowLabel="Total"/>
    <tableColumn id="2" xr3:uid="{3C6849B7-4AB4-254C-B371-C16B2AA8B834}" name="ViewCount" totalsRowFunction="sum" dataDxfId="54" totalsRowDxfId="53"/>
    <tableColumn id="3" xr3:uid="{72B956E6-9F64-F246-8793-7DFFEFA61BAB}" name="VideoCount" totalsRowFunction="sum" dataDxfId="52" totalsRowDxfId="51"/>
    <tableColumn id="4" xr3:uid="{7BA2CD03-AE95-DC4A-A9E3-3EBD926F284D}" name="Subscriptions" totalsRowFunction="stdDev" dataDxfId="50" totalsRowDxfId="49"/>
    <tableColumn id="5" xr3:uid="{41090504-0E6D-8143-9465-38D88E7D5AAF}" name="Country " totalsRowFunction="count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41F5CB-CE33-FC4F-81C9-2A56F129697B}" name="FINAL" displayName="FINAL" ref="A1:W262" totalsRowCount="1" headerRowDxfId="48" dataDxfId="47" tableBorderDxfId="46" headerRowCellStyle="Neutral">
  <autoFilter ref="A1:W261" xr:uid="{2141F5CB-CE33-FC4F-81C9-2A56F129697B}"/>
  <sortState xmlns:xlrd2="http://schemas.microsoft.com/office/spreadsheetml/2017/richdata2" ref="A2:W261">
    <sortCondition descending="1" ref="B1:B261"/>
  </sortState>
  <tableColumns count="23">
    <tableColumn id="1" xr3:uid="{715F2C86-90C3-8246-9525-0EAA41515A73}" name="Channel" totalsRowLabel="Total" dataDxfId="45" totalsRowDxfId="44"/>
    <tableColumn id="3" xr3:uid="{E9039D63-9CD8-8942-AA26-8359C9E14D68}" name="video_like_count" totalsRowFunction="sum" dataDxfId="43" totalsRowDxfId="42"/>
    <tableColumn id="4" xr3:uid="{5AE54F28-E691-4C4D-B682-DA44B54C9529}" name="video_dislike_count" totalsRowFunction="sum" dataDxfId="41" totalsRowDxfId="40"/>
    <tableColumn id="2" xr3:uid="{F7C5ECA0-17F1-1445-A78E-CDAD9E97FA0D}" name="video_comment_count" totalsRowFunction="sum" dataDxfId="39" totalsRowDxfId="38"/>
    <tableColumn id="5" xr3:uid="{9DE10A75-9DC3-4447-8B99-F558713207E5}" name="video_publish_date" dataDxfId="37" totalsRowDxfId="36"/>
    <tableColumn id="6" xr3:uid="{3F425A89-1A91-914D-A16A-8615BB3BBE76}" name="warning_Final" dataDxfId="35" totalsRowDxfId="34"/>
    <tableColumn id="7" xr3:uid="{4D2A0B5C-ECAA-714C-AFA3-2BB17CB6C000}" name="flavors_Final" dataDxfId="33" totalsRowDxfId="32"/>
    <tableColumn id="8" xr3:uid="{8C23BFD4-4059-494F-A473-F58C2ACC20F1}" name="personal_Final" dataDxfId="31" totalsRowDxfId="30"/>
    <tableColumn id="9" xr3:uid="{1748298E-89BC-9742-9522-7221909DFBB9}" name="adult_Final" dataDxfId="29" totalsRowDxfId="28"/>
    <tableColumn id="10" xr3:uid="{5D505EB4-B813-6143-B138-C97F872E03A7}" name="youth_Final" dataDxfId="27" totalsRowDxfId="26"/>
    <tableColumn id="11" xr3:uid="{AD8623AA-8E59-E34E-83B9-D595DB34CD48}" name="Instructional_Final" dataDxfId="25" totalsRowDxfId="24"/>
    <tableColumn id="12" xr3:uid="{1688DC51-9B11-C249-A496-A53A03AD2AE3}" name="lifestyle_Final" dataDxfId="23" totalsRowDxfId="22"/>
    <tableColumn id="13" xr3:uid="{C92375F4-5F7A-0B44-A6A5-350AC486B04C}" name="misleading_Final" dataDxfId="21" totalsRowDxfId="20"/>
    <tableColumn id="14" xr3:uid="{BBB08607-9921-3544-BBA4-DD23955FB824}" name="antitobacco_Final" dataDxfId="19" totalsRowDxfId="18"/>
    <tableColumn id="15" xr3:uid="{5B01FDE4-7B36-154F-BF97-ADAD19CCB554}" name="cessation_Final" dataDxfId="17" totalsRowDxfId="16"/>
    <tableColumn id="16" xr3:uid="{FDCF8073-6E68-5148-A35D-6A506A5C6D95}" name="promotional_Final" dataDxfId="15" totalsRowDxfId="14"/>
    <tableColumn id="17" xr3:uid="{18264322-B229-3F4A-9A91-816933E1B9C0}" name="use_Final" dataDxfId="13" totalsRowDxfId="12"/>
    <tableColumn id="18" xr3:uid="{56652D61-3921-6643-B75E-0844BEA613D6}" name="implied_Final" dataDxfId="11" totalsRowDxfId="10"/>
    <tableColumn id="19" xr3:uid="{86534D11-45A9-C141-9814-78C36BD567FE}" name="paraphernalia_Final" dataDxfId="9" totalsRowDxfId="8"/>
    <tableColumn id="20" xr3:uid="{8811872B-BA43-2C4A-ABAD-F1BB383B66A5}" name="branding_Final" dataDxfId="7" totalsRowDxfId="6"/>
    <tableColumn id="21" xr3:uid="{0C354211-C436-354B-854D-7FCF161267B1}" name="testimonials_Final" dataDxfId="5" totalsRowDxfId="4"/>
    <tableColumn id="22" xr3:uid="{2F7BFACD-C020-7B41-AF4C-A38015BC561A}" name="Pdesign_Final" dataDxfId="3" totalsRowDxfId="2"/>
    <tableColumn id="23" xr3:uid="{6FBDA55A-CC60-D642-8E03-973D8C99E5A3}" name="Pro_Final" totalsRowFunction="sum" dataDxfId="1" totalsRow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5EA8-A1BC-9742-B5A7-FAF4E11DC084}">
  <dimension ref="A1:E9"/>
  <sheetViews>
    <sheetView zoomScale="206" workbookViewId="0">
      <selection activeCell="B2" sqref="B2"/>
    </sheetView>
  </sheetViews>
  <sheetFormatPr baseColWidth="10" defaultRowHeight="16" x14ac:dyDescent="0.2"/>
  <cols>
    <col min="2" max="2" width="11" customWidth="1"/>
    <col min="3" max="3" width="11.5" customWidth="1"/>
    <col min="4" max="4" width="12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9</v>
      </c>
      <c r="B2" s="2">
        <v>6268493</v>
      </c>
      <c r="C2" s="2">
        <v>203</v>
      </c>
      <c r="D2" s="2">
        <v>21600</v>
      </c>
    </row>
    <row r="3" spans="1:5" x14ac:dyDescent="0.2">
      <c r="A3" t="s">
        <v>6</v>
      </c>
      <c r="B3">
        <v>267050</v>
      </c>
      <c r="C3">
        <v>13</v>
      </c>
      <c r="D3">
        <v>7640</v>
      </c>
      <c r="E3" t="s">
        <v>7</v>
      </c>
    </row>
    <row r="4" spans="1:5" x14ac:dyDescent="0.2">
      <c r="A4" t="s">
        <v>5</v>
      </c>
      <c r="B4">
        <v>43173</v>
      </c>
      <c r="C4">
        <v>7</v>
      </c>
      <c r="D4">
        <v>1410</v>
      </c>
    </row>
    <row r="5" spans="1:5" x14ac:dyDescent="0.2">
      <c r="A5" t="s">
        <v>8</v>
      </c>
      <c r="B5">
        <v>28594</v>
      </c>
      <c r="C5">
        <v>28</v>
      </c>
      <c r="D5">
        <v>440</v>
      </c>
      <c r="E5" t="s">
        <v>7</v>
      </c>
    </row>
    <row r="6" spans="1:5" x14ac:dyDescent="0.2">
      <c r="A6" t="s">
        <v>11</v>
      </c>
      <c r="B6" s="2">
        <v>8498</v>
      </c>
      <c r="C6" s="2">
        <v>1</v>
      </c>
      <c r="D6" s="2">
        <v>310</v>
      </c>
    </row>
    <row r="7" spans="1:5" x14ac:dyDescent="0.2">
      <c r="A7" t="s">
        <v>12</v>
      </c>
      <c r="B7" s="2">
        <v>3892</v>
      </c>
      <c r="C7" s="2">
        <v>8</v>
      </c>
      <c r="D7" s="2">
        <v>23</v>
      </c>
      <c r="E7" t="s">
        <v>13</v>
      </c>
    </row>
    <row r="8" spans="1:5" x14ac:dyDescent="0.2">
      <c r="A8" t="s">
        <v>10</v>
      </c>
      <c r="B8">
        <v>0</v>
      </c>
      <c r="C8">
        <v>0</v>
      </c>
      <c r="D8">
        <v>0</v>
      </c>
    </row>
    <row r="9" spans="1:5" x14ac:dyDescent="0.2">
      <c r="A9" t="s">
        <v>14</v>
      </c>
      <c r="B9" s="2">
        <f>SUBTOTAL(109,Table1[ViewCount])</f>
        <v>6619700</v>
      </c>
      <c r="C9" s="2">
        <f>SUBTOTAL(109,Table1[VideoCount])</f>
        <v>260</v>
      </c>
      <c r="D9" s="2">
        <f>SUBTOTAL(107,Table1[Subscriptions])</f>
        <v>8022.3654242374178</v>
      </c>
      <c r="E9">
        <f>SUBTOTAL(103,Table1[[Country ]])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C0E1-3E12-E047-8310-08E0F72D8581}">
  <dimension ref="A1:X262"/>
  <sheetViews>
    <sheetView tabSelected="1" zoomScale="188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3" max="3" width="15" customWidth="1"/>
    <col min="4" max="4" width="17.1640625" customWidth="1"/>
    <col min="5" max="5" width="14.5" customWidth="1"/>
    <col min="6" max="6" width="20.33203125" customWidth="1"/>
    <col min="7" max="7" width="13.6640625" style="8" customWidth="1"/>
    <col min="8" max="8" width="12.6640625" style="8" customWidth="1"/>
    <col min="9" max="9" width="14.1640625" style="8" customWidth="1"/>
    <col min="10" max="10" width="11.33203125" style="8" customWidth="1"/>
    <col min="11" max="11" width="11.83203125" style="8" customWidth="1"/>
    <col min="12" max="12" width="19.83203125" style="8" customWidth="1"/>
    <col min="13" max="13" width="13.6640625" style="8" customWidth="1"/>
    <col min="14" max="14" width="16.1640625" style="8" customWidth="1"/>
    <col min="15" max="15" width="16.83203125" style="8" customWidth="1"/>
    <col min="16" max="16" width="14.83203125" style="8" customWidth="1"/>
    <col min="17" max="17" width="17.33203125" style="8" customWidth="1"/>
    <col min="18" max="18" width="10.83203125" style="8"/>
    <col min="19" max="19" width="13.33203125" style="8" customWidth="1"/>
    <col min="20" max="20" width="18.6640625" style="8" customWidth="1"/>
    <col min="21" max="21" width="14.33203125" style="8" customWidth="1"/>
    <col min="22" max="22" width="24.5" style="8" customWidth="1"/>
    <col min="23" max="23" width="13.5" style="8" customWidth="1"/>
    <col min="24" max="24" width="10.83203125" style="8"/>
  </cols>
  <sheetData>
    <row r="1" spans="1:24" x14ac:dyDescent="0.2">
      <c r="A1" s="15" t="s">
        <v>0</v>
      </c>
      <c r="B1" s="9" t="s">
        <v>17</v>
      </c>
      <c r="C1" s="9" t="s">
        <v>18</v>
      </c>
      <c r="D1" s="9" t="s">
        <v>16</v>
      </c>
      <c r="E1" s="10" t="s">
        <v>15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/>
    </row>
    <row r="2" spans="1:24" x14ac:dyDescent="0.2">
      <c r="A2" s="16" t="s">
        <v>9</v>
      </c>
      <c r="B2" s="11">
        <v>6540</v>
      </c>
      <c r="C2" s="11">
        <v>416</v>
      </c>
      <c r="D2" s="11">
        <v>111</v>
      </c>
      <c r="E2" s="12">
        <v>43979.118750000001</v>
      </c>
      <c r="F2" s="4">
        <v>0</v>
      </c>
      <c r="G2" s="4">
        <v>0</v>
      </c>
      <c r="H2" s="4">
        <v>0</v>
      </c>
      <c r="I2" s="4">
        <v>0</v>
      </c>
      <c r="J2" s="4">
        <v>1</v>
      </c>
      <c r="K2" s="4">
        <v>1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6">
        <v>1</v>
      </c>
      <c r="R2" s="4">
        <v>0</v>
      </c>
      <c r="S2" s="4">
        <v>1</v>
      </c>
      <c r="T2" s="4">
        <v>1</v>
      </c>
      <c r="U2" s="4">
        <v>0</v>
      </c>
      <c r="V2" s="4">
        <v>0</v>
      </c>
      <c r="W2" s="5">
        <v>0</v>
      </c>
      <c r="X2"/>
    </row>
    <row r="3" spans="1:24" x14ac:dyDescent="0.2">
      <c r="A3" s="17" t="s">
        <v>9</v>
      </c>
      <c r="B3" s="13">
        <v>1936</v>
      </c>
      <c r="C3" s="13">
        <v>185</v>
      </c>
      <c r="D3" s="13">
        <v>272</v>
      </c>
      <c r="E3" s="14">
        <v>42436.227777777778</v>
      </c>
      <c r="F3" s="4">
        <v>0</v>
      </c>
      <c r="G3" s="4">
        <v>0</v>
      </c>
      <c r="H3" s="4">
        <v>0</v>
      </c>
      <c r="I3" s="4">
        <v>0</v>
      </c>
      <c r="J3" s="4">
        <v>1</v>
      </c>
      <c r="K3" s="4">
        <v>1</v>
      </c>
      <c r="L3" s="4">
        <v>0</v>
      </c>
      <c r="M3" s="4">
        <v>0</v>
      </c>
      <c r="N3" s="4">
        <v>0</v>
      </c>
      <c r="O3" s="4">
        <v>0</v>
      </c>
      <c r="P3" s="6">
        <v>1</v>
      </c>
      <c r="Q3" s="6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5">
        <v>0</v>
      </c>
      <c r="X3"/>
    </row>
    <row r="4" spans="1:24" x14ac:dyDescent="0.2">
      <c r="A4" s="17" t="s">
        <v>9</v>
      </c>
      <c r="B4" s="13">
        <v>1606</v>
      </c>
      <c r="C4" s="13">
        <v>117</v>
      </c>
      <c r="D4" s="13">
        <v>86</v>
      </c>
      <c r="E4" s="14">
        <v>42399.131944444445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6">
        <v>1</v>
      </c>
      <c r="Q4" s="4">
        <v>0</v>
      </c>
      <c r="R4" s="4">
        <v>1</v>
      </c>
      <c r="S4" s="6">
        <v>1</v>
      </c>
      <c r="T4" s="4">
        <v>1</v>
      </c>
      <c r="U4" s="4">
        <v>0</v>
      </c>
      <c r="V4" s="4">
        <v>1</v>
      </c>
      <c r="W4" s="5">
        <v>0</v>
      </c>
      <c r="X4"/>
    </row>
    <row r="5" spans="1:24" x14ac:dyDescent="0.2">
      <c r="A5" s="17" t="s">
        <v>9</v>
      </c>
      <c r="B5" s="13">
        <v>1409</v>
      </c>
      <c r="C5" s="13">
        <v>158</v>
      </c>
      <c r="D5" s="13">
        <v>141</v>
      </c>
      <c r="E5" s="14">
        <v>42244.369444444441</v>
      </c>
      <c r="F5" s="4">
        <v>0</v>
      </c>
      <c r="G5" s="4">
        <v>0</v>
      </c>
      <c r="H5" s="4">
        <v>0</v>
      </c>
      <c r="I5" s="4">
        <v>0</v>
      </c>
      <c r="J5" s="4">
        <v>1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6">
        <v>1</v>
      </c>
      <c r="Q5" s="4">
        <v>0</v>
      </c>
      <c r="R5" s="4">
        <v>1</v>
      </c>
      <c r="S5" s="6">
        <v>1</v>
      </c>
      <c r="T5" s="4">
        <v>1</v>
      </c>
      <c r="U5" s="4">
        <v>1</v>
      </c>
      <c r="V5" s="6">
        <v>1</v>
      </c>
      <c r="W5" s="5">
        <v>0</v>
      </c>
      <c r="X5"/>
    </row>
    <row r="6" spans="1:24" x14ac:dyDescent="0.2">
      <c r="A6" s="17" t="s">
        <v>9</v>
      </c>
      <c r="B6" s="13">
        <v>842</v>
      </c>
      <c r="C6" s="13">
        <v>57</v>
      </c>
      <c r="D6" s="13">
        <v>62</v>
      </c>
      <c r="E6" s="14">
        <v>42403.078472222223</v>
      </c>
      <c r="F6" s="4">
        <v>0</v>
      </c>
      <c r="G6" s="4">
        <v>0</v>
      </c>
      <c r="H6" s="4">
        <v>0</v>
      </c>
      <c r="I6" s="4">
        <v>0</v>
      </c>
      <c r="J6" s="4">
        <v>1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6">
        <v>1</v>
      </c>
      <c r="Q6" s="6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5">
        <v>0</v>
      </c>
      <c r="X6"/>
    </row>
    <row r="7" spans="1:24" x14ac:dyDescent="0.2">
      <c r="A7" s="17" t="s">
        <v>9</v>
      </c>
      <c r="B7" s="13">
        <v>583</v>
      </c>
      <c r="C7" s="13">
        <v>90</v>
      </c>
      <c r="D7" s="13">
        <v>67</v>
      </c>
      <c r="E7" s="14">
        <v>42401.164583333331</v>
      </c>
      <c r="F7" s="4">
        <v>0</v>
      </c>
      <c r="G7" s="4">
        <v>0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6">
        <v>1</v>
      </c>
      <c r="Q7" s="6">
        <v>1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5">
        <v>0</v>
      </c>
      <c r="X7"/>
    </row>
    <row r="8" spans="1:24" x14ac:dyDescent="0.2">
      <c r="A8" s="17" t="s">
        <v>9</v>
      </c>
      <c r="B8" s="13">
        <v>462</v>
      </c>
      <c r="C8" s="13">
        <v>26</v>
      </c>
      <c r="D8" s="13">
        <v>47</v>
      </c>
      <c r="E8" s="14">
        <v>42108.132638888892</v>
      </c>
      <c r="F8" s="4">
        <v>0</v>
      </c>
      <c r="G8" s="4">
        <v>0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6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5">
        <v>0</v>
      </c>
      <c r="X8"/>
    </row>
    <row r="9" spans="1:24" x14ac:dyDescent="0.2">
      <c r="A9" s="17" t="s">
        <v>9</v>
      </c>
      <c r="B9" s="13">
        <v>450</v>
      </c>
      <c r="C9" s="13">
        <v>64</v>
      </c>
      <c r="D9" s="13">
        <v>59</v>
      </c>
      <c r="E9" s="14">
        <v>42199.395833333336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1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6">
        <v>1</v>
      </c>
      <c r="R9" s="4">
        <v>1</v>
      </c>
      <c r="S9" s="4">
        <v>0</v>
      </c>
      <c r="T9" s="4">
        <v>1</v>
      </c>
      <c r="U9" s="4">
        <v>0</v>
      </c>
      <c r="V9" s="4">
        <v>1</v>
      </c>
      <c r="W9" s="5">
        <v>0</v>
      </c>
      <c r="X9"/>
    </row>
    <row r="10" spans="1:24" x14ac:dyDescent="0.2">
      <c r="A10" s="17" t="s">
        <v>9</v>
      </c>
      <c r="B10" s="13">
        <v>408</v>
      </c>
      <c r="C10" s="13">
        <v>12</v>
      </c>
      <c r="D10" s="13">
        <v>71</v>
      </c>
      <c r="E10" s="14">
        <v>43780.254166666666</v>
      </c>
      <c r="F10" s="4">
        <v>0</v>
      </c>
      <c r="G10" s="4">
        <v>0</v>
      </c>
      <c r="H10" s="4">
        <v>0</v>
      </c>
      <c r="I10" s="4">
        <v>0</v>
      </c>
      <c r="J10" s="4">
        <v>1</v>
      </c>
      <c r="K10" s="4">
        <v>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6">
        <v>1</v>
      </c>
      <c r="R10" s="4">
        <v>0</v>
      </c>
      <c r="S10" s="4">
        <v>0</v>
      </c>
      <c r="T10" s="6">
        <v>1</v>
      </c>
      <c r="U10" s="4">
        <v>0</v>
      </c>
      <c r="V10" s="4">
        <v>0</v>
      </c>
      <c r="W10" s="5">
        <v>0</v>
      </c>
      <c r="X10"/>
    </row>
    <row r="11" spans="1:24" x14ac:dyDescent="0.2">
      <c r="A11" s="17" t="s">
        <v>9</v>
      </c>
      <c r="B11" s="13">
        <v>406</v>
      </c>
      <c r="C11" s="13">
        <v>36</v>
      </c>
      <c r="D11" s="13">
        <v>34</v>
      </c>
      <c r="E11" s="14">
        <v>42527.167361111111</v>
      </c>
      <c r="F11" s="4">
        <v>0</v>
      </c>
      <c r="G11" s="4">
        <v>0</v>
      </c>
      <c r="H11" s="4">
        <v>0</v>
      </c>
      <c r="I11" s="4">
        <v>0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6">
        <v>1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5">
        <v>0</v>
      </c>
      <c r="X11"/>
    </row>
    <row r="12" spans="1:24" x14ac:dyDescent="0.2">
      <c r="A12" s="17" t="s">
        <v>9</v>
      </c>
      <c r="B12" s="13">
        <v>356</v>
      </c>
      <c r="C12" s="13">
        <v>13</v>
      </c>
      <c r="D12" s="13">
        <v>4</v>
      </c>
      <c r="E12" s="14">
        <v>43747.379166666666</v>
      </c>
      <c r="F12" s="4">
        <v>0</v>
      </c>
      <c r="G12" s="4">
        <v>0</v>
      </c>
      <c r="H12" s="4">
        <v>0</v>
      </c>
      <c r="I12" s="4">
        <v>0</v>
      </c>
      <c r="J12" s="4">
        <v>1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6">
        <v>1</v>
      </c>
      <c r="R12" s="4">
        <v>0</v>
      </c>
      <c r="S12" s="4">
        <v>1</v>
      </c>
      <c r="T12" s="6">
        <v>1</v>
      </c>
      <c r="U12" s="4">
        <v>0</v>
      </c>
      <c r="V12" s="4">
        <v>0</v>
      </c>
      <c r="W12" s="5">
        <v>1</v>
      </c>
      <c r="X12"/>
    </row>
    <row r="13" spans="1:24" x14ac:dyDescent="0.2">
      <c r="A13" s="17" t="s">
        <v>9</v>
      </c>
      <c r="B13" s="13">
        <v>353</v>
      </c>
      <c r="C13" s="13">
        <v>16</v>
      </c>
      <c r="D13" s="13">
        <v>22</v>
      </c>
      <c r="E13" s="14">
        <v>43593.054166666669</v>
      </c>
      <c r="F13" s="4">
        <v>0</v>
      </c>
      <c r="G13" s="4">
        <v>0</v>
      </c>
      <c r="H13" s="4">
        <v>0</v>
      </c>
      <c r="I13" s="4">
        <v>0</v>
      </c>
      <c r="J13" s="4">
        <v>1</v>
      </c>
      <c r="K13" s="4">
        <v>1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6">
        <v>1</v>
      </c>
      <c r="R13" s="4">
        <v>0</v>
      </c>
      <c r="S13" s="4">
        <v>0</v>
      </c>
      <c r="T13" s="6">
        <v>1</v>
      </c>
      <c r="U13" s="4">
        <v>0</v>
      </c>
      <c r="V13" s="4">
        <v>0</v>
      </c>
      <c r="W13" s="5">
        <v>0</v>
      </c>
      <c r="X13"/>
    </row>
    <row r="14" spans="1:24" x14ac:dyDescent="0.2">
      <c r="A14" s="17" t="s">
        <v>6</v>
      </c>
      <c r="B14" s="13">
        <v>346</v>
      </c>
      <c r="C14" s="13">
        <v>55</v>
      </c>
      <c r="D14" s="13">
        <v>65</v>
      </c>
      <c r="E14" s="14">
        <v>43416.336111111108</v>
      </c>
      <c r="F14" s="4">
        <v>1</v>
      </c>
      <c r="G14" s="4">
        <v>1</v>
      </c>
      <c r="H14" s="4">
        <v>0</v>
      </c>
      <c r="I14" s="4">
        <v>0</v>
      </c>
      <c r="J14" s="4">
        <v>1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1</v>
      </c>
      <c r="T14" s="4">
        <v>1</v>
      </c>
      <c r="U14" s="4">
        <v>0</v>
      </c>
      <c r="V14" s="4">
        <v>0</v>
      </c>
      <c r="W14" s="5">
        <v>0</v>
      </c>
      <c r="X14"/>
    </row>
    <row r="15" spans="1:24" x14ac:dyDescent="0.2">
      <c r="A15" s="17" t="s">
        <v>9</v>
      </c>
      <c r="B15" s="13">
        <v>327</v>
      </c>
      <c r="C15" s="13">
        <v>18</v>
      </c>
      <c r="D15" s="13">
        <v>74</v>
      </c>
      <c r="E15" s="14">
        <v>43567.311805555553</v>
      </c>
      <c r="F15" s="4">
        <v>0</v>
      </c>
      <c r="G15" s="4">
        <v>0</v>
      </c>
      <c r="H15" s="4">
        <v>0</v>
      </c>
      <c r="I15" s="4">
        <v>0</v>
      </c>
      <c r="J15" s="4">
        <v>1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6">
        <v>1</v>
      </c>
      <c r="R15" s="4">
        <v>0</v>
      </c>
      <c r="S15" s="4">
        <v>1</v>
      </c>
      <c r="T15" s="6">
        <v>0</v>
      </c>
      <c r="U15" s="4">
        <v>0</v>
      </c>
      <c r="V15" s="4">
        <v>0</v>
      </c>
      <c r="W15" s="5">
        <v>0</v>
      </c>
      <c r="X15"/>
    </row>
    <row r="16" spans="1:24" x14ac:dyDescent="0.2">
      <c r="A16" s="17" t="s">
        <v>9</v>
      </c>
      <c r="B16" s="13">
        <v>302</v>
      </c>
      <c r="C16" s="13">
        <v>10</v>
      </c>
      <c r="D16" s="13">
        <v>29</v>
      </c>
      <c r="E16" s="14">
        <v>42404.229861111111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1</v>
      </c>
      <c r="L16" s="4">
        <v>0</v>
      </c>
      <c r="M16" s="4">
        <v>0</v>
      </c>
      <c r="N16" s="4">
        <v>0</v>
      </c>
      <c r="O16" s="4">
        <v>1</v>
      </c>
      <c r="P16" s="6">
        <v>1</v>
      </c>
      <c r="Q16" s="6">
        <v>1</v>
      </c>
      <c r="R16" s="4">
        <v>1</v>
      </c>
      <c r="S16" s="4">
        <v>1</v>
      </c>
      <c r="T16" s="4">
        <v>1</v>
      </c>
      <c r="U16" s="4">
        <v>1</v>
      </c>
      <c r="V16" s="6">
        <v>1</v>
      </c>
      <c r="W16" s="5">
        <v>0</v>
      </c>
      <c r="X16"/>
    </row>
    <row r="17" spans="1:24" x14ac:dyDescent="0.2">
      <c r="A17" s="17" t="s">
        <v>9</v>
      </c>
      <c r="B17" s="13">
        <v>273</v>
      </c>
      <c r="C17" s="13">
        <v>8</v>
      </c>
      <c r="D17" s="13">
        <v>35</v>
      </c>
      <c r="E17" s="14">
        <v>41967.115972222222</v>
      </c>
      <c r="F17" s="4">
        <v>0</v>
      </c>
      <c r="G17" s="4">
        <v>0</v>
      </c>
      <c r="H17" s="4">
        <v>0</v>
      </c>
      <c r="I17" s="4">
        <v>0</v>
      </c>
      <c r="J17" s="4">
        <v>1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6">
        <v>1</v>
      </c>
      <c r="Q17" s="6">
        <v>1</v>
      </c>
      <c r="R17" s="4">
        <v>0</v>
      </c>
      <c r="S17" s="4">
        <v>1</v>
      </c>
      <c r="T17" s="4">
        <v>1</v>
      </c>
      <c r="U17" s="4">
        <v>0</v>
      </c>
      <c r="V17" s="4">
        <v>1</v>
      </c>
      <c r="W17" s="5">
        <v>0</v>
      </c>
      <c r="X17"/>
    </row>
    <row r="18" spans="1:24" x14ac:dyDescent="0.2">
      <c r="A18" s="17" t="s">
        <v>9</v>
      </c>
      <c r="B18" s="13">
        <v>264</v>
      </c>
      <c r="C18" s="13">
        <v>5</v>
      </c>
      <c r="D18" s="13">
        <v>8</v>
      </c>
      <c r="E18" s="14">
        <v>43997.083333333336</v>
      </c>
      <c r="F18" s="4">
        <v>0</v>
      </c>
      <c r="G18" s="4">
        <v>0</v>
      </c>
      <c r="H18" s="4">
        <v>0</v>
      </c>
      <c r="I18" s="4">
        <v>0</v>
      </c>
      <c r="J18" s="4">
        <v>1</v>
      </c>
      <c r="K18" s="6">
        <v>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6">
        <v>1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5">
        <v>0</v>
      </c>
      <c r="X18"/>
    </row>
    <row r="19" spans="1:24" x14ac:dyDescent="0.2">
      <c r="A19" s="17" t="s">
        <v>9</v>
      </c>
      <c r="B19" s="13">
        <v>235</v>
      </c>
      <c r="C19" s="13">
        <v>48</v>
      </c>
      <c r="D19" s="13">
        <v>51</v>
      </c>
      <c r="E19" s="14">
        <v>42466.371527777781</v>
      </c>
      <c r="F19" s="4">
        <v>0</v>
      </c>
      <c r="G19" s="4">
        <v>0</v>
      </c>
      <c r="H19" s="4">
        <v>0</v>
      </c>
      <c r="I19" s="4">
        <v>0</v>
      </c>
      <c r="J19" s="4">
        <v>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  <c r="V19" s="4">
        <v>1</v>
      </c>
      <c r="W19" s="5">
        <v>0</v>
      </c>
      <c r="X19"/>
    </row>
    <row r="20" spans="1:24" x14ac:dyDescent="0.2">
      <c r="A20" s="17" t="s">
        <v>9</v>
      </c>
      <c r="B20" s="13">
        <v>227</v>
      </c>
      <c r="C20" s="13">
        <v>45</v>
      </c>
      <c r="D20" s="13">
        <v>54</v>
      </c>
      <c r="E20" s="14">
        <v>42713.440972222219</v>
      </c>
      <c r="F20" s="4">
        <v>0</v>
      </c>
      <c r="G20" s="4">
        <v>0</v>
      </c>
      <c r="H20" s="4">
        <v>0</v>
      </c>
      <c r="I20" s="4">
        <v>0</v>
      </c>
      <c r="J20" s="4">
        <v>1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6">
        <v>1</v>
      </c>
      <c r="Q20" s="6">
        <v>1</v>
      </c>
      <c r="R20" s="4">
        <v>0</v>
      </c>
      <c r="S20" s="4">
        <v>1</v>
      </c>
      <c r="T20" s="4">
        <v>1</v>
      </c>
      <c r="U20" s="4">
        <v>0</v>
      </c>
      <c r="V20" s="4">
        <v>0</v>
      </c>
      <c r="W20" s="5">
        <v>0</v>
      </c>
      <c r="X20"/>
    </row>
    <row r="21" spans="1:24" x14ac:dyDescent="0.2">
      <c r="A21" s="17" t="s">
        <v>9</v>
      </c>
      <c r="B21" s="13">
        <v>224</v>
      </c>
      <c r="C21" s="13">
        <v>23</v>
      </c>
      <c r="D21" s="13">
        <v>47</v>
      </c>
      <c r="E21" s="14">
        <v>42364.088194444441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1</v>
      </c>
      <c r="L21" s="4">
        <v>0</v>
      </c>
      <c r="M21" s="4">
        <v>0</v>
      </c>
      <c r="N21" s="4">
        <v>0</v>
      </c>
      <c r="O21" s="4">
        <v>0</v>
      </c>
      <c r="P21" s="6">
        <v>1</v>
      </c>
      <c r="Q21" s="4">
        <v>0</v>
      </c>
      <c r="R21" s="4">
        <v>1</v>
      </c>
      <c r="S21" s="6">
        <v>1</v>
      </c>
      <c r="T21" s="4">
        <v>1</v>
      </c>
      <c r="U21" s="4">
        <v>0</v>
      </c>
      <c r="V21" s="4">
        <v>1</v>
      </c>
      <c r="W21" s="5">
        <v>0</v>
      </c>
      <c r="X21"/>
    </row>
    <row r="22" spans="1:24" x14ac:dyDescent="0.2">
      <c r="A22" s="17" t="s">
        <v>19</v>
      </c>
      <c r="B22" s="13">
        <v>221</v>
      </c>
      <c r="C22" s="13">
        <v>39</v>
      </c>
      <c r="D22" s="13">
        <v>0</v>
      </c>
      <c r="E22" s="14">
        <v>43510.837500000001</v>
      </c>
      <c r="F22" s="4">
        <v>0</v>
      </c>
      <c r="G22" s="5">
        <v>0</v>
      </c>
      <c r="H22" s="4">
        <v>0</v>
      </c>
      <c r="I22" s="5">
        <v>1</v>
      </c>
      <c r="J22" s="4">
        <v>0</v>
      </c>
      <c r="K22" s="4">
        <v>0</v>
      </c>
      <c r="L22" s="4">
        <v>0</v>
      </c>
      <c r="M22" s="5">
        <v>1</v>
      </c>
      <c r="N22" s="5">
        <v>1</v>
      </c>
      <c r="O22" s="5">
        <v>1</v>
      </c>
      <c r="P22" s="4">
        <v>0</v>
      </c>
      <c r="Q22" s="6">
        <v>1</v>
      </c>
      <c r="R22" s="4">
        <v>1</v>
      </c>
      <c r="S22" s="4">
        <v>1</v>
      </c>
      <c r="T22" s="6">
        <v>1</v>
      </c>
      <c r="U22" s="5">
        <v>1</v>
      </c>
      <c r="V22" s="6">
        <v>1</v>
      </c>
      <c r="W22" s="5">
        <v>1</v>
      </c>
      <c r="X22"/>
    </row>
    <row r="23" spans="1:24" x14ac:dyDescent="0.2">
      <c r="A23" s="17" t="s">
        <v>9</v>
      </c>
      <c r="B23" s="13">
        <v>211</v>
      </c>
      <c r="C23" s="13">
        <v>30</v>
      </c>
      <c r="D23" s="13">
        <v>90</v>
      </c>
      <c r="E23" s="14">
        <v>43202.1875</v>
      </c>
      <c r="F23" s="4">
        <v>0</v>
      </c>
      <c r="G23" s="4">
        <v>0</v>
      </c>
      <c r="H23" s="4">
        <v>0</v>
      </c>
      <c r="I23" s="4">
        <v>0</v>
      </c>
      <c r="J23" s="4">
        <v>1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6">
        <v>1</v>
      </c>
      <c r="R23" s="4">
        <v>0</v>
      </c>
      <c r="S23" s="4">
        <v>1</v>
      </c>
      <c r="T23" s="4">
        <v>1</v>
      </c>
      <c r="U23" s="4">
        <v>0</v>
      </c>
      <c r="V23" s="4">
        <v>0</v>
      </c>
      <c r="W23" s="5">
        <v>0</v>
      </c>
      <c r="X23"/>
    </row>
    <row r="24" spans="1:24" x14ac:dyDescent="0.2">
      <c r="A24" s="17" t="s">
        <v>9</v>
      </c>
      <c r="B24" s="13">
        <v>211</v>
      </c>
      <c r="C24" s="13">
        <v>33</v>
      </c>
      <c r="D24" s="13">
        <v>33</v>
      </c>
      <c r="E24" s="14">
        <v>43018.924305555556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6">
        <v>1</v>
      </c>
      <c r="Q24" s="6">
        <v>1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5">
        <v>0</v>
      </c>
      <c r="X24"/>
    </row>
    <row r="25" spans="1:24" x14ac:dyDescent="0.2">
      <c r="A25" s="17" t="s">
        <v>9</v>
      </c>
      <c r="B25" s="13">
        <v>207</v>
      </c>
      <c r="C25" s="13">
        <v>37</v>
      </c>
      <c r="D25" s="13">
        <v>32</v>
      </c>
      <c r="E25" s="14">
        <v>42860.270138888889</v>
      </c>
      <c r="F25" s="4">
        <v>0</v>
      </c>
      <c r="G25" s="4">
        <v>0</v>
      </c>
      <c r="H25" s="4">
        <v>0</v>
      </c>
      <c r="I25" s="4">
        <v>0</v>
      </c>
      <c r="J25" s="4">
        <v>1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6">
        <v>1</v>
      </c>
      <c r="Q25" s="6">
        <v>1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5">
        <v>0</v>
      </c>
      <c r="X25"/>
    </row>
    <row r="26" spans="1:24" x14ac:dyDescent="0.2">
      <c r="A26" s="17" t="s">
        <v>9</v>
      </c>
      <c r="B26" s="13">
        <v>205</v>
      </c>
      <c r="C26" s="13">
        <v>33</v>
      </c>
      <c r="D26" s="13">
        <v>28</v>
      </c>
      <c r="E26" s="14">
        <v>42494.082638888889</v>
      </c>
      <c r="F26" s="4">
        <v>0</v>
      </c>
      <c r="G26" s="4">
        <v>0</v>
      </c>
      <c r="H26" s="4">
        <v>0</v>
      </c>
      <c r="I26" s="4">
        <v>0</v>
      </c>
      <c r="J26" s="4">
        <v>1</v>
      </c>
      <c r="K26" s="4">
        <v>1</v>
      </c>
      <c r="L26" s="4">
        <v>0</v>
      </c>
      <c r="M26" s="4">
        <v>0</v>
      </c>
      <c r="N26" s="4">
        <v>0</v>
      </c>
      <c r="O26" s="4">
        <v>0</v>
      </c>
      <c r="P26" s="6">
        <v>1</v>
      </c>
      <c r="Q26" s="6">
        <v>1</v>
      </c>
      <c r="R26" s="4">
        <v>0</v>
      </c>
      <c r="S26" s="4">
        <v>0</v>
      </c>
      <c r="T26" s="4">
        <v>1</v>
      </c>
      <c r="U26" s="4">
        <v>0</v>
      </c>
      <c r="V26" s="4">
        <v>1</v>
      </c>
      <c r="W26" s="5">
        <v>0</v>
      </c>
      <c r="X26"/>
    </row>
    <row r="27" spans="1:24" x14ac:dyDescent="0.2">
      <c r="A27" s="17" t="s">
        <v>9</v>
      </c>
      <c r="B27" s="13">
        <v>201</v>
      </c>
      <c r="C27" s="13">
        <v>20</v>
      </c>
      <c r="D27" s="13">
        <v>41</v>
      </c>
      <c r="E27" s="14">
        <v>42843.345833333333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6">
        <v>1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6">
        <v>1</v>
      </c>
      <c r="R27" s="4">
        <v>0</v>
      </c>
      <c r="S27" s="4">
        <v>1</v>
      </c>
      <c r="T27" s="4">
        <v>1</v>
      </c>
      <c r="U27" s="4">
        <v>0</v>
      </c>
      <c r="V27" s="4">
        <v>0</v>
      </c>
      <c r="W27" s="5">
        <v>0</v>
      </c>
      <c r="X27"/>
    </row>
    <row r="28" spans="1:24" x14ac:dyDescent="0.2">
      <c r="A28" s="17" t="s">
        <v>9</v>
      </c>
      <c r="B28" s="13">
        <v>188</v>
      </c>
      <c r="C28" s="13">
        <v>22</v>
      </c>
      <c r="D28" s="13">
        <v>7</v>
      </c>
      <c r="E28" s="14">
        <v>42632.043055555558</v>
      </c>
      <c r="F28" s="4">
        <v>0</v>
      </c>
      <c r="G28" s="4">
        <v>0</v>
      </c>
      <c r="H28" s="4">
        <v>0</v>
      </c>
      <c r="I28" s="4">
        <v>0</v>
      </c>
      <c r="J28" s="6">
        <v>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6">
        <v>1</v>
      </c>
      <c r="R28" s="4">
        <v>0</v>
      </c>
      <c r="S28" s="4">
        <v>0</v>
      </c>
      <c r="T28" s="4">
        <v>1</v>
      </c>
      <c r="U28" s="4">
        <v>0</v>
      </c>
      <c r="V28" s="4">
        <v>0</v>
      </c>
      <c r="W28" s="5">
        <v>0</v>
      </c>
      <c r="X28"/>
    </row>
    <row r="29" spans="1:24" x14ac:dyDescent="0.2">
      <c r="A29" s="17" t="s">
        <v>9</v>
      </c>
      <c r="B29" s="13">
        <v>180</v>
      </c>
      <c r="C29" s="13">
        <v>4</v>
      </c>
      <c r="D29" s="13">
        <v>102</v>
      </c>
      <c r="E29" s="14">
        <v>43363.362500000003</v>
      </c>
      <c r="F29" s="4">
        <v>0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6">
        <v>1</v>
      </c>
      <c r="R29" s="4">
        <v>0</v>
      </c>
      <c r="S29" s="4">
        <v>1</v>
      </c>
      <c r="T29" s="4">
        <v>1</v>
      </c>
      <c r="U29" s="4">
        <v>0</v>
      </c>
      <c r="V29" s="4">
        <v>0</v>
      </c>
      <c r="W29" s="5">
        <v>0</v>
      </c>
      <c r="X29"/>
    </row>
    <row r="30" spans="1:24" x14ac:dyDescent="0.2">
      <c r="A30" s="17" t="s">
        <v>9</v>
      </c>
      <c r="B30" s="13">
        <v>178</v>
      </c>
      <c r="C30" s="13">
        <v>7</v>
      </c>
      <c r="D30" s="13">
        <v>124</v>
      </c>
      <c r="E30" s="14">
        <v>43248.071527777778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6">
        <v>1</v>
      </c>
      <c r="R30" s="4">
        <v>0</v>
      </c>
      <c r="S30" s="4">
        <v>1</v>
      </c>
      <c r="T30" s="4">
        <v>1</v>
      </c>
      <c r="U30" s="4">
        <v>0</v>
      </c>
      <c r="V30" s="4">
        <v>0</v>
      </c>
      <c r="W30" s="5">
        <v>0</v>
      </c>
      <c r="X30"/>
    </row>
    <row r="31" spans="1:24" x14ac:dyDescent="0.2">
      <c r="A31" s="17" t="s">
        <v>9</v>
      </c>
      <c r="B31" s="13">
        <v>170</v>
      </c>
      <c r="C31" s="13">
        <v>10</v>
      </c>
      <c r="D31" s="13">
        <v>56</v>
      </c>
      <c r="E31" s="14">
        <v>42359.211111111108</v>
      </c>
      <c r="F31" s="4">
        <v>0</v>
      </c>
      <c r="G31" s="4">
        <v>0</v>
      </c>
      <c r="H31" s="4">
        <v>0</v>
      </c>
      <c r="I31" s="4">
        <v>0</v>
      </c>
      <c r="J31" s="4">
        <v>1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6">
        <v>1</v>
      </c>
      <c r="Q31" s="4">
        <v>0</v>
      </c>
      <c r="R31" s="4">
        <v>1</v>
      </c>
      <c r="S31" s="6">
        <v>1</v>
      </c>
      <c r="T31" s="4">
        <v>1</v>
      </c>
      <c r="U31" s="4">
        <v>0</v>
      </c>
      <c r="V31" s="4">
        <v>1</v>
      </c>
      <c r="W31" s="5">
        <v>0</v>
      </c>
      <c r="X31"/>
    </row>
    <row r="32" spans="1:24" x14ac:dyDescent="0.2">
      <c r="A32" s="17" t="s">
        <v>9</v>
      </c>
      <c r="B32" s="13">
        <v>161</v>
      </c>
      <c r="C32" s="13">
        <v>15</v>
      </c>
      <c r="D32" s="13">
        <v>22</v>
      </c>
      <c r="E32" s="14">
        <v>42425.388194444444</v>
      </c>
      <c r="F32" s="4">
        <v>0</v>
      </c>
      <c r="G32" s="4">
        <v>0</v>
      </c>
      <c r="H32" s="4">
        <v>0</v>
      </c>
      <c r="I32" s="4">
        <v>0</v>
      </c>
      <c r="J32" s="4">
        <v>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6">
        <v>1</v>
      </c>
      <c r="R32" s="6">
        <v>1</v>
      </c>
      <c r="S32" s="4">
        <v>1</v>
      </c>
      <c r="T32" s="4">
        <v>1</v>
      </c>
      <c r="U32" s="4">
        <v>0</v>
      </c>
      <c r="V32" s="4">
        <v>1</v>
      </c>
      <c r="W32" s="5">
        <v>0</v>
      </c>
      <c r="X32"/>
    </row>
    <row r="33" spans="1:24" x14ac:dyDescent="0.2">
      <c r="A33" s="17" t="s">
        <v>9</v>
      </c>
      <c r="B33" s="13">
        <v>157</v>
      </c>
      <c r="C33" s="13">
        <v>10</v>
      </c>
      <c r="D33" s="13">
        <v>16</v>
      </c>
      <c r="E33" s="14">
        <v>42436.224305555559</v>
      </c>
      <c r="F33" s="4">
        <v>0</v>
      </c>
      <c r="G33" s="4">
        <v>0</v>
      </c>
      <c r="H33" s="4">
        <v>0</v>
      </c>
      <c r="I33" s="4">
        <v>0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6">
        <v>1</v>
      </c>
      <c r="R33" s="4">
        <v>1</v>
      </c>
      <c r="S33" s="4">
        <v>0</v>
      </c>
      <c r="T33" s="6">
        <v>1</v>
      </c>
      <c r="U33" s="4">
        <v>0</v>
      </c>
      <c r="V33" s="6">
        <v>0</v>
      </c>
      <c r="W33" s="5">
        <v>0</v>
      </c>
      <c r="X33"/>
    </row>
    <row r="34" spans="1:24" x14ac:dyDescent="0.2">
      <c r="A34" s="17" t="s">
        <v>9</v>
      </c>
      <c r="B34" s="13">
        <v>156</v>
      </c>
      <c r="C34" s="13">
        <v>8</v>
      </c>
      <c r="D34" s="13">
        <v>9</v>
      </c>
      <c r="E34" s="14">
        <v>42955.3125</v>
      </c>
      <c r="F34" s="4">
        <v>0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6">
        <v>1</v>
      </c>
      <c r="R34" s="4">
        <v>0</v>
      </c>
      <c r="S34" s="4">
        <v>1</v>
      </c>
      <c r="T34" s="4">
        <v>1</v>
      </c>
      <c r="U34" s="4">
        <v>0</v>
      </c>
      <c r="V34" s="4">
        <v>0</v>
      </c>
      <c r="W34" s="5">
        <v>0</v>
      </c>
      <c r="X34"/>
    </row>
    <row r="35" spans="1:24" x14ac:dyDescent="0.2">
      <c r="A35" s="17" t="s">
        <v>6</v>
      </c>
      <c r="B35" s="13">
        <v>155</v>
      </c>
      <c r="C35" s="13">
        <v>125</v>
      </c>
      <c r="D35" s="13">
        <v>41</v>
      </c>
      <c r="E35" s="14">
        <v>43416.344444444447</v>
      </c>
      <c r="F35" s="4">
        <v>1</v>
      </c>
      <c r="G35" s="4">
        <v>1</v>
      </c>
      <c r="H35" s="4">
        <v>0</v>
      </c>
      <c r="I35" s="4">
        <v>0</v>
      </c>
      <c r="J35" s="4">
        <v>1</v>
      </c>
      <c r="K35" s="4">
        <v>1</v>
      </c>
      <c r="L35" s="4">
        <v>1</v>
      </c>
      <c r="M35" s="4">
        <v>0</v>
      </c>
      <c r="N35" s="4">
        <v>0</v>
      </c>
      <c r="O35" s="4">
        <v>1</v>
      </c>
      <c r="P35" s="4">
        <v>0</v>
      </c>
      <c r="Q35" s="4">
        <v>0</v>
      </c>
      <c r="R35" s="4">
        <v>0</v>
      </c>
      <c r="S35" s="4">
        <v>1</v>
      </c>
      <c r="T35" s="4">
        <v>1</v>
      </c>
      <c r="U35" s="4">
        <v>0</v>
      </c>
      <c r="V35" s="4">
        <v>0</v>
      </c>
      <c r="W35" s="5">
        <v>0</v>
      </c>
      <c r="X35"/>
    </row>
    <row r="36" spans="1:24" x14ac:dyDescent="0.2">
      <c r="A36" s="17" t="s">
        <v>9</v>
      </c>
      <c r="B36" s="13">
        <v>146</v>
      </c>
      <c r="C36" s="13">
        <v>17</v>
      </c>
      <c r="D36" s="13">
        <v>25</v>
      </c>
      <c r="E36" s="14">
        <v>43180.875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K36" s="6">
        <v>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6">
        <v>1</v>
      </c>
      <c r="R36" s="4">
        <v>0</v>
      </c>
      <c r="S36" s="4">
        <v>0</v>
      </c>
      <c r="T36" s="4">
        <v>1</v>
      </c>
      <c r="U36" s="4">
        <v>0</v>
      </c>
      <c r="V36" s="4">
        <v>0</v>
      </c>
      <c r="W36" s="5">
        <v>0</v>
      </c>
      <c r="X36"/>
    </row>
    <row r="37" spans="1:24" x14ac:dyDescent="0.2">
      <c r="A37" s="17" t="s">
        <v>6</v>
      </c>
      <c r="B37" s="13">
        <v>143</v>
      </c>
      <c r="C37" s="13">
        <v>25</v>
      </c>
      <c r="D37" s="13">
        <v>31</v>
      </c>
      <c r="E37" s="14">
        <v>43416.334722222222</v>
      </c>
      <c r="F37" s="4">
        <v>1</v>
      </c>
      <c r="G37" s="4">
        <v>1</v>
      </c>
      <c r="H37" s="4">
        <v>0</v>
      </c>
      <c r="I37" s="4">
        <v>0</v>
      </c>
      <c r="J37" s="4">
        <v>1</v>
      </c>
      <c r="K37" s="4">
        <v>1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1</v>
      </c>
      <c r="T37" s="4">
        <v>1</v>
      </c>
      <c r="U37" s="4">
        <v>0</v>
      </c>
      <c r="V37" s="4">
        <v>0</v>
      </c>
      <c r="W37" s="5">
        <v>0</v>
      </c>
      <c r="X37"/>
    </row>
    <row r="38" spans="1:24" x14ac:dyDescent="0.2">
      <c r="A38" s="17" t="s">
        <v>9</v>
      </c>
      <c r="B38" s="13">
        <v>142</v>
      </c>
      <c r="C38" s="13">
        <v>8</v>
      </c>
      <c r="D38" s="13">
        <v>92</v>
      </c>
      <c r="E38" s="14">
        <v>43258.395138888889</v>
      </c>
      <c r="F38" s="4">
        <v>0</v>
      </c>
      <c r="G38" s="4">
        <v>0</v>
      </c>
      <c r="H38" s="4">
        <v>0</v>
      </c>
      <c r="I38" s="4">
        <v>0</v>
      </c>
      <c r="J38" s="4">
        <v>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6">
        <v>1</v>
      </c>
      <c r="Q38" s="6">
        <v>1</v>
      </c>
      <c r="R38" s="4">
        <v>0</v>
      </c>
      <c r="S38" s="6">
        <v>1</v>
      </c>
      <c r="T38" s="4">
        <v>1</v>
      </c>
      <c r="U38" s="4">
        <v>0</v>
      </c>
      <c r="V38" s="4">
        <v>0</v>
      </c>
      <c r="W38" s="5">
        <v>0</v>
      </c>
      <c r="X38"/>
    </row>
    <row r="39" spans="1:24" x14ac:dyDescent="0.2">
      <c r="A39" s="17" t="s">
        <v>6</v>
      </c>
      <c r="B39" s="13">
        <v>141</v>
      </c>
      <c r="C39" s="13">
        <v>24</v>
      </c>
      <c r="D39" s="13">
        <v>36</v>
      </c>
      <c r="E39" s="14">
        <v>43416.331250000003</v>
      </c>
      <c r="F39" s="4">
        <v>1</v>
      </c>
      <c r="G39" s="4">
        <v>0</v>
      </c>
      <c r="H39" s="4">
        <v>1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1</v>
      </c>
      <c r="U39" s="4">
        <v>0</v>
      </c>
      <c r="V39" s="4">
        <v>0</v>
      </c>
      <c r="W39" s="5">
        <v>0</v>
      </c>
      <c r="X39"/>
    </row>
    <row r="40" spans="1:24" x14ac:dyDescent="0.2">
      <c r="A40" s="17" t="s">
        <v>9</v>
      </c>
      <c r="B40" s="13">
        <v>138</v>
      </c>
      <c r="C40" s="13">
        <v>1</v>
      </c>
      <c r="D40" s="13">
        <v>105</v>
      </c>
      <c r="E40" s="14">
        <v>43215.363888888889</v>
      </c>
      <c r="F40" s="4">
        <v>0</v>
      </c>
      <c r="G40" s="4">
        <v>0</v>
      </c>
      <c r="H40" s="4">
        <v>0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6">
        <v>1</v>
      </c>
      <c r="R40" s="4">
        <v>0</v>
      </c>
      <c r="S40" s="4">
        <v>1</v>
      </c>
      <c r="T40" s="4">
        <v>1</v>
      </c>
      <c r="U40" s="4">
        <v>0</v>
      </c>
      <c r="V40" s="4">
        <v>0</v>
      </c>
      <c r="W40" s="5">
        <v>0</v>
      </c>
      <c r="X40"/>
    </row>
    <row r="41" spans="1:24" x14ac:dyDescent="0.2">
      <c r="A41" s="17" t="s">
        <v>9</v>
      </c>
      <c r="B41" s="13">
        <v>129</v>
      </c>
      <c r="C41" s="13">
        <v>12</v>
      </c>
      <c r="D41" s="13">
        <v>13</v>
      </c>
      <c r="E41" s="14">
        <v>42276.09375</v>
      </c>
      <c r="F41" s="4">
        <v>0</v>
      </c>
      <c r="G41" s="4">
        <v>0</v>
      </c>
      <c r="H41" s="4">
        <v>0</v>
      </c>
      <c r="I41" s="4">
        <v>0</v>
      </c>
      <c r="J41" s="4">
        <v>1</v>
      </c>
      <c r="K41" s="4">
        <v>1</v>
      </c>
      <c r="L41" s="4">
        <v>0</v>
      </c>
      <c r="M41" s="4">
        <v>0</v>
      </c>
      <c r="N41" s="4">
        <v>0</v>
      </c>
      <c r="O41" s="4">
        <v>0</v>
      </c>
      <c r="P41" s="6">
        <v>1</v>
      </c>
      <c r="Q41" s="4">
        <v>0</v>
      </c>
      <c r="R41" s="4">
        <v>1</v>
      </c>
      <c r="S41" s="6">
        <v>1</v>
      </c>
      <c r="T41" s="4">
        <v>1</v>
      </c>
      <c r="U41" s="4">
        <v>1</v>
      </c>
      <c r="V41" s="6">
        <v>1</v>
      </c>
      <c r="W41" s="5">
        <v>0</v>
      </c>
      <c r="X41"/>
    </row>
    <row r="42" spans="1:24" x14ac:dyDescent="0.2">
      <c r="A42" s="17" t="s">
        <v>9</v>
      </c>
      <c r="B42" s="13">
        <v>127</v>
      </c>
      <c r="C42" s="13">
        <v>17</v>
      </c>
      <c r="D42" s="13">
        <v>15</v>
      </c>
      <c r="E42" s="14">
        <v>42746.351388888892</v>
      </c>
      <c r="F42" s="4">
        <v>0</v>
      </c>
      <c r="G42" s="4">
        <v>0</v>
      </c>
      <c r="H42" s="4">
        <v>0</v>
      </c>
      <c r="I42" s="4">
        <v>0</v>
      </c>
      <c r="J42" s="4">
        <v>1</v>
      </c>
      <c r="K42" s="6">
        <v>1</v>
      </c>
      <c r="L42" s="4">
        <v>0</v>
      </c>
      <c r="M42" s="4">
        <v>0</v>
      </c>
      <c r="N42" s="4">
        <v>0</v>
      </c>
      <c r="O42" s="4">
        <v>0</v>
      </c>
      <c r="P42" s="6">
        <v>1</v>
      </c>
      <c r="Q42" s="6">
        <v>1</v>
      </c>
      <c r="R42" s="4">
        <v>0</v>
      </c>
      <c r="S42" s="4">
        <v>1</v>
      </c>
      <c r="T42" s="4">
        <v>1</v>
      </c>
      <c r="U42" s="4">
        <v>0</v>
      </c>
      <c r="V42" s="4">
        <v>0</v>
      </c>
      <c r="W42" s="5">
        <v>0</v>
      </c>
      <c r="X42"/>
    </row>
    <row r="43" spans="1:24" x14ac:dyDescent="0.2">
      <c r="A43" s="17" t="s">
        <v>9</v>
      </c>
      <c r="B43" s="13">
        <v>120</v>
      </c>
      <c r="C43" s="13">
        <v>5</v>
      </c>
      <c r="D43" s="13">
        <v>72</v>
      </c>
      <c r="E43" s="14">
        <v>43089.114583333336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6">
        <v>1</v>
      </c>
      <c r="R43" s="4">
        <v>0</v>
      </c>
      <c r="S43" s="4">
        <v>1</v>
      </c>
      <c r="T43" s="4">
        <v>1</v>
      </c>
      <c r="U43" s="4">
        <v>0</v>
      </c>
      <c r="V43" s="4">
        <v>0</v>
      </c>
      <c r="W43" s="5">
        <v>0</v>
      </c>
      <c r="X43"/>
    </row>
    <row r="44" spans="1:24" x14ac:dyDescent="0.2">
      <c r="A44" s="17" t="s">
        <v>9</v>
      </c>
      <c r="B44" s="13">
        <v>118</v>
      </c>
      <c r="C44" s="13">
        <v>10</v>
      </c>
      <c r="D44" s="13">
        <v>28</v>
      </c>
      <c r="E44" s="14">
        <v>42562.397916666669</v>
      </c>
      <c r="F44" s="4">
        <v>0</v>
      </c>
      <c r="G44" s="4">
        <v>0</v>
      </c>
      <c r="H44" s="4">
        <v>0</v>
      </c>
      <c r="I44" s="4">
        <v>0</v>
      </c>
      <c r="J44" s="4">
        <v>1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6">
        <v>1</v>
      </c>
      <c r="R44" s="4">
        <v>0</v>
      </c>
      <c r="S44" s="4">
        <v>1</v>
      </c>
      <c r="T44" s="4">
        <v>1</v>
      </c>
      <c r="U44" s="4">
        <v>0</v>
      </c>
      <c r="V44" s="4">
        <v>0</v>
      </c>
      <c r="W44" s="5">
        <v>0</v>
      </c>
      <c r="X44"/>
    </row>
    <row r="45" spans="1:24" x14ac:dyDescent="0.2">
      <c r="A45" s="17" t="s">
        <v>9</v>
      </c>
      <c r="B45" s="13">
        <v>111</v>
      </c>
      <c r="C45" s="13">
        <v>13</v>
      </c>
      <c r="D45" s="13">
        <v>26</v>
      </c>
      <c r="E45" s="14">
        <v>42907.339583333334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1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6">
        <v>1</v>
      </c>
      <c r="R45" s="4">
        <v>0</v>
      </c>
      <c r="S45" s="4">
        <v>1</v>
      </c>
      <c r="T45" s="4">
        <v>1</v>
      </c>
      <c r="U45" s="4">
        <v>0</v>
      </c>
      <c r="V45" s="4">
        <v>0</v>
      </c>
      <c r="W45" s="5">
        <v>0</v>
      </c>
      <c r="X45"/>
    </row>
    <row r="46" spans="1:24" x14ac:dyDescent="0.2">
      <c r="A46" s="17" t="s">
        <v>9</v>
      </c>
      <c r="B46" s="13">
        <v>105</v>
      </c>
      <c r="C46" s="13">
        <v>3</v>
      </c>
      <c r="D46" s="13">
        <v>8</v>
      </c>
      <c r="E46" s="14">
        <v>43976.332638888889</v>
      </c>
      <c r="F46" s="4">
        <v>0</v>
      </c>
      <c r="G46" s="4">
        <v>0</v>
      </c>
      <c r="H46" s="4">
        <v>0</v>
      </c>
      <c r="I46" s="4">
        <v>0</v>
      </c>
      <c r="J46" s="4">
        <v>1</v>
      </c>
      <c r="K46" s="6">
        <v>1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6">
        <v>1</v>
      </c>
      <c r="R46" s="4">
        <v>0</v>
      </c>
      <c r="S46" s="4">
        <v>0</v>
      </c>
      <c r="T46" s="4">
        <v>1</v>
      </c>
      <c r="U46" s="4">
        <v>0</v>
      </c>
      <c r="V46" s="4">
        <v>0</v>
      </c>
      <c r="W46" s="5">
        <v>0</v>
      </c>
      <c r="X46"/>
    </row>
    <row r="47" spans="1:24" x14ac:dyDescent="0.2">
      <c r="A47" s="17" t="s">
        <v>9</v>
      </c>
      <c r="B47" s="13">
        <v>105</v>
      </c>
      <c r="C47" s="13">
        <v>3</v>
      </c>
      <c r="D47" s="13">
        <v>81</v>
      </c>
      <c r="E47" s="14">
        <v>43167.5</v>
      </c>
      <c r="F47" s="6">
        <v>0</v>
      </c>
      <c r="G47" s="4">
        <v>0</v>
      </c>
      <c r="H47" s="4">
        <v>0</v>
      </c>
      <c r="I47" s="4">
        <v>0</v>
      </c>
      <c r="J47" s="4">
        <v>1</v>
      </c>
      <c r="K47" s="4">
        <v>1</v>
      </c>
      <c r="L47" s="4">
        <v>0</v>
      </c>
      <c r="M47" s="4">
        <v>0</v>
      </c>
      <c r="N47" s="4">
        <v>0</v>
      </c>
      <c r="O47" s="4">
        <v>0</v>
      </c>
      <c r="P47" s="6">
        <v>1</v>
      </c>
      <c r="Q47" s="6">
        <v>1</v>
      </c>
      <c r="R47" s="4">
        <v>0</v>
      </c>
      <c r="S47" s="4">
        <v>0</v>
      </c>
      <c r="T47" s="4">
        <v>1</v>
      </c>
      <c r="U47" s="4">
        <v>0</v>
      </c>
      <c r="V47" s="4">
        <v>0</v>
      </c>
      <c r="W47" s="5">
        <v>0</v>
      </c>
      <c r="X47"/>
    </row>
    <row r="48" spans="1:24" x14ac:dyDescent="0.2">
      <c r="A48" s="17" t="s">
        <v>9</v>
      </c>
      <c r="B48" s="13">
        <v>104</v>
      </c>
      <c r="C48" s="13">
        <v>9</v>
      </c>
      <c r="D48" s="13">
        <v>13</v>
      </c>
      <c r="E48" s="14">
        <v>42600.273611111108</v>
      </c>
      <c r="F48" s="4">
        <v>0</v>
      </c>
      <c r="G48" s="4">
        <v>0</v>
      </c>
      <c r="H48" s="4">
        <v>0</v>
      </c>
      <c r="I48" s="4">
        <v>0</v>
      </c>
      <c r="J48" s="4">
        <v>1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6">
        <v>1</v>
      </c>
      <c r="Q48" s="6">
        <v>1</v>
      </c>
      <c r="R48" s="4">
        <v>0</v>
      </c>
      <c r="S48" s="6">
        <v>1</v>
      </c>
      <c r="T48" s="4">
        <v>1</v>
      </c>
      <c r="U48" s="4">
        <v>0</v>
      </c>
      <c r="V48" s="4">
        <v>0</v>
      </c>
      <c r="W48" s="5">
        <v>0</v>
      </c>
      <c r="X48"/>
    </row>
    <row r="49" spans="1:24" x14ac:dyDescent="0.2">
      <c r="A49" s="17" t="s">
        <v>6</v>
      </c>
      <c r="B49" s="13">
        <v>96</v>
      </c>
      <c r="C49" s="13">
        <v>11</v>
      </c>
      <c r="D49" s="13">
        <v>39</v>
      </c>
      <c r="E49" s="14">
        <v>43416.338888888888</v>
      </c>
      <c r="F49" s="4">
        <v>1</v>
      </c>
      <c r="G49" s="4">
        <v>1</v>
      </c>
      <c r="H49" s="4">
        <v>0</v>
      </c>
      <c r="I49" s="4">
        <v>0</v>
      </c>
      <c r="J49" s="4">
        <v>1</v>
      </c>
      <c r="K49" s="4">
        <v>1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1</v>
      </c>
      <c r="T49" s="4">
        <v>1</v>
      </c>
      <c r="U49" s="4">
        <v>0</v>
      </c>
      <c r="V49" s="4">
        <v>0</v>
      </c>
      <c r="W49" s="5">
        <v>1</v>
      </c>
      <c r="X49"/>
    </row>
    <row r="50" spans="1:24" x14ac:dyDescent="0.2">
      <c r="A50" s="17" t="s">
        <v>9</v>
      </c>
      <c r="B50" s="13">
        <v>95</v>
      </c>
      <c r="C50" s="13">
        <v>3</v>
      </c>
      <c r="D50" s="13">
        <v>31</v>
      </c>
      <c r="E50" s="14">
        <v>43265.280555555553</v>
      </c>
      <c r="F50" s="4">
        <v>0</v>
      </c>
      <c r="G50" s="4">
        <v>0</v>
      </c>
      <c r="H50" s="4">
        <v>0</v>
      </c>
      <c r="I50" s="4">
        <v>0</v>
      </c>
      <c r="J50" s="6">
        <v>1</v>
      </c>
      <c r="K50" s="4">
        <v>1</v>
      </c>
      <c r="L50" s="4">
        <v>0</v>
      </c>
      <c r="M50" s="4">
        <v>0</v>
      </c>
      <c r="N50" s="4">
        <v>0</v>
      </c>
      <c r="O50" s="4">
        <v>0</v>
      </c>
      <c r="P50" s="6">
        <v>1</v>
      </c>
      <c r="Q50" s="6">
        <v>1</v>
      </c>
      <c r="R50" s="4">
        <v>0</v>
      </c>
      <c r="S50" s="4">
        <v>0</v>
      </c>
      <c r="T50" s="4">
        <v>1</v>
      </c>
      <c r="U50" s="4">
        <v>0</v>
      </c>
      <c r="V50" s="4">
        <v>0</v>
      </c>
      <c r="W50" s="5">
        <v>0</v>
      </c>
      <c r="X50"/>
    </row>
    <row r="51" spans="1:24" x14ac:dyDescent="0.2">
      <c r="A51" s="17" t="s">
        <v>6</v>
      </c>
      <c r="B51" s="13">
        <v>94</v>
      </c>
      <c r="C51" s="13">
        <v>4</v>
      </c>
      <c r="D51" s="13">
        <v>8</v>
      </c>
      <c r="E51" s="14">
        <v>42375.73333333333</v>
      </c>
      <c r="F51" s="4">
        <v>1</v>
      </c>
      <c r="G51" s="4">
        <v>0</v>
      </c>
      <c r="H51" s="4">
        <v>0</v>
      </c>
      <c r="I51" s="4">
        <v>0</v>
      </c>
      <c r="J51" s="4">
        <v>1</v>
      </c>
      <c r="K51" s="4">
        <v>1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1</v>
      </c>
      <c r="U51" s="4">
        <v>0</v>
      </c>
      <c r="V51" s="4">
        <v>0</v>
      </c>
      <c r="W51" s="5">
        <v>1</v>
      </c>
      <c r="X51"/>
    </row>
    <row r="52" spans="1:24" x14ac:dyDescent="0.2">
      <c r="A52" s="17" t="s">
        <v>9</v>
      </c>
      <c r="B52" s="13">
        <v>90</v>
      </c>
      <c r="C52" s="13">
        <v>6</v>
      </c>
      <c r="D52" s="13">
        <v>13</v>
      </c>
      <c r="E52" s="14">
        <v>42837.392361111109</v>
      </c>
      <c r="F52" s="4">
        <v>0</v>
      </c>
      <c r="G52" s="4">
        <v>0</v>
      </c>
      <c r="H52" s="4">
        <v>0</v>
      </c>
      <c r="I52" s="4">
        <v>0</v>
      </c>
      <c r="J52" s="4">
        <v>1</v>
      </c>
      <c r="K52" s="4">
        <v>1</v>
      </c>
      <c r="L52" s="4">
        <v>0</v>
      </c>
      <c r="M52" s="4">
        <v>0</v>
      </c>
      <c r="N52" s="4">
        <v>0</v>
      </c>
      <c r="O52" s="4">
        <v>0</v>
      </c>
      <c r="P52" s="6">
        <v>1</v>
      </c>
      <c r="Q52" s="6">
        <v>1</v>
      </c>
      <c r="R52" s="4">
        <v>0</v>
      </c>
      <c r="S52" s="6">
        <v>1</v>
      </c>
      <c r="T52" s="4">
        <v>1</v>
      </c>
      <c r="U52" s="4">
        <v>0</v>
      </c>
      <c r="V52" s="4">
        <v>0</v>
      </c>
      <c r="W52" s="5">
        <v>0</v>
      </c>
      <c r="X52"/>
    </row>
    <row r="53" spans="1:24" x14ac:dyDescent="0.2">
      <c r="A53" s="17" t="s">
        <v>9</v>
      </c>
      <c r="B53" s="13">
        <v>87</v>
      </c>
      <c r="C53" s="13">
        <v>0</v>
      </c>
      <c r="D53" s="13">
        <v>70</v>
      </c>
      <c r="E53" s="14">
        <v>43259.385416666664</v>
      </c>
      <c r="F53" s="4">
        <v>0</v>
      </c>
      <c r="G53" s="4">
        <v>0</v>
      </c>
      <c r="H53" s="4">
        <v>0</v>
      </c>
      <c r="I53" s="4">
        <v>0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6">
        <v>1</v>
      </c>
      <c r="R53" s="4">
        <v>0</v>
      </c>
      <c r="S53" s="4">
        <v>1</v>
      </c>
      <c r="T53" s="4">
        <v>1</v>
      </c>
      <c r="U53" s="4">
        <v>0</v>
      </c>
      <c r="V53" s="4">
        <v>0</v>
      </c>
      <c r="W53" s="5">
        <v>0</v>
      </c>
      <c r="X53"/>
    </row>
    <row r="54" spans="1:24" x14ac:dyDescent="0.2">
      <c r="A54" s="17" t="s">
        <v>6</v>
      </c>
      <c r="B54" s="13">
        <v>86</v>
      </c>
      <c r="C54" s="13">
        <v>10</v>
      </c>
      <c r="D54" s="13">
        <v>7</v>
      </c>
      <c r="E54" s="14">
        <v>42787.701388888891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1</v>
      </c>
      <c r="T54" s="4">
        <v>1</v>
      </c>
      <c r="U54" s="4">
        <v>0</v>
      </c>
      <c r="V54" s="4">
        <v>0</v>
      </c>
      <c r="W54" s="5">
        <v>0</v>
      </c>
      <c r="X54"/>
    </row>
    <row r="55" spans="1:24" x14ac:dyDescent="0.2">
      <c r="A55" s="17" t="s">
        <v>9</v>
      </c>
      <c r="B55" s="13">
        <v>86</v>
      </c>
      <c r="C55" s="13">
        <v>30</v>
      </c>
      <c r="D55" s="13">
        <v>37</v>
      </c>
      <c r="E55" s="14">
        <v>42711.372916666667</v>
      </c>
      <c r="F55" s="4">
        <v>0</v>
      </c>
      <c r="G55" s="4">
        <v>0</v>
      </c>
      <c r="H55" s="4">
        <v>0</v>
      </c>
      <c r="I55" s="4">
        <v>0</v>
      </c>
      <c r="J55" s="4">
        <v>1</v>
      </c>
      <c r="K55" s="4">
        <v>1</v>
      </c>
      <c r="L55" s="4">
        <v>0</v>
      </c>
      <c r="M55" s="4">
        <v>0</v>
      </c>
      <c r="N55" s="4">
        <v>0</v>
      </c>
      <c r="O55" s="4">
        <v>0</v>
      </c>
      <c r="P55" s="6">
        <v>1</v>
      </c>
      <c r="Q55" s="6">
        <v>1</v>
      </c>
      <c r="R55" s="4">
        <v>0</v>
      </c>
      <c r="S55" s="4">
        <v>1</v>
      </c>
      <c r="T55" s="4">
        <v>1</v>
      </c>
      <c r="U55" s="4">
        <v>0</v>
      </c>
      <c r="V55" s="4">
        <v>0</v>
      </c>
      <c r="W55" s="5">
        <v>0</v>
      </c>
      <c r="X55"/>
    </row>
    <row r="56" spans="1:24" x14ac:dyDescent="0.2">
      <c r="A56" s="17" t="s">
        <v>9</v>
      </c>
      <c r="B56" s="13">
        <v>84</v>
      </c>
      <c r="C56" s="13">
        <v>4</v>
      </c>
      <c r="D56" s="13">
        <v>60</v>
      </c>
      <c r="E56" s="14">
        <v>43382.243055555555</v>
      </c>
      <c r="F56" s="4">
        <v>0</v>
      </c>
      <c r="G56" s="4">
        <v>0</v>
      </c>
      <c r="H56" s="4">
        <v>0</v>
      </c>
      <c r="I56" s="4">
        <v>0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6">
        <v>1</v>
      </c>
      <c r="R56" s="4">
        <v>0</v>
      </c>
      <c r="S56" s="4">
        <v>0</v>
      </c>
      <c r="T56" s="4">
        <v>1</v>
      </c>
      <c r="U56" s="4">
        <v>0</v>
      </c>
      <c r="V56" s="4">
        <v>0</v>
      </c>
      <c r="W56" s="5">
        <v>0</v>
      </c>
      <c r="X56"/>
    </row>
    <row r="57" spans="1:24" x14ac:dyDescent="0.2">
      <c r="A57" s="17" t="s">
        <v>9</v>
      </c>
      <c r="B57" s="13">
        <v>84</v>
      </c>
      <c r="C57" s="13">
        <v>8</v>
      </c>
      <c r="D57" s="13">
        <v>15</v>
      </c>
      <c r="E57" s="14">
        <v>42934.129166666666</v>
      </c>
      <c r="F57" s="4">
        <v>0</v>
      </c>
      <c r="G57" s="4">
        <v>0</v>
      </c>
      <c r="H57" s="4">
        <v>0</v>
      </c>
      <c r="I57" s="4">
        <v>0</v>
      </c>
      <c r="J57" s="4">
        <v>1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6">
        <v>1</v>
      </c>
      <c r="Q57" s="6">
        <v>1</v>
      </c>
      <c r="R57" s="4">
        <v>0</v>
      </c>
      <c r="S57" s="4">
        <v>1</v>
      </c>
      <c r="T57" s="4">
        <v>1</v>
      </c>
      <c r="U57" s="4">
        <v>0</v>
      </c>
      <c r="V57" s="4">
        <v>0</v>
      </c>
      <c r="W57" s="5">
        <v>0</v>
      </c>
      <c r="X57"/>
    </row>
    <row r="58" spans="1:24" x14ac:dyDescent="0.2">
      <c r="A58" s="17" t="s">
        <v>9</v>
      </c>
      <c r="B58" s="13">
        <v>82</v>
      </c>
      <c r="C58" s="13">
        <v>2</v>
      </c>
      <c r="D58" s="13">
        <v>14</v>
      </c>
      <c r="E58" s="14">
        <v>43244.166666666664</v>
      </c>
      <c r="F58" s="4">
        <v>0</v>
      </c>
      <c r="G58" s="4">
        <v>0</v>
      </c>
      <c r="H58" s="4">
        <v>0</v>
      </c>
      <c r="I58" s="4">
        <v>0</v>
      </c>
      <c r="J58" s="4">
        <v>1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6">
        <v>1</v>
      </c>
      <c r="R58" s="4">
        <v>0</v>
      </c>
      <c r="S58" s="4">
        <v>0</v>
      </c>
      <c r="T58" s="4">
        <v>1</v>
      </c>
      <c r="U58" s="4">
        <v>0</v>
      </c>
      <c r="V58" s="4">
        <v>0</v>
      </c>
      <c r="W58" s="5">
        <v>0</v>
      </c>
      <c r="X58"/>
    </row>
    <row r="59" spans="1:24" x14ac:dyDescent="0.2">
      <c r="A59" s="17" t="s">
        <v>9</v>
      </c>
      <c r="B59" s="13">
        <v>82</v>
      </c>
      <c r="C59" s="13">
        <v>6</v>
      </c>
      <c r="D59" s="13">
        <v>9</v>
      </c>
      <c r="E59" s="14">
        <v>42480.322222222225</v>
      </c>
      <c r="F59" s="4">
        <v>0</v>
      </c>
      <c r="G59" s="4">
        <v>0</v>
      </c>
      <c r="H59" s="4">
        <v>0</v>
      </c>
      <c r="I59" s="4">
        <v>0</v>
      </c>
      <c r="J59" s="4">
        <v>1</v>
      </c>
      <c r="K59" s="6">
        <v>0</v>
      </c>
      <c r="L59" s="4">
        <v>0</v>
      </c>
      <c r="M59" s="4">
        <v>0</v>
      </c>
      <c r="N59" s="4">
        <v>0</v>
      </c>
      <c r="O59" s="4">
        <v>0</v>
      </c>
      <c r="P59" s="6">
        <v>1</v>
      </c>
      <c r="Q59" s="4">
        <v>0</v>
      </c>
      <c r="R59" s="4">
        <v>1</v>
      </c>
      <c r="S59" s="4">
        <v>1</v>
      </c>
      <c r="T59" s="4">
        <v>1</v>
      </c>
      <c r="U59" s="4">
        <v>0</v>
      </c>
      <c r="V59" s="4">
        <v>1</v>
      </c>
      <c r="W59" s="5">
        <v>0</v>
      </c>
      <c r="X59"/>
    </row>
    <row r="60" spans="1:24" x14ac:dyDescent="0.2">
      <c r="A60" s="17" t="s">
        <v>9</v>
      </c>
      <c r="B60" s="13">
        <v>82</v>
      </c>
      <c r="C60" s="13">
        <v>6</v>
      </c>
      <c r="D60" s="13">
        <v>20</v>
      </c>
      <c r="E60" s="14">
        <v>41981.345138888886</v>
      </c>
      <c r="F60" s="4">
        <v>0</v>
      </c>
      <c r="G60" s="4">
        <v>0</v>
      </c>
      <c r="H60" s="4">
        <v>0</v>
      </c>
      <c r="I60" s="4">
        <v>0</v>
      </c>
      <c r="J60" s="4">
        <v>1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6">
        <v>1</v>
      </c>
      <c r="Q60" s="6">
        <v>1</v>
      </c>
      <c r="R60" s="4">
        <v>0</v>
      </c>
      <c r="S60" s="4">
        <v>0</v>
      </c>
      <c r="T60" s="4">
        <v>1</v>
      </c>
      <c r="U60" s="4">
        <v>0</v>
      </c>
      <c r="V60" s="4">
        <v>1</v>
      </c>
      <c r="W60" s="5">
        <v>0</v>
      </c>
      <c r="X60"/>
    </row>
    <row r="61" spans="1:24" x14ac:dyDescent="0.2">
      <c r="A61" s="17" t="s">
        <v>9</v>
      </c>
      <c r="B61" s="13">
        <v>81</v>
      </c>
      <c r="C61" s="13">
        <v>13</v>
      </c>
      <c r="D61" s="13">
        <v>23</v>
      </c>
      <c r="E61" s="14">
        <v>43040.6875</v>
      </c>
      <c r="F61" s="4">
        <v>0</v>
      </c>
      <c r="G61" s="4">
        <v>0</v>
      </c>
      <c r="H61" s="4">
        <v>0</v>
      </c>
      <c r="I61" s="4">
        <v>0</v>
      </c>
      <c r="J61" s="4">
        <v>1</v>
      </c>
      <c r="K61" s="4">
        <v>1</v>
      </c>
      <c r="L61" s="4">
        <v>0</v>
      </c>
      <c r="M61" s="4">
        <v>0</v>
      </c>
      <c r="N61" s="4">
        <v>0</v>
      </c>
      <c r="O61" s="4">
        <v>0</v>
      </c>
      <c r="P61" s="6">
        <v>1</v>
      </c>
      <c r="Q61" s="6">
        <v>1</v>
      </c>
      <c r="R61" s="4">
        <v>0</v>
      </c>
      <c r="S61" s="4">
        <v>0</v>
      </c>
      <c r="T61" s="4">
        <v>1</v>
      </c>
      <c r="U61" s="4">
        <v>0</v>
      </c>
      <c r="V61" s="4">
        <v>0</v>
      </c>
      <c r="W61" s="5">
        <v>0</v>
      </c>
      <c r="X61"/>
    </row>
    <row r="62" spans="1:24" x14ac:dyDescent="0.2">
      <c r="A62" s="17" t="s">
        <v>9</v>
      </c>
      <c r="B62" s="13">
        <v>81</v>
      </c>
      <c r="C62" s="13">
        <v>5</v>
      </c>
      <c r="D62" s="13">
        <v>13</v>
      </c>
      <c r="E62" s="14">
        <v>42685.306944444441</v>
      </c>
      <c r="F62" s="4">
        <v>0</v>
      </c>
      <c r="G62" s="4">
        <v>0</v>
      </c>
      <c r="H62" s="4">
        <v>0</v>
      </c>
      <c r="I62" s="4">
        <v>0</v>
      </c>
      <c r="J62" s="4">
        <v>1</v>
      </c>
      <c r="K62" s="4">
        <v>1</v>
      </c>
      <c r="L62" s="4">
        <v>0</v>
      </c>
      <c r="M62" s="4">
        <v>0</v>
      </c>
      <c r="N62" s="4">
        <v>0</v>
      </c>
      <c r="O62" s="4">
        <v>0</v>
      </c>
      <c r="P62" s="6">
        <v>1</v>
      </c>
      <c r="Q62" s="6">
        <v>1</v>
      </c>
      <c r="R62" s="4">
        <v>0</v>
      </c>
      <c r="S62" s="4">
        <v>0</v>
      </c>
      <c r="T62" s="4">
        <v>1</v>
      </c>
      <c r="U62" s="4">
        <v>0</v>
      </c>
      <c r="V62" s="4">
        <v>0</v>
      </c>
      <c r="W62" s="5">
        <v>0</v>
      </c>
      <c r="X62"/>
    </row>
    <row r="63" spans="1:24" x14ac:dyDescent="0.2">
      <c r="A63" s="17" t="s">
        <v>9</v>
      </c>
      <c r="B63" s="13">
        <v>79</v>
      </c>
      <c r="C63" s="13">
        <v>4</v>
      </c>
      <c r="D63" s="13">
        <v>52</v>
      </c>
      <c r="E63" s="14">
        <v>43417.27847222222</v>
      </c>
      <c r="F63" s="4">
        <v>0</v>
      </c>
      <c r="G63" s="4">
        <v>0</v>
      </c>
      <c r="H63" s="4">
        <v>0</v>
      </c>
      <c r="I63" s="4">
        <v>0</v>
      </c>
      <c r="J63" s="4">
        <v>1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6">
        <v>1</v>
      </c>
      <c r="R63" s="4">
        <v>0</v>
      </c>
      <c r="S63" s="4">
        <v>1</v>
      </c>
      <c r="T63" s="4">
        <v>1</v>
      </c>
      <c r="U63" s="4">
        <v>0</v>
      </c>
      <c r="V63" s="4">
        <v>0</v>
      </c>
      <c r="W63" s="5">
        <v>0</v>
      </c>
      <c r="X63"/>
    </row>
    <row r="64" spans="1:24" x14ac:dyDescent="0.2">
      <c r="A64" s="17" t="s">
        <v>9</v>
      </c>
      <c r="B64" s="13">
        <v>79</v>
      </c>
      <c r="C64" s="13">
        <v>3</v>
      </c>
      <c r="D64" s="13">
        <v>15</v>
      </c>
      <c r="E64" s="14">
        <v>43361.5</v>
      </c>
      <c r="F64" s="4">
        <v>0</v>
      </c>
      <c r="G64" s="4">
        <v>0</v>
      </c>
      <c r="H64" s="4">
        <v>0</v>
      </c>
      <c r="I64" s="4">
        <v>0</v>
      </c>
      <c r="J64" s="4">
        <v>1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6">
        <v>1</v>
      </c>
      <c r="Q64" s="6">
        <v>1</v>
      </c>
      <c r="R64" s="4">
        <v>0</v>
      </c>
      <c r="S64" s="4">
        <v>1</v>
      </c>
      <c r="T64" s="4">
        <v>1</v>
      </c>
      <c r="U64" s="4">
        <v>0</v>
      </c>
      <c r="V64" s="4">
        <v>0</v>
      </c>
      <c r="W64" s="5">
        <v>0</v>
      </c>
      <c r="X64"/>
    </row>
    <row r="65" spans="1:24" x14ac:dyDescent="0.2">
      <c r="A65" s="17" t="s">
        <v>9</v>
      </c>
      <c r="B65" s="13">
        <v>77</v>
      </c>
      <c r="C65" s="13">
        <v>1</v>
      </c>
      <c r="D65" s="13">
        <v>7</v>
      </c>
      <c r="E65" s="14">
        <v>44000.114583333336</v>
      </c>
      <c r="F65" s="4">
        <v>0</v>
      </c>
      <c r="G65" s="4">
        <v>0</v>
      </c>
      <c r="H65" s="4">
        <v>0</v>
      </c>
      <c r="I65" s="4">
        <v>0</v>
      </c>
      <c r="J65" s="4">
        <v>1</v>
      </c>
      <c r="K65" s="4">
        <v>1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6">
        <v>1</v>
      </c>
      <c r="R65" s="4">
        <v>0</v>
      </c>
      <c r="S65" s="4">
        <v>1</v>
      </c>
      <c r="T65" s="6">
        <v>1</v>
      </c>
      <c r="U65" s="4">
        <v>0</v>
      </c>
      <c r="V65" s="4">
        <v>0</v>
      </c>
      <c r="W65" s="5">
        <v>0</v>
      </c>
      <c r="X65"/>
    </row>
    <row r="66" spans="1:24" x14ac:dyDescent="0.2">
      <c r="A66" s="17" t="s">
        <v>9</v>
      </c>
      <c r="B66" s="13">
        <v>77</v>
      </c>
      <c r="C66" s="13">
        <v>1</v>
      </c>
      <c r="D66" s="13">
        <v>112</v>
      </c>
      <c r="E66" s="14">
        <v>43300.277083333334</v>
      </c>
      <c r="F66" s="4">
        <v>0</v>
      </c>
      <c r="G66" s="4">
        <v>0</v>
      </c>
      <c r="H66" s="4">
        <v>0</v>
      </c>
      <c r="I66" s="4">
        <v>0</v>
      </c>
      <c r="J66" s="4">
        <v>1</v>
      </c>
      <c r="K66" s="4">
        <v>1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6">
        <v>1</v>
      </c>
      <c r="R66" s="4">
        <v>0</v>
      </c>
      <c r="S66" s="4">
        <v>0</v>
      </c>
      <c r="T66" s="4">
        <v>1</v>
      </c>
      <c r="U66" s="4">
        <v>0</v>
      </c>
      <c r="V66" s="4">
        <v>0</v>
      </c>
      <c r="W66" s="5">
        <v>0</v>
      </c>
      <c r="X66"/>
    </row>
    <row r="67" spans="1:24" x14ac:dyDescent="0.2">
      <c r="A67" s="17" t="s">
        <v>9</v>
      </c>
      <c r="B67" s="13">
        <v>77</v>
      </c>
      <c r="C67" s="13">
        <v>17</v>
      </c>
      <c r="D67" s="13">
        <v>22</v>
      </c>
      <c r="E67" s="14">
        <v>42922.338888888888</v>
      </c>
      <c r="F67" s="4">
        <v>0</v>
      </c>
      <c r="G67" s="4">
        <v>0</v>
      </c>
      <c r="H67" s="4">
        <v>0</v>
      </c>
      <c r="I67" s="4">
        <v>0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6">
        <v>1</v>
      </c>
      <c r="R67" s="4">
        <v>0</v>
      </c>
      <c r="S67" s="4">
        <v>1</v>
      </c>
      <c r="T67" s="4">
        <v>1</v>
      </c>
      <c r="U67" s="4">
        <v>0</v>
      </c>
      <c r="V67" s="4">
        <v>0</v>
      </c>
      <c r="W67" s="5">
        <v>0</v>
      </c>
      <c r="X67"/>
    </row>
    <row r="68" spans="1:24" x14ac:dyDescent="0.2">
      <c r="A68" s="17" t="s">
        <v>9</v>
      </c>
      <c r="B68" s="13">
        <v>77</v>
      </c>
      <c r="C68" s="13">
        <v>1</v>
      </c>
      <c r="D68" s="13">
        <v>9</v>
      </c>
      <c r="E68" s="14">
        <v>42466.111111111109</v>
      </c>
      <c r="F68" s="4">
        <v>0</v>
      </c>
      <c r="G68" s="4">
        <v>0</v>
      </c>
      <c r="H68" s="4">
        <v>0</v>
      </c>
      <c r="I68" s="4">
        <v>0</v>
      </c>
      <c r="J68" s="4">
        <v>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1</v>
      </c>
      <c r="T68" s="4">
        <v>1</v>
      </c>
      <c r="U68" s="4">
        <v>0</v>
      </c>
      <c r="V68" s="4">
        <v>1</v>
      </c>
      <c r="W68" s="5">
        <v>0</v>
      </c>
      <c r="X68"/>
    </row>
    <row r="69" spans="1:24" x14ac:dyDescent="0.2">
      <c r="A69" s="17" t="s">
        <v>9</v>
      </c>
      <c r="B69" s="13">
        <v>75</v>
      </c>
      <c r="C69" s="13">
        <v>7</v>
      </c>
      <c r="D69" s="13">
        <v>17</v>
      </c>
      <c r="E69" s="14">
        <v>42024.256249999999</v>
      </c>
      <c r="F69" s="4">
        <v>0</v>
      </c>
      <c r="G69" s="4">
        <v>0</v>
      </c>
      <c r="H69" s="4">
        <v>0</v>
      </c>
      <c r="I69" s="4">
        <v>0</v>
      </c>
      <c r="J69" s="4">
        <v>1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6">
        <v>1</v>
      </c>
      <c r="Q69" s="6">
        <v>1</v>
      </c>
      <c r="R69" s="4">
        <v>0</v>
      </c>
      <c r="S69" s="4">
        <v>1</v>
      </c>
      <c r="T69" s="4">
        <v>1</v>
      </c>
      <c r="U69" s="4">
        <v>0</v>
      </c>
      <c r="V69" s="4">
        <v>1</v>
      </c>
      <c r="W69" s="5">
        <v>0</v>
      </c>
      <c r="X69"/>
    </row>
    <row r="70" spans="1:24" x14ac:dyDescent="0.2">
      <c r="A70" s="17" t="s">
        <v>9</v>
      </c>
      <c r="B70" s="13">
        <v>74</v>
      </c>
      <c r="C70" s="13">
        <v>5</v>
      </c>
      <c r="D70" s="13">
        <v>33</v>
      </c>
      <c r="E70" s="14">
        <v>43468.371527777781</v>
      </c>
      <c r="F70" s="4">
        <v>0</v>
      </c>
      <c r="G70" s="4">
        <v>0</v>
      </c>
      <c r="H70" s="4">
        <v>0</v>
      </c>
      <c r="I70" s="4">
        <v>0</v>
      </c>
      <c r="J70" s="4">
        <v>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6">
        <v>1</v>
      </c>
      <c r="R70" s="4">
        <v>0</v>
      </c>
      <c r="S70" s="4">
        <v>1</v>
      </c>
      <c r="T70" s="4">
        <v>1</v>
      </c>
      <c r="U70" s="4">
        <v>0</v>
      </c>
      <c r="V70" s="4">
        <v>0</v>
      </c>
      <c r="W70" s="5">
        <v>0</v>
      </c>
      <c r="X70"/>
    </row>
    <row r="71" spans="1:24" x14ac:dyDescent="0.2">
      <c r="A71" s="17" t="s">
        <v>9</v>
      </c>
      <c r="B71" s="13">
        <v>73</v>
      </c>
      <c r="C71" s="13">
        <v>4</v>
      </c>
      <c r="D71" s="13">
        <v>55</v>
      </c>
      <c r="E71" s="14">
        <v>43239.323611111111</v>
      </c>
      <c r="F71" s="4">
        <v>0</v>
      </c>
      <c r="G71" s="4">
        <v>0</v>
      </c>
      <c r="H71" s="4">
        <v>0</v>
      </c>
      <c r="I71" s="4">
        <v>0</v>
      </c>
      <c r="J71" s="4">
        <v>1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6">
        <v>1</v>
      </c>
      <c r="R71" s="4">
        <v>0</v>
      </c>
      <c r="S71" s="4">
        <v>1</v>
      </c>
      <c r="T71" s="4">
        <v>1</v>
      </c>
      <c r="U71" s="4">
        <v>0</v>
      </c>
      <c r="V71" s="4">
        <v>0</v>
      </c>
      <c r="W71" s="5">
        <v>0</v>
      </c>
      <c r="X71"/>
    </row>
    <row r="72" spans="1:24" x14ac:dyDescent="0.2">
      <c r="A72" s="17" t="s">
        <v>9</v>
      </c>
      <c r="B72" s="13">
        <v>73</v>
      </c>
      <c r="C72" s="13">
        <v>5</v>
      </c>
      <c r="D72" s="13">
        <v>13</v>
      </c>
      <c r="E72" s="14">
        <v>42842.197916666664</v>
      </c>
      <c r="F72" s="4">
        <v>0</v>
      </c>
      <c r="G72" s="4">
        <v>0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6">
        <v>1</v>
      </c>
      <c r="Q72" s="6">
        <v>1</v>
      </c>
      <c r="R72" s="4">
        <v>0</v>
      </c>
      <c r="S72" s="4">
        <v>1</v>
      </c>
      <c r="T72" s="4">
        <v>1</v>
      </c>
      <c r="U72" s="4">
        <v>0</v>
      </c>
      <c r="V72" s="4">
        <v>0</v>
      </c>
      <c r="W72" s="5">
        <v>0</v>
      </c>
      <c r="X72"/>
    </row>
    <row r="73" spans="1:24" x14ac:dyDescent="0.2">
      <c r="A73" s="17" t="s">
        <v>9</v>
      </c>
      <c r="B73" s="13">
        <v>73</v>
      </c>
      <c r="C73" s="13">
        <v>16</v>
      </c>
      <c r="D73" s="13">
        <v>20</v>
      </c>
      <c r="E73" s="14">
        <v>42772.304861111108</v>
      </c>
      <c r="F73" s="4">
        <v>0</v>
      </c>
      <c r="G73" s="4">
        <v>0</v>
      </c>
      <c r="H73" s="4">
        <v>0</v>
      </c>
      <c r="I73" s="4">
        <v>0</v>
      </c>
      <c r="J73" s="4">
        <v>1</v>
      </c>
      <c r="K73" s="4">
        <v>1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6">
        <v>1</v>
      </c>
      <c r="R73" s="4">
        <v>0</v>
      </c>
      <c r="S73" s="4">
        <v>1</v>
      </c>
      <c r="T73" s="4">
        <v>1</v>
      </c>
      <c r="U73" s="4">
        <v>0</v>
      </c>
      <c r="V73" s="4">
        <v>0</v>
      </c>
      <c r="W73" s="5">
        <v>0</v>
      </c>
      <c r="X73"/>
    </row>
    <row r="74" spans="1:24" x14ac:dyDescent="0.2">
      <c r="A74" s="17" t="s">
        <v>9</v>
      </c>
      <c r="B74" s="13">
        <v>72</v>
      </c>
      <c r="C74" s="13">
        <v>6</v>
      </c>
      <c r="D74" s="13">
        <v>4</v>
      </c>
      <c r="E74" s="14">
        <v>42824.445138888892</v>
      </c>
      <c r="F74" s="4">
        <v>0</v>
      </c>
      <c r="G74" s="4">
        <v>0</v>
      </c>
      <c r="H74" s="4">
        <v>0</v>
      </c>
      <c r="I74" s="4">
        <v>0</v>
      </c>
      <c r="J74" s="4">
        <v>1</v>
      </c>
      <c r="K74" s="4">
        <v>1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6">
        <v>1</v>
      </c>
      <c r="R74" s="4">
        <v>0</v>
      </c>
      <c r="S74" s="4">
        <v>0</v>
      </c>
      <c r="T74" s="4">
        <v>1</v>
      </c>
      <c r="U74" s="4">
        <v>0</v>
      </c>
      <c r="V74" s="4">
        <v>0</v>
      </c>
      <c r="W74" s="5">
        <v>0</v>
      </c>
      <c r="X74"/>
    </row>
    <row r="75" spans="1:24" x14ac:dyDescent="0.2">
      <c r="A75" s="17" t="s">
        <v>9</v>
      </c>
      <c r="B75" s="13">
        <v>71</v>
      </c>
      <c r="C75" s="13">
        <v>12</v>
      </c>
      <c r="D75" s="13">
        <v>10</v>
      </c>
      <c r="E75" s="14">
        <v>42893.376388888886</v>
      </c>
      <c r="F75" s="4">
        <v>0</v>
      </c>
      <c r="G75" s="4">
        <v>0</v>
      </c>
      <c r="H75" s="4">
        <v>0</v>
      </c>
      <c r="I75" s="4">
        <v>0</v>
      </c>
      <c r="J75" s="4">
        <v>1</v>
      </c>
      <c r="K75" s="4">
        <v>1</v>
      </c>
      <c r="L75" s="4">
        <v>0</v>
      </c>
      <c r="M75" s="4">
        <v>0</v>
      </c>
      <c r="N75" s="4">
        <v>0</v>
      </c>
      <c r="O75" s="4">
        <v>0</v>
      </c>
      <c r="P75" s="6">
        <v>1</v>
      </c>
      <c r="Q75" s="6">
        <v>1</v>
      </c>
      <c r="R75" s="4">
        <v>0</v>
      </c>
      <c r="S75" s="4">
        <v>0</v>
      </c>
      <c r="T75" s="4">
        <v>1</v>
      </c>
      <c r="U75" s="4">
        <v>0</v>
      </c>
      <c r="V75" s="4">
        <v>0</v>
      </c>
      <c r="W75" s="5">
        <v>0</v>
      </c>
      <c r="X75"/>
    </row>
    <row r="76" spans="1:24" x14ac:dyDescent="0.2">
      <c r="A76" s="17" t="s">
        <v>9</v>
      </c>
      <c r="B76" s="13">
        <v>68</v>
      </c>
      <c r="C76" s="13">
        <v>6</v>
      </c>
      <c r="D76" s="13">
        <v>11</v>
      </c>
      <c r="E76" s="14">
        <v>43068.103472222225</v>
      </c>
      <c r="F76" s="4">
        <v>0</v>
      </c>
      <c r="G76" s="4">
        <v>0</v>
      </c>
      <c r="H76" s="4">
        <v>0</v>
      </c>
      <c r="I76" s="4">
        <v>0</v>
      </c>
      <c r="J76" s="4">
        <v>1</v>
      </c>
      <c r="K76" s="6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6">
        <v>1</v>
      </c>
      <c r="R76" s="4">
        <v>0</v>
      </c>
      <c r="S76" s="4">
        <v>1</v>
      </c>
      <c r="T76" s="4">
        <v>1</v>
      </c>
      <c r="U76" s="4">
        <v>0</v>
      </c>
      <c r="V76" s="4">
        <v>0</v>
      </c>
      <c r="W76" s="5">
        <v>0</v>
      </c>
      <c r="X76"/>
    </row>
    <row r="77" spans="1:24" x14ac:dyDescent="0.2">
      <c r="A77" s="17" t="s">
        <v>9</v>
      </c>
      <c r="B77" s="13">
        <v>67</v>
      </c>
      <c r="C77" s="13">
        <v>8</v>
      </c>
      <c r="D77" s="13">
        <v>14</v>
      </c>
      <c r="E77" s="14">
        <v>42572.477777777778</v>
      </c>
      <c r="F77" s="4">
        <v>0</v>
      </c>
      <c r="G77" s="4">
        <v>0</v>
      </c>
      <c r="H77" s="4">
        <v>0</v>
      </c>
      <c r="I77" s="4">
        <v>0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6">
        <v>1</v>
      </c>
      <c r="R77" s="4">
        <v>0</v>
      </c>
      <c r="S77" s="4">
        <v>1</v>
      </c>
      <c r="T77" s="4">
        <v>1</v>
      </c>
      <c r="U77" s="4">
        <v>0</v>
      </c>
      <c r="V77" s="4">
        <v>0</v>
      </c>
      <c r="W77" s="5">
        <v>0</v>
      </c>
      <c r="X77"/>
    </row>
    <row r="78" spans="1:24" x14ac:dyDescent="0.2">
      <c r="A78" s="17" t="s">
        <v>9</v>
      </c>
      <c r="B78" s="13">
        <v>64</v>
      </c>
      <c r="C78" s="13">
        <v>4</v>
      </c>
      <c r="D78" s="13">
        <v>52</v>
      </c>
      <c r="E78" s="14">
        <v>43326.245138888888</v>
      </c>
      <c r="F78" s="4">
        <v>0</v>
      </c>
      <c r="G78" s="4">
        <v>0</v>
      </c>
      <c r="H78" s="4">
        <v>0</v>
      </c>
      <c r="I78" s="4">
        <v>0</v>
      </c>
      <c r="J78" s="4">
        <v>1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6">
        <v>1</v>
      </c>
      <c r="R78" s="4">
        <v>0</v>
      </c>
      <c r="S78" s="4">
        <v>1</v>
      </c>
      <c r="T78" s="4">
        <v>1</v>
      </c>
      <c r="U78" s="4">
        <v>0</v>
      </c>
      <c r="V78" s="4">
        <v>0</v>
      </c>
      <c r="W78" s="5">
        <v>0</v>
      </c>
      <c r="X78"/>
    </row>
    <row r="79" spans="1:24" x14ac:dyDescent="0.2">
      <c r="A79" s="17" t="s">
        <v>9</v>
      </c>
      <c r="B79" s="13">
        <v>64</v>
      </c>
      <c r="C79" s="13">
        <v>0</v>
      </c>
      <c r="D79" s="13">
        <v>10</v>
      </c>
      <c r="E79" s="14">
        <v>42494.065972222219</v>
      </c>
      <c r="F79" s="4">
        <v>0</v>
      </c>
      <c r="G79" s="4">
        <v>0</v>
      </c>
      <c r="H79" s="4">
        <v>0</v>
      </c>
      <c r="I79" s="4">
        <v>0</v>
      </c>
      <c r="J79" s="4">
        <v>1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6">
        <v>1</v>
      </c>
      <c r="Q79" s="4">
        <v>0</v>
      </c>
      <c r="R79" s="4">
        <v>1</v>
      </c>
      <c r="S79" s="4">
        <v>1</v>
      </c>
      <c r="T79" s="4">
        <v>1</v>
      </c>
      <c r="U79" s="4">
        <v>0</v>
      </c>
      <c r="V79" s="4">
        <v>1</v>
      </c>
      <c r="W79" s="5">
        <v>0</v>
      </c>
      <c r="X79"/>
    </row>
    <row r="80" spans="1:24" x14ac:dyDescent="0.2">
      <c r="A80" s="17" t="s">
        <v>9</v>
      </c>
      <c r="B80" s="13">
        <v>63</v>
      </c>
      <c r="C80" s="13">
        <v>2</v>
      </c>
      <c r="D80" s="13">
        <v>26</v>
      </c>
      <c r="E80" s="14">
        <v>43608.068749999999</v>
      </c>
      <c r="F80" s="4">
        <v>0</v>
      </c>
      <c r="G80" s="4">
        <v>0</v>
      </c>
      <c r="H80" s="4">
        <v>0</v>
      </c>
      <c r="I80" s="4">
        <v>0</v>
      </c>
      <c r="J80" s="4">
        <v>1</v>
      </c>
      <c r="K80" s="4">
        <v>1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6">
        <v>1</v>
      </c>
      <c r="R80" s="4">
        <v>0</v>
      </c>
      <c r="S80" s="4">
        <v>1</v>
      </c>
      <c r="T80" s="4">
        <v>1</v>
      </c>
      <c r="U80" s="6">
        <v>0</v>
      </c>
      <c r="V80" s="6">
        <v>0</v>
      </c>
      <c r="W80" s="5">
        <v>0</v>
      </c>
      <c r="X80"/>
    </row>
    <row r="81" spans="1:24" x14ac:dyDescent="0.2">
      <c r="A81" s="17" t="s">
        <v>9</v>
      </c>
      <c r="B81" s="13">
        <v>62</v>
      </c>
      <c r="C81" s="13">
        <v>0</v>
      </c>
      <c r="D81" s="13">
        <v>11</v>
      </c>
      <c r="E81" s="14">
        <v>43607.167361111111</v>
      </c>
      <c r="F81" s="4">
        <v>0</v>
      </c>
      <c r="G81" s="4">
        <v>0</v>
      </c>
      <c r="H81" s="4">
        <v>0</v>
      </c>
      <c r="I81" s="4">
        <v>0</v>
      </c>
      <c r="J81" s="4">
        <v>1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6">
        <v>1</v>
      </c>
      <c r="R81" s="4">
        <v>0</v>
      </c>
      <c r="S81" s="4">
        <v>1</v>
      </c>
      <c r="T81" s="4">
        <v>1</v>
      </c>
      <c r="U81" s="4">
        <v>0</v>
      </c>
      <c r="V81" s="4">
        <v>0</v>
      </c>
      <c r="W81" s="5">
        <v>0</v>
      </c>
      <c r="X81"/>
    </row>
    <row r="82" spans="1:24" x14ac:dyDescent="0.2">
      <c r="A82" s="17" t="s">
        <v>9</v>
      </c>
      <c r="B82" s="13">
        <v>62</v>
      </c>
      <c r="C82" s="13">
        <v>1</v>
      </c>
      <c r="D82" s="13">
        <v>48</v>
      </c>
      <c r="E82" s="14">
        <v>43240.3125</v>
      </c>
      <c r="F82" s="4">
        <v>0</v>
      </c>
      <c r="G82" s="4">
        <v>0</v>
      </c>
      <c r="H82" s="4">
        <v>0</v>
      </c>
      <c r="I82" s="4">
        <v>0</v>
      </c>
      <c r="J82" s="4">
        <v>1</v>
      </c>
      <c r="K82" s="6">
        <v>1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6">
        <v>1</v>
      </c>
      <c r="R82" s="4">
        <v>0</v>
      </c>
      <c r="S82" s="4">
        <v>0</v>
      </c>
      <c r="T82" s="4">
        <v>1</v>
      </c>
      <c r="U82" s="4">
        <v>0</v>
      </c>
      <c r="V82" s="4">
        <v>0</v>
      </c>
      <c r="W82" s="5">
        <v>0</v>
      </c>
      <c r="X82"/>
    </row>
    <row r="83" spans="1:24" x14ac:dyDescent="0.2">
      <c r="A83" s="17" t="s">
        <v>9</v>
      </c>
      <c r="B83" s="13">
        <v>60</v>
      </c>
      <c r="C83" s="13">
        <v>2</v>
      </c>
      <c r="D83" s="13">
        <v>46</v>
      </c>
      <c r="E83" s="14">
        <v>43313.261111111111</v>
      </c>
      <c r="F83" s="4">
        <v>0</v>
      </c>
      <c r="G83" s="4">
        <v>0</v>
      </c>
      <c r="H83" s="4">
        <v>0</v>
      </c>
      <c r="I83" s="4">
        <v>0</v>
      </c>
      <c r="J83" s="4">
        <v>1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6">
        <v>1</v>
      </c>
      <c r="R83" s="4">
        <v>0</v>
      </c>
      <c r="S83" s="4">
        <v>0</v>
      </c>
      <c r="T83" s="4">
        <v>1</v>
      </c>
      <c r="U83" s="4">
        <v>0</v>
      </c>
      <c r="V83" s="4">
        <v>0</v>
      </c>
      <c r="W83" s="5">
        <v>0</v>
      </c>
      <c r="X83"/>
    </row>
    <row r="84" spans="1:24" x14ac:dyDescent="0.2">
      <c r="A84" s="17" t="s">
        <v>9</v>
      </c>
      <c r="B84" s="13">
        <v>60</v>
      </c>
      <c r="C84" s="13">
        <v>4</v>
      </c>
      <c r="D84" s="13">
        <v>174</v>
      </c>
      <c r="E84" s="14">
        <v>43180.146527777775</v>
      </c>
      <c r="F84" s="4">
        <v>0</v>
      </c>
      <c r="G84" s="4">
        <v>0</v>
      </c>
      <c r="H84" s="4">
        <v>0</v>
      </c>
      <c r="I84" s="4">
        <v>0</v>
      </c>
      <c r="J84" s="4">
        <v>1</v>
      </c>
      <c r="K84" s="4">
        <v>1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6">
        <v>1</v>
      </c>
      <c r="R84" s="4">
        <v>0</v>
      </c>
      <c r="S84" s="4">
        <v>1</v>
      </c>
      <c r="T84" s="4">
        <v>1</v>
      </c>
      <c r="U84" s="4">
        <v>0</v>
      </c>
      <c r="V84" s="4">
        <v>0</v>
      </c>
      <c r="W84" s="5">
        <v>0</v>
      </c>
      <c r="X84"/>
    </row>
    <row r="85" spans="1:24" x14ac:dyDescent="0.2">
      <c r="A85" s="17" t="s">
        <v>9</v>
      </c>
      <c r="B85" s="13">
        <v>59</v>
      </c>
      <c r="C85" s="13">
        <v>1</v>
      </c>
      <c r="D85" s="13">
        <v>4</v>
      </c>
      <c r="E85" s="14">
        <v>43734.143750000003</v>
      </c>
      <c r="F85" s="4">
        <v>0</v>
      </c>
      <c r="G85" s="4">
        <v>0</v>
      </c>
      <c r="H85" s="4">
        <v>0</v>
      </c>
      <c r="I85" s="4">
        <v>0</v>
      </c>
      <c r="J85" s="4">
        <v>1</v>
      </c>
      <c r="K85" s="4">
        <v>1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6">
        <v>1</v>
      </c>
      <c r="R85" s="4">
        <v>0</v>
      </c>
      <c r="S85" s="4">
        <v>0</v>
      </c>
      <c r="T85" s="6">
        <v>1</v>
      </c>
      <c r="U85" s="4">
        <v>0</v>
      </c>
      <c r="V85" s="4">
        <v>0</v>
      </c>
      <c r="W85" s="5">
        <v>0</v>
      </c>
      <c r="X85"/>
    </row>
    <row r="86" spans="1:24" x14ac:dyDescent="0.2">
      <c r="A86" s="17" t="s">
        <v>9</v>
      </c>
      <c r="B86" s="13">
        <v>59</v>
      </c>
      <c r="C86" s="13">
        <v>2</v>
      </c>
      <c r="D86" s="13">
        <v>14</v>
      </c>
      <c r="E86" s="14">
        <v>43170.520833333336</v>
      </c>
      <c r="F86" s="4">
        <v>0</v>
      </c>
      <c r="G86" s="4">
        <v>0</v>
      </c>
      <c r="H86" s="4">
        <v>0</v>
      </c>
      <c r="I86" s="4">
        <v>0</v>
      </c>
      <c r="J86" s="4">
        <v>1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6">
        <v>1</v>
      </c>
      <c r="R86" s="4">
        <v>0</v>
      </c>
      <c r="S86" s="4">
        <v>0</v>
      </c>
      <c r="T86" s="4">
        <v>1</v>
      </c>
      <c r="U86" s="4">
        <v>0</v>
      </c>
      <c r="V86" s="4">
        <v>0</v>
      </c>
      <c r="W86" s="5">
        <v>0</v>
      </c>
      <c r="X86"/>
    </row>
    <row r="87" spans="1:24" x14ac:dyDescent="0.2">
      <c r="A87" s="17" t="s">
        <v>9</v>
      </c>
      <c r="B87" s="13">
        <v>57</v>
      </c>
      <c r="C87" s="13">
        <v>1</v>
      </c>
      <c r="D87" s="13">
        <v>45</v>
      </c>
      <c r="E87" s="14">
        <v>43350.146527777775</v>
      </c>
      <c r="F87" s="4">
        <v>0</v>
      </c>
      <c r="G87" s="4">
        <v>0</v>
      </c>
      <c r="H87" s="4">
        <v>0</v>
      </c>
      <c r="I87" s="4">
        <v>0</v>
      </c>
      <c r="J87" s="4">
        <v>1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6">
        <v>1</v>
      </c>
      <c r="Q87" s="6">
        <v>1</v>
      </c>
      <c r="R87" s="4">
        <v>0</v>
      </c>
      <c r="S87" s="4">
        <v>1</v>
      </c>
      <c r="T87" s="4">
        <v>1</v>
      </c>
      <c r="U87" s="4">
        <v>0</v>
      </c>
      <c r="V87" s="4">
        <v>0</v>
      </c>
      <c r="W87" s="5">
        <v>0</v>
      </c>
      <c r="X87"/>
    </row>
    <row r="88" spans="1:24" x14ac:dyDescent="0.2">
      <c r="A88" s="17" t="s">
        <v>9</v>
      </c>
      <c r="B88" s="13">
        <v>55</v>
      </c>
      <c r="C88" s="13">
        <v>9</v>
      </c>
      <c r="D88" s="13">
        <v>12</v>
      </c>
      <c r="E88" s="14">
        <v>42435.654861111114</v>
      </c>
      <c r="F88" s="4">
        <v>0</v>
      </c>
      <c r="G88" s="4">
        <v>0</v>
      </c>
      <c r="H88" s="4">
        <v>0</v>
      </c>
      <c r="I88" s="4">
        <v>0</v>
      </c>
      <c r="J88" s="4">
        <v>1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6">
        <v>1</v>
      </c>
      <c r="Q88" s="6">
        <v>1</v>
      </c>
      <c r="R88" s="4">
        <v>1</v>
      </c>
      <c r="S88" s="4">
        <v>0</v>
      </c>
      <c r="T88" s="6">
        <v>1</v>
      </c>
      <c r="U88" s="6">
        <v>0</v>
      </c>
      <c r="V88" s="6">
        <v>0</v>
      </c>
      <c r="W88" s="5">
        <v>0</v>
      </c>
      <c r="X88"/>
    </row>
    <row r="89" spans="1:24" x14ac:dyDescent="0.2">
      <c r="A89" s="17" t="s">
        <v>9</v>
      </c>
      <c r="B89" s="13">
        <v>54</v>
      </c>
      <c r="C89" s="13">
        <v>5</v>
      </c>
      <c r="D89" s="13">
        <v>6</v>
      </c>
      <c r="E89" s="14">
        <v>42240.098611111112</v>
      </c>
      <c r="F89" s="4">
        <v>0</v>
      </c>
      <c r="G89" s="4">
        <v>0</v>
      </c>
      <c r="H89" s="4">
        <v>0</v>
      </c>
      <c r="I89" s="4">
        <v>0</v>
      </c>
      <c r="J89" s="4">
        <v>1</v>
      </c>
      <c r="K89" s="6">
        <v>1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6">
        <v>1</v>
      </c>
      <c r="R89" s="4">
        <v>0</v>
      </c>
      <c r="S89" s="6">
        <v>1</v>
      </c>
      <c r="T89" s="4">
        <v>1</v>
      </c>
      <c r="U89" s="4">
        <v>0</v>
      </c>
      <c r="V89" s="4">
        <v>1</v>
      </c>
      <c r="W89" s="5">
        <v>0</v>
      </c>
      <c r="X89"/>
    </row>
    <row r="90" spans="1:24" x14ac:dyDescent="0.2">
      <c r="A90" s="17" t="s">
        <v>9</v>
      </c>
      <c r="B90" s="13">
        <v>53</v>
      </c>
      <c r="C90" s="13">
        <v>10</v>
      </c>
      <c r="D90" s="13">
        <v>14</v>
      </c>
      <c r="E90" s="14">
        <v>42986.199305555558</v>
      </c>
      <c r="F90" s="4">
        <v>0</v>
      </c>
      <c r="G90" s="4">
        <v>0</v>
      </c>
      <c r="H90" s="4">
        <v>0</v>
      </c>
      <c r="I90" s="4">
        <v>0</v>
      </c>
      <c r="J90" s="4">
        <v>1</v>
      </c>
      <c r="K90" s="6">
        <v>1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6">
        <v>1</v>
      </c>
      <c r="R90" s="4">
        <v>0</v>
      </c>
      <c r="S90" s="4">
        <v>0</v>
      </c>
      <c r="T90" s="4">
        <v>1</v>
      </c>
      <c r="U90" s="4">
        <v>0</v>
      </c>
      <c r="V90" s="4">
        <v>0</v>
      </c>
      <c r="W90" s="5">
        <v>0</v>
      </c>
      <c r="X90"/>
    </row>
    <row r="91" spans="1:24" x14ac:dyDescent="0.2">
      <c r="A91" s="17" t="s">
        <v>6</v>
      </c>
      <c r="B91" s="13">
        <v>52</v>
      </c>
      <c r="C91" s="13">
        <v>3</v>
      </c>
      <c r="D91" s="13">
        <v>26</v>
      </c>
      <c r="E91" s="14">
        <v>43543.802777777775</v>
      </c>
      <c r="F91" s="4">
        <v>1</v>
      </c>
      <c r="G91" s="4">
        <v>0</v>
      </c>
      <c r="H91" s="4">
        <v>1</v>
      </c>
      <c r="I91" s="4">
        <v>1</v>
      </c>
      <c r="J91" s="4">
        <v>1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1</v>
      </c>
      <c r="S91" s="4">
        <v>0</v>
      </c>
      <c r="T91" s="4">
        <v>1</v>
      </c>
      <c r="U91" s="4">
        <v>0</v>
      </c>
      <c r="V91" s="4">
        <v>0</v>
      </c>
      <c r="W91" s="5">
        <v>0</v>
      </c>
      <c r="X91"/>
    </row>
    <row r="92" spans="1:24" x14ac:dyDescent="0.2">
      <c r="A92" s="17" t="s">
        <v>9</v>
      </c>
      <c r="B92" s="13">
        <v>52</v>
      </c>
      <c r="C92" s="13">
        <v>6</v>
      </c>
      <c r="D92" s="13">
        <v>16</v>
      </c>
      <c r="E92" s="14">
        <v>43393.165277777778</v>
      </c>
      <c r="F92" s="4">
        <v>0</v>
      </c>
      <c r="G92" s="4">
        <v>0</v>
      </c>
      <c r="H92" s="4">
        <v>0</v>
      </c>
      <c r="I92" s="4">
        <v>0</v>
      </c>
      <c r="J92" s="4">
        <v>1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6">
        <v>1</v>
      </c>
      <c r="R92" s="4">
        <v>0</v>
      </c>
      <c r="S92" s="4">
        <v>0</v>
      </c>
      <c r="T92" s="6">
        <v>0</v>
      </c>
      <c r="U92" s="4">
        <v>0</v>
      </c>
      <c r="V92" s="4">
        <v>0</v>
      </c>
      <c r="W92" s="5">
        <v>0</v>
      </c>
      <c r="X92"/>
    </row>
    <row r="93" spans="1:24" x14ac:dyDescent="0.2">
      <c r="A93" s="17" t="s">
        <v>9</v>
      </c>
      <c r="B93" s="13">
        <v>49</v>
      </c>
      <c r="C93" s="13">
        <v>12</v>
      </c>
      <c r="D93" s="13"/>
      <c r="E93" s="14">
        <v>42433.863888888889</v>
      </c>
      <c r="F93" s="4">
        <v>0</v>
      </c>
      <c r="G93" s="4">
        <v>0</v>
      </c>
      <c r="H93" s="4">
        <v>0</v>
      </c>
      <c r="I93" s="4">
        <v>0</v>
      </c>
      <c r="J93" s="4">
        <v>1</v>
      </c>
      <c r="K93" s="4">
        <v>1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6">
        <v>1</v>
      </c>
      <c r="R93" s="4">
        <v>1</v>
      </c>
      <c r="S93" s="6">
        <v>1</v>
      </c>
      <c r="T93" s="4">
        <v>1</v>
      </c>
      <c r="U93" s="6">
        <v>1</v>
      </c>
      <c r="V93" s="6">
        <v>1</v>
      </c>
      <c r="W93" s="5">
        <v>0</v>
      </c>
      <c r="X93"/>
    </row>
    <row r="94" spans="1:24" x14ac:dyDescent="0.2">
      <c r="A94" s="17" t="s">
        <v>9</v>
      </c>
      <c r="B94" s="13">
        <v>49</v>
      </c>
      <c r="C94" s="13">
        <v>1</v>
      </c>
      <c r="D94" s="13">
        <v>19</v>
      </c>
      <c r="E94" s="14">
        <v>42144.261805555558</v>
      </c>
      <c r="F94" s="4">
        <v>0</v>
      </c>
      <c r="G94" s="6">
        <v>0</v>
      </c>
      <c r="H94" s="4">
        <v>0</v>
      </c>
      <c r="I94" s="4">
        <v>0</v>
      </c>
      <c r="J94" s="4">
        <v>1</v>
      </c>
      <c r="K94" s="6">
        <v>1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6">
        <v>1</v>
      </c>
      <c r="R94" s="4">
        <v>1</v>
      </c>
      <c r="S94" s="6">
        <v>1</v>
      </c>
      <c r="T94" s="4">
        <v>1</v>
      </c>
      <c r="U94" s="6">
        <v>1</v>
      </c>
      <c r="V94" s="6">
        <v>1</v>
      </c>
      <c r="W94" s="5">
        <v>0</v>
      </c>
      <c r="X94"/>
    </row>
    <row r="95" spans="1:24" x14ac:dyDescent="0.2">
      <c r="A95" s="17" t="s">
        <v>9</v>
      </c>
      <c r="B95" s="13">
        <v>47</v>
      </c>
      <c r="C95" s="13">
        <v>2</v>
      </c>
      <c r="D95" s="13">
        <v>6</v>
      </c>
      <c r="E95" s="14">
        <v>43144.280555555553</v>
      </c>
      <c r="F95" s="4">
        <v>0</v>
      </c>
      <c r="G95" s="4">
        <v>0</v>
      </c>
      <c r="H95" s="4">
        <v>0</v>
      </c>
      <c r="I95" s="4">
        <v>0</v>
      </c>
      <c r="J95" s="4">
        <v>1</v>
      </c>
      <c r="K95" s="6">
        <v>1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6">
        <v>1</v>
      </c>
      <c r="R95" s="4">
        <v>0</v>
      </c>
      <c r="S95" s="4">
        <v>0</v>
      </c>
      <c r="T95" s="4">
        <v>1</v>
      </c>
      <c r="U95" s="4">
        <v>0</v>
      </c>
      <c r="V95" s="4">
        <v>0</v>
      </c>
      <c r="W95" s="5">
        <v>0</v>
      </c>
      <c r="X95"/>
    </row>
    <row r="96" spans="1:24" x14ac:dyDescent="0.2">
      <c r="A96" s="17" t="s">
        <v>9</v>
      </c>
      <c r="B96" s="13">
        <v>45</v>
      </c>
      <c r="C96" s="13">
        <v>2</v>
      </c>
      <c r="D96" s="13">
        <v>13</v>
      </c>
      <c r="E96" s="14">
        <v>42559.261111111111</v>
      </c>
      <c r="F96" s="4">
        <v>0</v>
      </c>
      <c r="G96" s="4">
        <v>0</v>
      </c>
      <c r="H96" s="4">
        <v>0</v>
      </c>
      <c r="I96" s="4">
        <v>0</v>
      </c>
      <c r="J96" s="4">
        <v>1</v>
      </c>
      <c r="K96" s="4">
        <v>1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6">
        <v>1</v>
      </c>
      <c r="R96" s="4">
        <v>0</v>
      </c>
      <c r="S96" s="6">
        <v>0</v>
      </c>
      <c r="T96" s="4">
        <v>1</v>
      </c>
      <c r="U96" s="4">
        <v>0</v>
      </c>
      <c r="V96" s="4">
        <v>0</v>
      </c>
      <c r="W96" s="5">
        <v>0</v>
      </c>
      <c r="X96"/>
    </row>
    <row r="97" spans="1:24" x14ac:dyDescent="0.2">
      <c r="A97" s="17" t="s">
        <v>9</v>
      </c>
      <c r="B97" s="13">
        <v>44</v>
      </c>
      <c r="C97" s="13">
        <v>2</v>
      </c>
      <c r="D97" s="13">
        <v>10</v>
      </c>
      <c r="E97" s="14">
        <v>43257.390972222223</v>
      </c>
      <c r="F97" s="4">
        <v>0</v>
      </c>
      <c r="G97" s="4">
        <v>0</v>
      </c>
      <c r="H97" s="4">
        <v>0</v>
      </c>
      <c r="I97" s="4">
        <v>0</v>
      </c>
      <c r="J97" s="4">
        <v>1</v>
      </c>
      <c r="K97" s="4">
        <v>1</v>
      </c>
      <c r="L97" s="4">
        <v>0</v>
      </c>
      <c r="M97" s="4">
        <v>0</v>
      </c>
      <c r="N97" s="4">
        <v>0</v>
      </c>
      <c r="O97" s="4">
        <v>0</v>
      </c>
      <c r="P97" s="6">
        <v>1</v>
      </c>
      <c r="Q97" s="6">
        <v>1</v>
      </c>
      <c r="R97" s="4">
        <v>0</v>
      </c>
      <c r="S97" s="4">
        <v>1</v>
      </c>
      <c r="T97" s="4">
        <v>1</v>
      </c>
      <c r="U97" s="4">
        <v>0</v>
      </c>
      <c r="V97" s="4">
        <v>0</v>
      </c>
      <c r="W97" s="5">
        <v>0</v>
      </c>
      <c r="X97"/>
    </row>
    <row r="98" spans="1:24" x14ac:dyDescent="0.2">
      <c r="A98" s="17" t="s">
        <v>9</v>
      </c>
      <c r="B98" s="13">
        <v>43</v>
      </c>
      <c r="C98" s="13">
        <v>0</v>
      </c>
      <c r="D98" s="13">
        <v>9</v>
      </c>
      <c r="E98" s="14">
        <v>43883.212500000001</v>
      </c>
      <c r="F98" s="4">
        <v>0</v>
      </c>
      <c r="G98" s="4">
        <v>0</v>
      </c>
      <c r="H98" s="4">
        <v>0</v>
      </c>
      <c r="I98" s="4">
        <v>0</v>
      </c>
      <c r="J98" s="4">
        <v>1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6">
        <v>1</v>
      </c>
      <c r="R98" s="4">
        <v>0</v>
      </c>
      <c r="S98" s="4">
        <v>1</v>
      </c>
      <c r="T98" s="4">
        <v>1</v>
      </c>
      <c r="U98" s="4">
        <v>0</v>
      </c>
      <c r="V98" s="4">
        <v>0</v>
      </c>
      <c r="W98" s="5">
        <v>999</v>
      </c>
      <c r="X98"/>
    </row>
    <row r="99" spans="1:24" x14ac:dyDescent="0.2">
      <c r="A99" s="17" t="s">
        <v>9</v>
      </c>
      <c r="B99" s="13">
        <v>43</v>
      </c>
      <c r="C99" s="13">
        <v>0</v>
      </c>
      <c r="D99" s="13">
        <v>14</v>
      </c>
      <c r="E99" s="14">
        <v>43017.314583333333</v>
      </c>
      <c r="F99" s="4">
        <v>0</v>
      </c>
      <c r="G99" s="4">
        <v>0</v>
      </c>
      <c r="H99" s="4">
        <v>0</v>
      </c>
      <c r="I99" s="4">
        <v>0</v>
      </c>
      <c r="J99" s="4">
        <v>1</v>
      </c>
      <c r="K99" s="4">
        <v>1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6">
        <v>1</v>
      </c>
      <c r="R99" s="4">
        <v>0</v>
      </c>
      <c r="S99" s="4">
        <v>0</v>
      </c>
      <c r="T99" s="4">
        <v>1</v>
      </c>
      <c r="U99" s="4">
        <v>0</v>
      </c>
      <c r="V99" s="4">
        <v>0</v>
      </c>
      <c r="W99" s="5">
        <v>0</v>
      </c>
      <c r="X99"/>
    </row>
    <row r="100" spans="1:24" x14ac:dyDescent="0.2">
      <c r="A100" s="17" t="s">
        <v>9</v>
      </c>
      <c r="B100" s="13">
        <v>43</v>
      </c>
      <c r="C100" s="13">
        <v>11</v>
      </c>
      <c r="D100" s="13">
        <v>27</v>
      </c>
      <c r="E100" s="14">
        <v>42755.04791666667</v>
      </c>
      <c r="F100" s="4">
        <v>0</v>
      </c>
      <c r="G100" s="4">
        <v>0</v>
      </c>
      <c r="H100" s="4">
        <v>0</v>
      </c>
      <c r="I100" s="4">
        <v>0</v>
      </c>
      <c r="J100" s="4">
        <v>1</v>
      </c>
      <c r="K100" s="4">
        <v>1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6">
        <v>1</v>
      </c>
      <c r="R100" s="4">
        <v>0</v>
      </c>
      <c r="S100" s="4">
        <v>1</v>
      </c>
      <c r="T100" s="6">
        <v>1</v>
      </c>
      <c r="U100" s="4">
        <v>0</v>
      </c>
      <c r="V100" s="4">
        <v>0</v>
      </c>
      <c r="W100" s="5">
        <v>0</v>
      </c>
      <c r="X100"/>
    </row>
    <row r="101" spans="1:24" x14ac:dyDescent="0.2">
      <c r="A101" s="17" t="s">
        <v>9</v>
      </c>
      <c r="B101" s="13">
        <v>43</v>
      </c>
      <c r="C101" s="13">
        <v>1</v>
      </c>
      <c r="D101" s="13">
        <v>4</v>
      </c>
      <c r="E101" s="14">
        <v>42745.392361111109</v>
      </c>
      <c r="F101" s="4">
        <v>0</v>
      </c>
      <c r="G101" s="4">
        <v>0</v>
      </c>
      <c r="H101" s="4">
        <v>0</v>
      </c>
      <c r="I101" s="4">
        <v>0</v>
      </c>
      <c r="J101" s="4">
        <v>1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6">
        <v>1</v>
      </c>
      <c r="Q101" s="6">
        <v>1</v>
      </c>
      <c r="R101" s="4">
        <v>0</v>
      </c>
      <c r="S101" s="4">
        <v>1</v>
      </c>
      <c r="T101" s="4">
        <v>1</v>
      </c>
      <c r="U101" s="4">
        <v>0</v>
      </c>
      <c r="V101" s="4">
        <v>0</v>
      </c>
      <c r="W101" s="5">
        <v>0</v>
      </c>
      <c r="X101"/>
    </row>
    <row r="102" spans="1:24" x14ac:dyDescent="0.2">
      <c r="A102" s="17" t="s">
        <v>19</v>
      </c>
      <c r="B102" s="13">
        <v>42</v>
      </c>
      <c r="C102" s="13">
        <v>5</v>
      </c>
      <c r="D102" s="13">
        <v>0</v>
      </c>
      <c r="E102" s="14">
        <v>43514.92083333333</v>
      </c>
      <c r="F102" s="4">
        <v>0</v>
      </c>
      <c r="G102" s="4">
        <v>0</v>
      </c>
      <c r="H102" s="4">
        <v>0</v>
      </c>
      <c r="I102" s="5">
        <v>1</v>
      </c>
      <c r="J102" s="4">
        <v>0</v>
      </c>
      <c r="K102" s="4">
        <v>0</v>
      </c>
      <c r="L102" s="5">
        <v>0</v>
      </c>
      <c r="M102" s="5">
        <v>0</v>
      </c>
      <c r="N102" s="5">
        <v>1</v>
      </c>
      <c r="O102" s="5">
        <v>1</v>
      </c>
      <c r="P102" s="4">
        <v>0</v>
      </c>
      <c r="Q102" s="5">
        <v>1</v>
      </c>
      <c r="R102" s="4">
        <v>1</v>
      </c>
      <c r="S102" s="4">
        <v>1</v>
      </c>
      <c r="T102" s="4">
        <v>1</v>
      </c>
      <c r="U102" s="5">
        <v>1</v>
      </c>
      <c r="V102" s="6">
        <v>1</v>
      </c>
      <c r="W102" s="5">
        <v>1</v>
      </c>
      <c r="X102"/>
    </row>
    <row r="103" spans="1:24" x14ac:dyDescent="0.2">
      <c r="A103" s="17" t="s">
        <v>9</v>
      </c>
      <c r="B103" s="13">
        <v>41</v>
      </c>
      <c r="C103" s="13">
        <v>0</v>
      </c>
      <c r="D103" s="13">
        <v>4</v>
      </c>
      <c r="E103" s="14">
        <v>44138.083333333336</v>
      </c>
      <c r="F103" s="4">
        <v>0</v>
      </c>
      <c r="G103" s="4">
        <v>0</v>
      </c>
      <c r="H103" s="4">
        <v>0</v>
      </c>
      <c r="I103" s="4">
        <v>0</v>
      </c>
      <c r="J103" s="4">
        <v>1</v>
      </c>
      <c r="K103" s="4">
        <v>1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6">
        <v>1</v>
      </c>
      <c r="R103" s="6">
        <v>0</v>
      </c>
      <c r="S103" s="4">
        <v>1</v>
      </c>
      <c r="T103" s="4">
        <v>1</v>
      </c>
      <c r="U103" s="4">
        <v>0</v>
      </c>
      <c r="V103" s="4">
        <v>0</v>
      </c>
      <c r="W103" s="5">
        <v>0</v>
      </c>
      <c r="X103"/>
    </row>
    <row r="104" spans="1:24" x14ac:dyDescent="0.2">
      <c r="A104" s="17" t="s">
        <v>9</v>
      </c>
      <c r="B104" s="13">
        <v>41</v>
      </c>
      <c r="C104" s="13">
        <v>1</v>
      </c>
      <c r="D104" s="13">
        <v>17</v>
      </c>
      <c r="E104" s="14">
        <v>43116.258333333331</v>
      </c>
      <c r="F104" s="4">
        <v>0</v>
      </c>
      <c r="G104" s="4">
        <v>0</v>
      </c>
      <c r="H104" s="4">
        <v>0</v>
      </c>
      <c r="I104" s="4">
        <v>0</v>
      </c>
      <c r="J104" s="4">
        <v>1</v>
      </c>
      <c r="K104" s="4">
        <v>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6">
        <v>1</v>
      </c>
      <c r="R104" s="4">
        <v>0</v>
      </c>
      <c r="S104" s="4">
        <v>0</v>
      </c>
      <c r="T104" s="4">
        <v>1</v>
      </c>
      <c r="U104" s="4">
        <v>0</v>
      </c>
      <c r="V104" s="4">
        <v>0</v>
      </c>
      <c r="W104" s="5">
        <v>0</v>
      </c>
      <c r="X104"/>
    </row>
    <row r="105" spans="1:24" x14ac:dyDescent="0.2">
      <c r="A105" s="17" t="s">
        <v>6</v>
      </c>
      <c r="B105" s="13">
        <v>40</v>
      </c>
      <c r="C105" s="13">
        <v>5</v>
      </c>
      <c r="D105" s="13">
        <v>3</v>
      </c>
      <c r="E105" s="14">
        <v>42787.707638888889</v>
      </c>
      <c r="F105" s="4">
        <v>1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1</v>
      </c>
      <c r="T105" s="4">
        <v>1</v>
      </c>
      <c r="U105" s="4">
        <v>0</v>
      </c>
      <c r="V105" s="4">
        <v>0</v>
      </c>
      <c r="W105" s="5">
        <v>1</v>
      </c>
      <c r="X105"/>
    </row>
    <row r="106" spans="1:24" x14ac:dyDescent="0.2">
      <c r="A106" s="17" t="s">
        <v>9</v>
      </c>
      <c r="B106" s="13">
        <v>40</v>
      </c>
      <c r="C106" s="13">
        <v>3</v>
      </c>
      <c r="D106" s="13">
        <v>3</v>
      </c>
      <c r="E106" s="14">
        <v>42788.372916666667</v>
      </c>
      <c r="F106" s="4">
        <v>0</v>
      </c>
      <c r="G106" s="4">
        <v>0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6">
        <v>1</v>
      </c>
      <c r="R106" s="4">
        <v>0</v>
      </c>
      <c r="S106" s="4">
        <v>0</v>
      </c>
      <c r="T106" s="4">
        <v>1</v>
      </c>
      <c r="U106" s="4">
        <v>0</v>
      </c>
      <c r="V106" s="4">
        <v>0</v>
      </c>
      <c r="W106" s="5">
        <v>0</v>
      </c>
      <c r="X106"/>
    </row>
    <row r="107" spans="1:24" x14ac:dyDescent="0.2">
      <c r="A107" s="17" t="s">
        <v>9</v>
      </c>
      <c r="B107" s="13">
        <v>39</v>
      </c>
      <c r="C107" s="13">
        <v>5</v>
      </c>
      <c r="D107" s="13">
        <v>14</v>
      </c>
      <c r="E107" s="14">
        <v>43332.386805555558</v>
      </c>
      <c r="F107" s="4">
        <v>0</v>
      </c>
      <c r="G107" s="4">
        <v>0</v>
      </c>
      <c r="H107" s="4">
        <v>0</v>
      </c>
      <c r="I107" s="4">
        <v>0</v>
      </c>
      <c r="J107" s="4">
        <v>1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6">
        <v>1</v>
      </c>
      <c r="R107" s="4">
        <v>0</v>
      </c>
      <c r="S107" s="4">
        <v>1</v>
      </c>
      <c r="T107" s="4">
        <v>1</v>
      </c>
      <c r="U107" s="4">
        <v>0</v>
      </c>
      <c r="V107" s="4">
        <v>0</v>
      </c>
      <c r="W107" s="5">
        <v>0</v>
      </c>
      <c r="X107"/>
    </row>
    <row r="108" spans="1:24" x14ac:dyDescent="0.2">
      <c r="A108" s="17" t="s">
        <v>9</v>
      </c>
      <c r="B108" s="13">
        <v>39</v>
      </c>
      <c r="C108" s="13">
        <v>9</v>
      </c>
      <c r="D108" s="13">
        <v>12</v>
      </c>
      <c r="E108" s="14">
        <v>43085.109722222223</v>
      </c>
      <c r="F108" s="4">
        <v>0</v>
      </c>
      <c r="G108" s="4">
        <v>0</v>
      </c>
      <c r="H108" s="4">
        <v>0</v>
      </c>
      <c r="I108" s="4">
        <v>0</v>
      </c>
      <c r="J108" s="4">
        <v>1</v>
      </c>
      <c r="K108" s="4">
        <v>1</v>
      </c>
      <c r="L108" s="4">
        <v>0</v>
      </c>
      <c r="M108" s="4">
        <v>0</v>
      </c>
      <c r="N108" s="4">
        <v>0</v>
      </c>
      <c r="O108" s="4">
        <v>0</v>
      </c>
      <c r="P108" s="6">
        <v>1</v>
      </c>
      <c r="Q108" s="6">
        <v>1</v>
      </c>
      <c r="R108" s="4">
        <v>0</v>
      </c>
      <c r="S108" s="4">
        <v>0</v>
      </c>
      <c r="T108" s="4">
        <v>1</v>
      </c>
      <c r="U108" s="4">
        <v>0</v>
      </c>
      <c r="V108" s="4">
        <v>0</v>
      </c>
      <c r="W108" s="5">
        <v>0</v>
      </c>
      <c r="X108"/>
    </row>
    <row r="109" spans="1:24" x14ac:dyDescent="0.2">
      <c r="A109" s="17" t="s">
        <v>9</v>
      </c>
      <c r="B109" s="13">
        <v>38</v>
      </c>
      <c r="C109" s="13">
        <v>0</v>
      </c>
      <c r="D109" s="13">
        <v>4</v>
      </c>
      <c r="E109" s="14">
        <v>43888.375</v>
      </c>
      <c r="F109" s="4">
        <v>0</v>
      </c>
      <c r="G109" s="4">
        <v>0</v>
      </c>
      <c r="H109" s="4">
        <v>0</v>
      </c>
      <c r="I109" s="4">
        <v>0</v>
      </c>
      <c r="J109" s="4">
        <v>1</v>
      </c>
      <c r="K109" s="4">
        <v>1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6">
        <v>1</v>
      </c>
      <c r="R109" s="4">
        <v>0</v>
      </c>
      <c r="S109" s="4">
        <v>1</v>
      </c>
      <c r="T109" s="4">
        <v>1</v>
      </c>
      <c r="U109" s="4">
        <v>0</v>
      </c>
      <c r="V109" s="4">
        <v>0</v>
      </c>
      <c r="W109" s="5">
        <v>0</v>
      </c>
      <c r="X109"/>
    </row>
    <row r="110" spans="1:24" x14ac:dyDescent="0.2">
      <c r="A110" s="17" t="s">
        <v>9</v>
      </c>
      <c r="B110" s="13">
        <v>37</v>
      </c>
      <c r="C110" s="13">
        <v>3</v>
      </c>
      <c r="D110" s="13">
        <v>9</v>
      </c>
      <c r="E110" s="14">
        <v>44040.083333333336</v>
      </c>
      <c r="F110" s="4">
        <v>0</v>
      </c>
      <c r="G110" s="4">
        <v>0</v>
      </c>
      <c r="H110" s="4">
        <v>0</v>
      </c>
      <c r="I110" s="4">
        <v>0</v>
      </c>
      <c r="J110" s="4">
        <v>1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6">
        <v>1</v>
      </c>
      <c r="R110" s="6">
        <v>0</v>
      </c>
      <c r="S110" s="4">
        <v>1</v>
      </c>
      <c r="T110" s="4">
        <v>1</v>
      </c>
      <c r="U110" s="4">
        <v>0</v>
      </c>
      <c r="V110" s="4">
        <v>0</v>
      </c>
      <c r="W110" s="5">
        <v>0</v>
      </c>
      <c r="X110"/>
    </row>
    <row r="111" spans="1:24" x14ac:dyDescent="0.2">
      <c r="A111" s="17" t="s">
        <v>9</v>
      </c>
      <c r="B111" s="13">
        <v>37</v>
      </c>
      <c r="C111" s="13">
        <v>3</v>
      </c>
      <c r="D111" s="13">
        <v>7</v>
      </c>
      <c r="E111" s="14">
        <v>43213.39166666667</v>
      </c>
      <c r="F111" s="4">
        <v>0</v>
      </c>
      <c r="G111" s="4">
        <v>0</v>
      </c>
      <c r="H111" s="4">
        <v>0</v>
      </c>
      <c r="I111" s="4">
        <v>0</v>
      </c>
      <c r="J111" s="4">
        <v>1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6">
        <v>1</v>
      </c>
      <c r="R111" s="4">
        <v>0</v>
      </c>
      <c r="S111" s="4">
        <v>0</v>
      </c>
      <c r="T111" s="4">
        <v>1</v>
      </c>
      <c r="U111" s="4">
        <v>0</v>
      </c>
      <c r="V111" s="4">
        <v>0</v>
      </c>
      <c r="W111" s="5">
        <v>0</v>
      </c>
      <c r="X111"/>
    </row>
    <row r="112" spans="1:24" x14ac:dyDescent="0.2">
      <c r="A112" s="17" t="s">
        <v>9</v>
      </c>
      <c r="B112" s="13">
        <v>37</v>
      </c>
      <c r="C112" s="13">
        <v>2</v>
      </c>
      <c r="D112" s="13">
        <v>5</v>
      </c>
      <c r="E112" s="14">
        <v>43203.154166666667</v>
      </c>
      <c r="F112" s="4">
        <v>0</v>
      </c>
      <c r="G112" s="4">
        <v>0</v>
      </c>
      <c r="H112" s="4">
        <v>0</v>
      </c>
      <c r="I112" s="4">
        <v>0</v>
      </c>
      <c r="J112" s="4">
        <v>1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6">
        <v>1</v>
      </c>
      <c r="R112" s="4">
        <v>0</v>
      </c>
      <c r="S112" s="4">
        <v>1</v>
      </c>
      <c r="T112" s="4">
        <v>1</v>
      </c>
      <c r="U112" s="4">
        <v>0</v>
      </c>
      <c r="V112" s="4">
        <v>0</v>
      </c>
      <c r="W112" s="5">
        <v>0</v>
      </c>
      <c r="X112"/>
    </row>
    <row r="113" spans="1:24" x14ac:dyDescent="0.2">
      <c r="A113" s="17" t="s">
        <v>9</v>
      </c>
      <c r="B113" s="13">
        <v>37</v>
      </c>
      <c r="C113" s="13">
        <v>5</v>
      </c>
      <c r="D113" s="13">
        <v>11</v>
      </c>
      <c r="E113" s="14">
        <v>42933.361111111109</v>
      </c>
      <c r="F113" s="4">
        <v>0</v>
      </c>
      <c r="G113" s="4">
        <v>0</v>
      </c>
      <c r="H113" s="4">
        <v>0</v>
      </c>
      <c r="I113" s="4">
        <v>0</v>
      </c>
      <c r="J113" s="4">
        <v>1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6">
        <v>1</v>
      </c>
      <c r="Q113" s="6">
        <v>1</v>
      </c>
      <c r="R113" s="4">
        <v>0</v>
      </c>
      <c r="S113" s="4">
        <v>1</v>
      </c>
      <c r="T113" s="4">
        <v>1</v>
      </c>
      <c r="U113" s="4">
        <v>0</v>
      </c>
      <c r="V113" s="4">
        <v>0</v>
      </c>
      <c r="W113" s="5">
        <v>0</v>
      </c>
      <c r="X113"/>
    </row>
    <row r="114" spans="1:24" x14ac:dyDescent="0.2">
      <c r="A114" s="17" t="s">
        <v>9</v>
      </c>
      <c r="B114" s="13">
        <v>36</v>
      </c>
      <c r="C114" s="13">
        <v>4</v>
      </c>
      <c r="D114" s="13">
        <v>2</v>
      </c>
      <c r="E114" s="14">
        <v>44022.083333333336</v>
      </c>
      <c r="F114" s="4">
        <v>0</v>
      </c>
      <c r="G114" s="4">
        <v>0</v>
      </c>
      <c r="H114" s="4">
        <v>0</v>
      </c>
      <c r="I114" s="4">
        <v>0</v>
      </c>
      <c r="J114" s="4">
        <v>1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6">
        <v>1</v>
      </c>
      <c r="R114" s="6">
        <v>0</v>
      </c>
      <c r="S114" s="4">
        <v>1</v>
      </c>
      <c r="T114" s="4">
        <v>1</v>
      </c>
      <c r="U114" s="4">
        <v>0</v>
      </c>
      <c r="V114" s="4">
        <v>0</v>
      </c>
      <c r="W114" s="5">
        <v>0</v>
      </c>
      <c r="X114"/>
    </row>
    <row r="115" spans="1:24" x14ac:dyDescent="0.2">
      <c r="A115" s="17" t="s">
        <v>9</v>
      </c>
      <c r="B115" s="13">
        <v>36</v>
      </c>
      <c r="C115" s="13">
        <v>1</v>
      </c>
      <c r="D115" s="13">
        <v>8</v>
      </c>
      <c r="E115" s="14">
        <v>43811.369444444441</v>
      </c>
      <c r="F115" s="4">
        <v>0</v>
      </c>
      <c r="G115" s="4">
        <v>0</v>
      </c>
      <c r="H115" s="4">
        <v>0</v>
      </c>
      <c r="I115" s="4">
        <v>0</v>
      </c>
      <c r="J115" s="4">
        <v>1</v>
      </c>
      <c r="K115" s="4">
        <v>1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6">
        <v>1</v>
      </c>
      <c r="R115" s="4">
        <v>0</v>
      </c>
      <c r="S115" s="4">
        <v>0</v>
      </c>
      <c r="T115" s="4">
        <v>1</v>
      </c>
      <c r="U115" s="4">
        <v>0</v>
      </c>
      <c r="V115" s="4">
        <v>0</v>
      </c>
      <c r="W115" s="5">
        <v>0</v>
      </c>
      <c r="X115"/>
    </row>
    <row r="116" spans="1:24" x14ac:dyDescent="0.2">
      <c r="A116" s="17" t="s">
        <v>9</v>
      </c>
      <c r="B116" s="13">
        <v>35</v>
      </c>
      <c r="C116" s="13">
        <v>3</v>
      </c>
      <c r="D116" s="13">
        <v>2</v>
      </c>
      <c r="E116" s="14">
        <v>43336.489583333336</v>
      </c>
      <c r="F116" s="4">
        <v>0</v>
      </c>
      <c r="G116" s="4">
        <v>0</v>
      </c>
      <c r="H116" s="4">
        <v>0</v>
      </c>
      <c r="I116" s="4">
        <v>0</v>
      </c>
      <c r="J116" s="4">
        <v>1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6">
        <v>1</v>
      </c>
      <c r="Q116" s="6">
        <v>1</v>
      </c>
      <c r="R116" s="4">
        <v>0</v>
      </c>
      <c r="S116" s="4">
        <v>1</v>
      </c>
      <c r="T116" s="4">
        <v>1</v>
      </c>
      <c r="U116" s="4">
        <v>0</v>
      </c>
      <c r="V116" s="4">
        <v>0</v>
      </c>
      <c r="W116" s="5">
        <v>0</v>
      </c>
      <c r="X116"/>
    </row>
    <row r="117" spans="1:24" x14ac:dyDescent="0.2">
      <c r="A117" s="17" t="s">
        <v>9</v>
      </c>
      <c r="B117" s="13">
        <v>34</v>
      </c>
      <c r="C117" s="13">
        <v>1</v>
      </c>
      <c r="D117" s="13">
        <v>3</v>
      </c>
      <c r="E117" s="14">
        <v>43994.314583333333</v>
      </c>
      <c r="F117" s="4">
        <v>0</v>
      </c>
      <c r="G117" s="4">
        <v>0</v>
      </c>
      <c r="H117" s="4">
        <v>0</v>
      </c>
      <c r="I117" s="4">
        <v>0</v>
      </c>
      <c r="J117" s="4">
        <v>1</v>
      </c>
      <c r="K117" s="4">
        <v>1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6">
        <v>1</v>
      </c>
      <c r="R117" s="4">
        <v>0</v>
      </c>
      <c r="S117" s="4">
        <v>0</v>
      </c>
      <c r="T117" s="4">
        <v>1</v>
      </c>
      <c r="U117" s="4">
        <v>0</v>
      </c>
      <c r="V117" s="4">
        <v>0</v>
      </c>
      <c r="W117" s="5">
        <v>0</v>
      </c>
      <c r="X117"/>
    </row>
    <row r="118" spans="1:24" x14ac:dyDescent="0.2">
      <c r="A118" s="17" t="s">
        <v>9</v>
      </c>
      <c r="B118" s="13">
        <v>34</v>
      </c>
      <c r="C118" s="13">
        <v>2</v>
      </c>
      <c r="D118" s="13">
        <v>4</v>
      </c>
      <c r="E118" s="14">
        <v>43698.708333333336</v>
      </c>
      <c r="F118" s="6">
        <v>999</v>
      </c>
      <c r="G118" s="6">
        <v>999</v>
      </c>
      <c r="H118" s="6">
        <v>999</v>
      </c>
      <c r="I118" s="6">
        <v>999</v>
      </c>
      <c r="J118" s="6">
        <v>999</v>
      </c>
      <c r="K118" s="6">
        <v>999</v>
      </c>
      <c r="L118" s="6">
        <v>999</v>
      </c>
      <c r="M118" s="6">
        <v>999</v>
      </c>
      <c r="N118" s="4">
        <v>0</v>
      </c>
      <c r="O118" s="4">
        <v>0</v>
      </c>
      <c r="P118" s="4">
        <v>0</v>
      </c>
      <c r="Q118" s="6">
        <v>1</v>
      </c>
      <c r="R118" s="4">
        <v>0</v>
      </c>
      <c r="S118" s="4">
        <v>1</v>
      </c>
      <c r="T118" s="4">
        <v>1</v>
      </c>
      <c r="U118" s="4">
        <v>0</v>
      </c>
      <c r="V118" s="4">
        <v>0</v>
      </c>
      <c r="W118" s="5">
        <v>0</v>
      </c>
      <c r="X118"/>
    </row>
    <row r="119" spans="1:24" x14ac:dyDescent="0.2">
      <c r="A119" s="17" t="s">
        <v>9</v>
      </c>
      <c r="B119" s="13">
        <v>34</v>
      </c>
      <c r="C119" s="13">
        <v>5</v>
      </c>
      <c r="D119" s="13">
        <v>10</v>
      </c>
      <c r="E119" s="14">
        <v>43469.310416666667</v>
      </c>
      <c r="F119" s="4">
        <v>0</v>
      </c>
      <c r="G119" s="4">
        <v>0</v>
      </c>
      <c r="H119" s="4">
        <v>0</v>
      </c>
      <c r="I119" s="4">
        <v>0</v>
      </c>
      <c r="J119" s="4">
        <v>1</v>
      </c>
      <c r="K119" s="6">
        <v>0</v>
      </c>
      <c r="L119" s="4">
        <v>0</v>
      </c>
      <c r="M119" s="4">
        <v>0</v>
      </c>
      <c r="N119" s="4">
        <v>0</v>
      </c>
      <c r="O119" s="4">
        <v>0</v>
      </c>
      <c r="P119" s="6">
        <v>1</v>
      </c>
      <c r="Q119" s="6">
        <v>1</v>
      </c>
      <c r="R119" s="4">
        <v>0</v>
      </c>
      <c r="S119" s="4">
        <v>1</v>
      </c>
      <c r="T119" s="4">
        <v>1</v>
      </c>
      <c r="U119" s="4">
        <v>0</v>
      </c>
      <c r="V119" s="4">
        <v>0</v>
      </c>
      <c r="W119" s="5">
        <v>0</v>
      </c>
      <c r="X119"/>
    </row>
    <row r="120" spans="1:24" x14ac:dyDescent="0.2">
      <c r="A120" s="17" t="s">
        <v>9</v>
      </c>
      <c r="B120" s="13">
        <v>34</v>
      </c>
      <c r="C120" s="13">
        <v>1</v>
      </c>
      <c r="D120" s="13">
        <v>10</v>
      </c>
      <c r="E120" s="14">
        <v>43201.288194444445</v>
      </c>
      <c r="F120" s="4">
        <v>0</v>
      </c>
      <c r="G120" s="4">
        <v>0</v>
      </c>
      <c r="H120" s="4">
        <v>0</v>
      </c>
      <c r="I120" s="4">
        <v>0</v>
      </c>
      <c r="J120" s="4">
        <v>1</v>
      </c>
      <c r="K120" s="4">
        <v>1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6">
        <v>1</v>
      </c>
      <c r="R120" s="4">
        <v>0</v>
      </c>
      <c r="S120" s="4">
        <v>1</v>
      </c>
      <c r="T120" s="4">
        <v>1</v>
      </c>
      <c r="U120" s="4">
        <v>0</v>
      </c>
      <c r="V120" s="4">
        <v>0</v>
      </c>
      <c r="W120" s="5">
        <v>0</v>
      </c>
      <c r="X120"/>
    </row>
    <row r="121" spans="1:24" x14ac:dyDescent="0.2">
      <c r="A121" s="17" t="s">
        <v>9</v>
      </c>
      <c r="B121" s="13">
        <v>33</v>
      </c>
      <c r="C121" s="13">
        <v>1</v>
      </c>
      <c r="D121" s="13">
        <v>5</v>
      </c>
      <c r="E121" s="14">
        <v>43966.09375</v>
      </c>
      <c r="F121" s="4">
        <v>0</v>
      </c>
      <c r="G121" s="4">
        <v>0</v>
      </c>
      <c r="H121" s="4">
        <v>0</v>
      </c>
      <c r="I121" s="4">
        <v>0</v>
      </c>
      <c r="J121" s="4">
        <v>1</v>
      </c>
      <c r="K121" s="4">
        <v>1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6">
        <v>1</v>
      </c>
      <c r="R121" s="4">
        <v>0</v>
      </c>
      <c r="S121" s="4">
        <v>1</v>
      </c>
      <c r="T121" s="6">
        <v>1</v>
      </c>
      <c r="U121" s="4">
        <v>0</v>
      </c>
      <c r="V121" s="4">
        <v>0</v>
      </c>
      <c r="W121" s="5">
        <v>1</v>
      </c>
      <c r="X121"/>
    </row>
    <row r="122" spans="1:24" x14ac:dyDescent="0.2">
      <c r="A122" s="17" t="s">
        <v>9</v>
      </c>
      <c r="B122" s="13">
        <v>33</v>
      </c>
      <c r="C122" s="13">
        <v>0</v>
      </c>
      <c r="D122" s="13">
        <v>5</v>
      </c>
      <c r="E122" s="14">
        <v>43612.068749999999</v>
      </c>
      <c r="F122" s="4">
        <v>0</v>
      </c>
      <c r="G122" s="4">
        <v>0</v>
      </c>
      <c r="H122" s="4">
        <v>0</v>
      </c>
      <c r="I122" s="4">
        <v>0</v>
      </c>
      <c r="J122" s="6">
        <v>1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6">
        <v>1</v>
      </c>
      <c r="R122" s="4">
        <v>0</v>
      </c>
      <c r="S122" s="4">
        <v>0</v>
      </c>
      <c r="T122" s="6">
        <v>0</v>
      </c>
      <c r="U122" s="4">
        <v>0</v>
      </c>
      <c r="V122" s="4">
        <v>0</v>
      </c>
      <c r="W122" s="5">
        <v>0</v>
      </c>
      <c r="X122"/>
    </row>
    <row r="123" spans="1:24" x14ac:dyDescent="0.2">
      <c r="A123" s="17" t="s">
        <v>9</v>
      </c>
      <c r="B123" s="13">
        <v>33</v>
      </c>
      <c r="C123" s="13">
        <v>20</v>
      </c>
      <c r="D123" s="13">
        <v>10</v>
      </c>
      <c r="E123" s="14">
        <v>42801.322916666664</v>
      </c>
      <c r="F123" s="4">
        <v>0</v>
      </c>
      <c r="G123" s="4">
        <v>0</v>
      </c>
      <c r="H123" s="4">
        <v>0</v>
      </c>
      <c r="I123" s="4">
        <v>0</v>
      </c>
      <c r="J123" s="4">
        <v>1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6">
        <v>1</v>
      </c>
      <c r="R123" s="4">
        <v>0</v>
      </c>
      <c r="S123" s="4">
        <v>0</v>
      </c>
      <c r="T123" s="4">
        <v>1</v>
      </c>
      <c r="U123" s="4">
        <v>0</v>
      </c>
      <c r="V123" s="4">
        <v>0</v>
      </c>
      <c r="W123" s="5">
        <v>0</v>
      </c>
      <c r="X123"/>
    </row>
    <row r="124" spans="1:24" x14ac:dyDescent="0.2">
      <c r="A124" s="17" t="s">
        <v>9</v>
      </c>
      <c r="B124" s="13">
        <v>32</v>
      </c>
      <c r="C124" s="13">
        <v>0</v>
      </c>
      <c r="D124" s="13">
        <v>3</v>
      </c>
      <c r="E124" s="14">
        <v>43966.083333333336</v>
      </c>
      <c r="F124" s="4">
        <v>0</v>
      </c>
      <c r="G124" s="4">
        <v>0</v>
      </c>
      <c r="H124" s="4">
        <v>0</v>
      </c>
      <c r="I124" s="4">
        <v>0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6">
        <v>1</v>
      </c>
      <c r="R124" s="4">
        <v>0</v>
      </c>
      <c r="S124" s="4">
        <v>0</v>
      </c>
      <c r="T124" s="4">
        <v>1</v>
      </c>
      <c r="U124" s="4">
        <v>0</v>
      </c>
      <c r="V124" s="4">
        <v>0</v>
      </c>
      <c r="W124" s="5">
        <v>0</v>
      </c>
      <c r="X124"/>
    </row>
    <row r="125" spans="1:24" x14ac:dyDescent="0.2">
      <c r="A125" s="17" t="s">
        <v>9</v>
      </c>
      <c r="B125" s="13">
        <v>32</v>
      </c>
      <c r="C125" s="13">
        <v>3</v>
      </c>
      <c r="D125" s="13">
        <v>9</v>
      </c>
      <c r="E125" s="14">
        <v>43306.034722222219</v>
      </c>
      <c r="F125" s="4">
        <v>0</v>
      </c>
      <c r="G125" s="4">
        <v>0</v>
      </c>
      <c r="H125" s="4">
        <v>0</v>
      </c>
      <c r="I125" s="4">
        <v>0</v>
      </c>
      <c r="J125" s="4">
        <v>1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6">
        <v>1</v>
      </c>
      <c r="Q125" s="6">
        <v>1</v>
      </c>
      <c r="R125" s="4">
        <v>0</v>
      </c>
      <c r="S125" s="4">
        <v>0</v>
      </c>
      <c r="T125" s="4">
        <v>1</v>
      </c>
      <c r="U125" s="4">
        <v>0</v>
      </c>
      <c r="V125" s="4">
        <v>0</v>
      </c>
      <c r="W125" s="5">
        <v>0</v>
      </c>
      <c r="X125"/>
    </row>
    <row r="126" spans="1:24" x14ac:dyDescent="0.2">
      <c r="A126" s="17" t="s">
        <v>9</v>
      </c>
      <c r="B126" s="13">
        <v>32</v>
      </c>
      <c r="C126" s="13">
        <v>8</v>
      </c>
      <c r="D126" s="13">
        <v>4</v>
      </c>
      <c r="E126" s="14">
        <v>42859.031944444447</v>
      </c>
      <c r="F126" s="4">
        <v>0</v>
      </c>
      <c r="G126" s="4">
        <v>0</v>
      </c>
      <c r="H126" s="4">
        <v>0</v>
      </c>
      <c r="I126" s="4">
        <v>0</v>
      </c>
      <c r="J126" s="4">
        <v>1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6">
        <v>1</v>
      </c>
      <c r="Q126" s="6">
        <v>1</v>
      </c>
      <c r="R126" s="4">
        <v>0</v>
      </c>
      <c r="S126" s="4">
        <v>1</v>
      </c>
      <c r="T126" s="4">
        <v>1</v>
      </c>
      <c r="U126" s="4">
        <v>0</v>
      </c>
      <c r="V126" s="4">
        <v>0</v>
      </c>
      <c r="W126" s="5">
        <v>0</v>
      </c>
      <c r="X126"/>
    </row>
    <row r="127" spans="1:24" x14ac:dyDescent="0.2">
      <c r="A127" s="17" t="s">
        <v>6</v>
      </c>
      <c r="B127" s="13">
        <v>31</v>
      </c>
      <c r="C127" s="13">
        <v>1</v>
      </c>
      <c r="D127" s="13">
        <v>5</v>
      </c>
      <c r="E127" s="14">
        <v>41788.816666666666</v>
      </c>
      <c r="F127" s="4">
        <v>1</v>
      </c>
      <c r="G127" s="4">
        <v>1</v>
      </c>
      <c r="H127" s="4">
        <v>0</v>
      </c>
      <c r="I127" s="4">
        <v>0</v>
      </c>
      <c r="J127" s="4">
        <v>0</v>
      </c>
      <c r="K127" s="4">
        <v>1</v>
      </c>
      <c r="L127" s="4">
        <v>0</v>
      </c>
      <c r="M127" s="4">
        <v>0</v>
      </c>
      <c r="N127" s="4">
        <v>0</v>
      </c>
      <c r="O127" s="4">
        <v>0</v>
      </c>
      <c r="P127" s="4">
        <v>1</v>
      </c>
      <c r="Q127" s="4">
        <v>1</v>
      </c>
      <c r="R127" s="4">
        <v>1</v>
      </c>
      <c r="S127" s="4">
        <v>1</v>
      </c>
      <c r="T127" s="4">
        <v>1</v>
      </c>
      <c r="U127" s="4">
        <v>0</v>
      </c>
      <c r="V127" s="4">
        <v>0</v>
      </c>
      <c r="W127" s="5">
        <v>1</v>
      </c>
      <c r="X127"/>
    </row>
    <row r="128" spans="1:24" x14ac:dyDescent="0.2">
      <c r="A128" s="17" t="s">
        <v>9</v>
      </c>
      <c r="B128" s="13">
        <v>31</v>
      </c>
      <c r="C128" s="13">
        <v>0</v>
      </c>
      <c r="D128" s="13">
        <v>6</v>
      </c>
      <c r="E128" s="14">
        <v>43817.241666666669</v>
      </c>
      <c r="F128" s="4">
        <v>0</v>
      </c>
      <c r="G128" s="4">
        <v>0</v>
      </c>
      <c r="H128" s="4">
        <v>0</v>
      </c>
      <c r="I128" s="4">
        <v>0</v>
      </c>
      <c r="J128" s="4">
        <v>1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6">
        <v>1</v>
      </c>
      <c r="R128" s="4">
        <v>0</v>
      </c>
      <c r="S128" s="4">
        <v>1</v>
      </c>
      <c r="T128" s="4">
        <v>1</v>
      </c>
      <c r="U128" s="4">
        <v>0</v>
      </c>
      <c r="V128" s="4">
        <v>0</v>
      </c>
      <c r="W128" s="5">
        <v>0</v>
      </c>
      <c r="X128"/>
    </row>
    <row r="129" spans="1:24" x14ac:dyDescent="0.2">
      <c r="A129" s="17" t="s">
        <v>9</v>
      </c>
      <c r="B129" s="13">
        <v>31</v>
      </c>
      <c r="C129" s="13">
        <v>3</v>
      </c>
      <c r="D129" s="13">
        <v>13</v>
      </c>
      <c r="E129" s="14">
        <v>41919.861111111109</v>
      </c>
      <c r="F129" s="4">
        <v>0</v>
      </c>
      <c r="G129" s="4">
        <v>1</v>
      </c>
      <c r="H129" s="4">
        <v>0</v>
      </c>
      <c r="I129" s="4">
        <v>0</v>
      </c>
      <c r="J129" s="4">
        <v>1</v>
      </c>
      <c r="K129" s="4">
        <v>1</v>
      </c>
      <c r="L129" s="4">
        <v>0</v>
      </c>
      <c r="M129" s="4">
        <v>0</v>
      </c>
      <c r="N129" s="6">
        <v>0</v>
      </c>
      <c r="O129" s="6">
        <v>0</v>
      </c>
      <c r="P129" s="6">
        <v>0</v>
      </c>
      <c r="Q129" s="6">
        <v>1</v>
      </c>
      <c r="R129" s="6">
        <v>0</v>
      </c>
      <c r="S129" s="6">
        <v>1</v>
      </c>
      <c r="T129" s="6">
        <v>1</v>
      </c>
      <c r="U129" s="6">
        <v>0</v>
      </c>
      <c r="V129" s="6">
        <v>0</v>
      </c>
      <c r="W129" s="6">
        <v>0</v>
      </c>
      <c r="X129"/>
    </row>
    <row r="130" spans="1:24" x14ac:dyDescent="0.2">
      <c r="A130" s="17" t="s">
        <v>9</v>
      </c>
      <c r="B130" s="13">
        <v>30</v>
      </c>
      <c r="C130" s="13">
        <v>0</v>
      </c>
      <c r="D130" s="13">
        <v>7</v>
      </c>
      <c r="E130" s="14">
        <v>44048.041666666664</v>
      </c>
      <c r="F130" s="4">
        <v>0</v>
      </c>
      <c r="G130" s="4">
        <v>0</v>
      </c>
      <c r="H130" s="4">
        <v>0</v>
      </c>
      <c r="I130" s="6">
        <v>0</v>
      </c>
      <c r="J130" s="4">
        <v>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6">
        <v>1</v>
      </c>
      <c r="R130" s="6">
        <v>1</v>
      </c>
      <c r="S130" s="4">
        <v>1</v>
      </c>
      <c r="T130" s="4">
        <v>1</v>
      </c>
      <c r="U130" s="4">
        <v>0</v>
      </c>
      <c r="V130" s="4">
        <v>0</v>
      </c>
      <c r="W130" s="5">
        <v>0</v>
      </c>
      <c r="X130"/>
    </row>
    <row r="131" spans="1:24" x14ac:dyDescent="0.2">
      <c r="A131" s="17" t="s">
        <v>9</v>
      </c>
      <c r="B131" s="13">
        <v>30</v>
      </c>
      <c r="C131" s="13">
        <v>3</v>
      </c>
      <c r="D131" s="13">
        <v>9</v>
      </c>
      <c r="E131" s="14">
        <v>42754.227083333331</v>
      </c>
      <c r="F131" s="4">
        <v>0</v>
      </c>
      <c r="G131" s="4">
        <v>0</v>
      </c>
      <c r="H131" s="4">
        <v>0</v>
      </c>
      <c r="I131" s="4">
        <v>0</v>
      </c>
      <c r="J131" s="4">
        <v>1</v>
      </c>
      <c r="K131" s="6">
        <v>1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6">
        <v>1</v>
      </c>
      <c r="R131" s="4">
        <v>0</v>
      </c>
      <c r="S131" s="4">
        <v>0</v>
      </c>
      <c r="T131" s="4">
        <v>1</v>
      </c>
      <c r="U131" s="4">
        <v>0</v>
      </c>
      <c r="V131" s="4">
        <v>0</v>
      </c>
      <c r="W131" s="5">
        <v>0</v>
      </c>
      <c r="X131"/>
    </row>
    <row r="132" spans="1:24" x14ac:dyDescent="0.2">
      <c r="A132" s="17" t="s">
        <v>9</v>
      </c>
      <c r="B132" s="13">
        <v>30</v>
      </c>
      <c r="C132" s="13">
        <v>4</v>
      </c>
      <c r="D132" s="13">
        <v>25</v>
      </c>
      <c r="E132" s="14">
        <v>41913.923611111109</v>
      </c>
      <c r="F132" s="4">
        <v>0</v>
      </c>
      <c r="G132" s="4">
        <v>0</v>
      </c>
      <c r="H132" s="4">
        <v>0</v>
      </c>
      <c r="I132" s="4">
        <v>0</v>
      </c>
      <c r="J132" s="4">
        <v>1</v>
      </c>
      <c r="K132" s="4">
        <v>1</v>
      </c>
      <c r="L132" s="4">
        <v>0</v>
      </c>
      <c r="M132" s="4">
        <v>0</v>
      </c>
      <c r="N132" s="4">
        <v>0</v>
      </c>
      <c r="O132" s="4">
        <v>0</v>
      </c>
      <c r="P132" s="6">
        <v>1</v>
      </c>
      <c r="Q132" s="6">
        <v>1</v>
      </c>
      <c r="R132" s="4">
        <v>0</v>
      </c>
      <c r="S132" s="4">
        <v>1</v>
      </c>
      <c r="T132" s="6">
        <v>0</v>
      </c>
      <c r="U132" s="4">
        <v>0</v>
      </c>
      <c r="V132" s="4">
        <v>1</v>
      </c>
      <c r="W132" s="5">
        <v>1</v>
      </c>
      <c r="X132"/>
    </row>
    <row r="133" spans="1:24" x14ac:dyDescent="0.2">
      <c r="A133" s="17" t="s">
        <v>9</v>
      </c>
      <c r="B133" s="13">
        <v>29</v>
      </c>
      <c r="C133" s="13">
        <v>4</v>
      </c>
      <c r="D133" s="13">
        <v>2</v>
      </c>
      <c r="E133" s="14">
        <v>43678.328472222223</v>
      </c>
      <c r="F133" s="4">
        <v>0</v>
      </c>
      <c r="G133" s="4">
        <v>0</v>
      </c>
      <c r="H133" s="4">
        <v>0</v>
      </c>
      <c r="I133" s="4">
        <v>0</v>
      </c>
      <c r="J133" s="4">
        <v>1</v>
      </c>
      <c r="K133" s="6">
        <v>1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6">
        <v>1</v>
      </c>
      <c r="R133" s="4">
        <v>0</v>
      </c>
      <c r="S133" s="4">
        <v>0</v>
      </c>
      <c r="T133" s="4">
        <v>1</v>
      </c>
      <c r="U133" s="4">
        <v>0</v>
      </c>
      <c r="V133" s="4">
        <v>0</v>
      </c>
      <c r="W133" s="5">
        <v>0</v>
      </c>
      <c r="X133"/>
    </row>
    <row r="134" spans="1:24" x14ac:dyDescent="0.2">
      <c r="A134" s="17" t="s">
        <v>9</v>
      </c>
      <c r="B134" s="13">
        <v>28</v>
      </c>
      <c r="C134" s="13">
        <v>1</v>
      </c>
      <c r="D134" s="13">
        <v>8</v>
      </c>
      <c r="E134" s="14">
        <v>43094.133333333331</v>
      </c>
      <c r="F134" s="4">
        <v>0</v>
      </c>
      <c r="G134" s="4">
        <v>0</v>
      </c>
      <c r="H134" s="4">
        <v>0</v>
      </c>
      <c r="I134" s="4">
        <v>0</v>
      </c>
      <c r="J134" s="4">
        <v>1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6">
        <v>1</v>
      </c>
      <c r="R134" s="4">
        <v>0</v>
      </c>
      <c r="S134" s="4">
        <v>0</v>
      </c>
      <c r="T134" s="4">
        <v>1</v>
      </c>
      <c r="U134" s="4">
        <v>0</v>
      </c>
      <c r="V134" s="4">
        <v>0</v>
      </c>
      <c r="W134" s="5">
        <v>0</v>
      </c>
      <c r="X134"/>
    </row>
    <row r="135" spans="1:24" x14ac:dyDescent="0.2">
      <c r="A135" s="17" t="s">
        <v>9</v>
      </c>
      <c r="B135" s="13">
        <v>27</v>
      </c>
      <c r="C135" s="13">
        <v>0</v>
      </c>
      <c r="D135" s="13">
        <v>5</v>
      </c>
      <c r="E135" s="14">
        <v>44134.083333333336</v>
      </c>
      <c r="F135" s="4">
        <v>0</v>
      </c>
      <c r="G135" s="4">
        <v>0</v>
      </c>
      <c r="H135" s="4">
        <v>0</v>
      </c>
      <c r="I135" s="4">
        <v>0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6">
        <v>1</v>
      </c>
      <c r="R135" s="6">
        <v>0</v>
      </c>
      <c r="S135" s="4">
        <v>1</v>
      </c>
      <c r="T135" s="4">
        <v>1</v>
      </c>
      <c r="U135" s="4">
        <v>0</v>
      </c>
      <c r="V135" s="4">
        <v>0</v>
      </c>
      <c r="W135" s="5">
        <v>1</v>
      </c>
      <c r="X135"/>
    </row>
    <row r="136" spans="1:24" x14ac:dyDescent="0.2">
      <c r="A136" s="17" t="s">
        <v>9</v>
      </c>
      <c r="B136" s="13">
        <v>27</v>
      </c>
      <c r="C136" s="13">
        <v>0</v>
      </c>
      <c r="D136" s="13">
        <v>1</v>
      </c>
      <c r="E136" s="14">
        <v>43956.048611111109</v>
      </c>
      <c r="F136" s="4">
        <v>0</v>
      </c>
      <c r="G136" s="4">
        <v>0</v>
      </c>
      <c r="H136" s="4">
        <v>0</v>
      </c>
      <c r="I136" s="4">
        <v>0</v>
      </c>
      <c r="J136" s="4">
        <v>1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6">
        <v>1</v>
      </c>
      <c r="R136" s="4">
        <v>0</v>
      </c>
      <c r="S136" s="4">
        <v>0</v>
      </c>
      <c r="T136" s="4">
        <v>1</v>
      </c>
      <c r="U136" s="6">
        <v>0</v>
      </c>
      <c r="V136" s="6">
        <v>0</v>
      </c>
      <c r="W136" s="5">
        <v>0</v>
      </c>
      <c r="X136"/>
    </row>
    <row r="137" spans="1:24" x14ac:dyDescent="0.2">
      <c r="A137" s="17" t="s">
        <v>9</v>
      </c>
      <c r="B137" s="13">
        <v>27</v>
      </c>
      <c r="C137" s="13">
        <v>3</v>
      </c>
      <c r="D137" s="13">
        <v>9</v>
      </c>
      <c r="E137" s="14">
        <v>43209.355555555558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6">
        <v>1</v>
      </c>
      <c r="R137" s="4">
        <v>0</v>
      </c>
      <c r="S137" s="4">
        <v>0</v>
      </c>
      <c r="T137" s="4">
        <v>1</v>
      </c>
      <c r="U137" s="4">
        <v>0</v>
      </c>
      <c r="V137" s="4">
        <v>0</v>
      </c>
      <c r="W137" s="5">
        <v>0</v>
      </c>
      <c r="X137"/>
    </row>
    <row r="138" spans="1:24" x14ac:dyDescent="0.2">
      <c r="A138" s="17" t="s">
        <v>9</v>
      </c>
      <c r="B138" s="13">
        <v>27</v>
      </c>
      <c r="C138" s="13">
        <v>0</v>
      </c>
      <c r="D138" s="13">
        <v>4</v>
      </c>
      <c r="E138" s="14">
        <v>43165.916666666664</v>
      </c>
      <c r="F138" s="4">
        <v>0</v>
      </c>
      <c r="G138" s="4">
        <v>0</v>
      </c>
      <c r="H138" s="4">
        <v>0</v>
      </c>
      <c r="I138" s="4">
        <v>0</v>
      </c>
      <c r="J138" s="4">
        <v>1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6">
        <v>1</v>
      </c>
      <c r="R138" s="4">
        <v>0</v>
      </c>
      <c r="S138" s="4">
        <v>0</v>
      </c>
      <c r="T138" s="4">
        <v>1</v>
      </c>
      <c r="U138" s="4">
        <v>0</v>
      </c>
      <c r="V138" s="4">
        <v>0</v>
      </c>
      <c r="W138" s="5">
        <v>0</v>
      </c>
      <c r="X138"/>
    </row>
    <row r="139" spans="1:24" x14ac:dyDescent="0.2">
      <c r="A139" s="17" t="s">
        <v>9</v>
      </c>
      <c r="B139" s="13">
        <v>26</v>
      </c>
      <c r="C139" s="13">
        <v>0</v>
      </c>
      <c r="D139" s="13">
        <v>4</v>
      </c>
      <c r="E139" s="14">
        <v>43736.277083333334</v>
      </c>
      <c r="F139" s="4">
        <v>0</v>
      </c>
      <c r="G139" s="4">
        <v>0</v>
      </c>
      <c r="H139" s="4">
        <v>0</v>
      </c>
      <c r="I139" s="4">
        <v>0</v>
      </c>
      <c r="J139" s="4">
        <v>1</v>
      </c>
      <c r="K139" s="4">
        <v>1</v>
      </c>
      <c r="L139" s="4">
        <v>0</v>
      </c>
      <c r="M139" s="4">
        <v>0</v>
      </c>
      <c r="N139" s="4">
        <v>0</v>
      </c>
      <c r="O139" s="4">
        <v>0</v>
      </c>
      <c r="P139" s="6">
        <v>1</v>
      </c>
      <c r="Q139" s="6">
        <v>1</v>
      </c>
      <c r="R139" s="4">
        <v>0</v>
      </c>
      <c r="S139" s="4">
        <v>1</v>
      </c>
      <c r="T139" s="6">
        <v>0</v>
      </c>
      <c r="U139" s="4">
        <v>0</v>
      </c>
      <c r="V139" s="4">
        <v>0</v>
      </c>
      <c r="W139" s="5">
        <v>0</v>
      </c>
      <c r="X139"/>
    </row>
    <row r="140" spans="1:24" x14ac:dyDescent="0.2">
      <c r="A140" s="17" t="s">
        <v>9</v>
      </c>
      <c r="B140" s="13">
        <v>26</v>
      </c>
      <c r="C140" s="13">
        <v>5</v>
      </c>
      <c r="D140" s="13">
        <v>4</v>
      </c>
      <c r="E140" s="14">
        <v>43182.055555555555</v>
      </c>
      <c r="F140" s="4">
        <v>0</v>
      </c>
      <c r="G140" s="4">
        <v>0</v>
      </c>
      <c r="H140" s="4">
        <v>0</v>
      </c>
      <c r="I140" s="4">
        <v>0</v>
      </c>
      <c r="J140" s="4">
        <v>1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6">
        <v>1</v>
      </c>
      <c r="R140" s="4">
        <v>0</v>
      </c>
      <c r="S140" s="4">
        <v>1</v>
      </c>
      <c r="T140" s="4">
        <v>1</v>
      </c>
      <c r="U140" s="4">
        <v>0</v>
      </c>
      <c r="V140" s="4">
        <v>0</v>
      </c>
      <c r="W140" s="5">
        <v>0</v>
      </c>
      <c r="X140"/>
    </row>
    <row r="141" spans="1:24" x14ac:dyDescent="0.2">
      <c r="A141" s="17" t="s">
        <v>9</v>
      </c>
      <c r="B141" s="13">
        <v>26</v>
      </c>
      <c r="C141" s="13">
        <v>20</v>
      </c>
      <c r="D141" s="13">
        <v>5</v>
      </c>
      <c r="E141" s="14">
        <v>42894.112500000003</v>
      </c>
      <c r="F141" s="4">
        <v>0</v>
      </c>
      <c r="G141" s="4">
        <v>0</v>
      </c>
      <c r="H141" s="4">
        <v>0</v>
      </c>
      <c r="I141" s="4">
        <v>0</v>
      </c>
      <c r="J141" s="4">
        <v>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6">
        <v>1</v>
      </c>
      <c r="R141" s="4">
        <v>0</v>
      </c>
      <c r="S141" s="4">
        <v>1</v>
      </c>
      <c r="T141" s="4">
        <v>1</v>
      </c>
      <c r="U141" s="4">
        <v>0</v>
      </c>
      <c r="V141" s="4">
        <v>0</v>
      </c>
      <c r="W141" s="5">
        <v>0</v>
      </c>
      <c r="X141"/>
    </row>
    <row r="142" spans="1:24" x14ac:dyDescent="0.2">
      <c r="A142" s="17" t="s">
        <v>6</v>
      </c>
      <c r="B142" s="13">
        <v>25</v>
      </c>
      <c r="C142" s="13">
        <v>5</v>
      </c>
      <c r="D142" s="13">
        <v>1</v>
      </c>
      <c r="E142" s="14">
        <v>42375.740277777775</v>
      </c>
      <c r="F142" s="4">
        <v>1</v>
      </c>
      <c r="G142" s="4">
        <v>1</v>
      </c>
      <c r="H142" s="4">
        <v>0</v>
      </c>
      <c r="I142" s="4">
        <v>0</v>
      </c>
      <c r="J142" s="4">
        <v>1</v>
      </c>
      <c r="K142" s="4">
        <v>1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1</v>
      </c>
      <c r="T142" s="4">
        <v>1</v>
      </c>
      <c r="U142" s="4">
        <v>0</v>
      </c>
      <c r="V142" s="4">
        <v>0</v>
      </c>
      <c r="W142" s="5">
        <v>1</v>
      </c>
      <c r="X142"/>
    </row>
    <row r="143" spans="1:24" x14ac:dyDescent="0.2">
      <c r="A143" s="17" t="s">
        <v>9</v>
      </c>
      <c r="B143" s="13">
        <v>25</v>
      </c>
      <c r="C143" s="13">
        <v>7</v>
      </c>
      <c r="D143" s="13">
        <v>10</v>
      </c>
      <c r="E143" s="14">
        <v>42772.026388888888</v>
      </c>
      <c r="F143" s="4">
        <v>0</v>
      </c>
      <c r="G143" s="4">
        <v>0</v>
      </c>
      <c r="H143" s="4">
        <v>0</v>
      </c>
      <c r="I143" s="4">
        <v>0</v>
      </c>
      <c r="J143" s="4">
        <v>1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6">
        <v>1</v>
      </c>
      <c r="Q143" s="6">
        <v>1</v>
      </c>
      <c r="R143" s="4">
        <v>0</v>
      </c>
      <c r="S143" s="4">
        <v>1</v>
      </c>
      <c r="T143" s="4">
        <v>1</v>
      </c>
      <c r="U143" s="4">
        <v>0</v>
      </c>
      <c r="V143" s="4">
        <v>0</v>
      </c>
      <c r="W143" s="5">
        <v>0</v>
      </c>
      <c r="X143"/>
    </row>
    <row r="144" spans="1:24" x14ac:dyDescent="0.2">
      <c r="A144" s="17" t="s">
        <v>9</v>
      </c>
      <c r="B144" s="13">
        <v>24</v>
      </c>
      <c r="C144" s="13">
        <v>5</v>
      </c>
      <c r="D144" s="13">
        <v>4</v>
      </c>
      <c r="E144" s="14">
        <v>43381.027777777781</v>
      </c>
      <c r="F144" s="4">
        <v>0</v>
      </c>
      <c r="G144" s="4">
        <v>0</v>
      </c>
      <c r="H144" s="4">
        <v>0</v>
      </c>
      <c r="I144" s="4">
        <v>0</v>
      </c>
      <c r="J144" s="4">
        <v>1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6">
        <v>1</v>
      </c>
      <c r="Q144" s="6">
        <v>1</v>
      </c>
      <c r="R144" s="4">
        <v>0</v>
      </c>
      <c r="S144" s="4">
        <v>1</v>
      </c>
      <c r="T144" s="4">
        <v>1</v>
      </c>
      <c r="U144" s="4">
        <v>0</v>
      </c>
      <c r="V144" s="4">
        <v>0</v>
      </c>
      <c r="W144" s="5">
        <v>0</v>
      </c>
      <c r="X144"/>
    </row>
    <row r="145" spans="1:24" x14ac:dyDescent="0.2">
      <c r="A145" s="17" t="s">
        <v>9</v>
      </c>
      <c r="B145" s="13">
        <v>24</v>
      </c>
      <c r="C145" s="13">
        <v>1</v>
      </c>
      <c r="D145" s="13"/>
      <c r="E145" s="14">
        <v>42297.71597222222</v>
      </c>
      <c r="F145" s="4">
        <v>0</v>
      </c>
      <c r="G145" s="4">
        <v>0</v>
      </c>
      <c r="H145" s="4">
        <v>0</v>
      </c>
      <c r="I145" s="4">
        <v>0</v>
      </c>
      <c r="J145" s="4">
        <v>1</v>
      </c>
      <c r="K145" s="4">
        <v>1</v>
      </c>
      <c r="L145" s="4">
        <v>0</v>
      </c>
      <c r="M145" s="4">
        <v>0</v>
      </c>
      <c r="N145" s="4">
        <v>0</v>
      </c>
      <c r="O145" s="4">
        <v>0</v>
      </c>
      <c r="P145" s="6">
        <v>1</v>
      </c>
      <c r="Q145" s="4">
        <v>0</v>
      </c>
      <c r="R145" s="4">
        <v>1</v>
      </c>
      <c r="S145" s="6">
        <v>1</v>
      </c>
      <c r="T145" s="4">
        <v>1</v>
      </c>
      <c r="U145" s="4">
        <v>0</v>
      </c>
      <c r="V145" s="4">
        <v>1</v>
      </c>
      <c r="W145" s="5">
        <v>0</v>
      </c>
      <c r="X145"/>
    </row>
    <row r="146" spans="1:24" x14ac:dyDescent="0.2">
      <c r="A146" s="17" t="s">
        <v>19</v>
      </c>
      <c r="B146" s="13">
        <v>24</v>
      </c>
      <c r="C146" s="13">
        <v>6</v>
      </c>
      <c r="D146" s="13">
        <v>0</v>
      </c>
      <c r="E146" s="14">
        <v>43993.782638888886</v>
      </c>
      <c r="F146" s="4">
        <v>0</v>
      </c>
      <c r="G146" s="4">
        <v>0</v>
      </c>
      <c r="H146" s="4">
        <v>0</v>
      </c>
      <c r="I146" s="4">
        <v>1</v>
      </c>
      <c r="J146" s="4">
        <v>1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1</v>
      </c>
      <c r="U146" s="4">
        <v>0</v>
      </c>
      <c r="V146" s="4">
        <v>0</v>
      </c>
      <c r="W146" s="5">
        <v>0</v>
      </c>
      <c r="X146"/>
    </row>
    <row r="147" spans="1:24" x14ac:dyDescent="0.2">
      <c r="A147" s="17" t="s">
        <v>6</v>
      </c>
      <c r="B147" s="13">
        <v>23</v>
      </c>
      <c r="C147" s="13">
        <v>9</v>
      </c>
      <c r="D147" s="13">
        <v>14</v>
      </c>
      <c r="E147" s="14">
        <v>43416.339583333334</v>
      </c>
      <c r="F147" s="4">
        <v>1</v>
      </c>
      <c r="G147" s="4">
        <v>1</v>
      </c>
      <c r="H147" s="4">
        <v>0</v>
      </c>
      <c r="I147" s="4">
        <v>0</v>
      </c>
      <c r="J147" s="4">
        <v>1</v>
      </c>
      <c r="K147" s="4">
        <v>1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1</v>
      </c>
      <c r="S147" s="4">
        <v>1</v>
      </c>
      <c r="T147" s="4">
        <v>1</v>
      </c>
      <c r="U147" s="4">
        <v>0</v>
      </c>
      <c r="V147" s="4">
        <v>0</v>
      </c>
      <c r="W147" s="5">
        <v>1</v>
      </c>
      <c r="X147"/>
    </row>
    <row r="148" spans="1:24" x14ac:dyDescent="0.2">
      <c r="A148" s="17" t="s">
        <v>9</v>
      </c>
      <c r="B148" s="13">
        <v>23</v>
      </c>
      <c r="C148" s="13">
        <v>1</v>
      </c>
      <c r="D148" s="13">
        <v>2</v>
      </c>
      <c r="E148" s="14">
        <v>44075.354166666664</v>
      </c>
      <c r="F148" s="4">
        <v>0</v>
      </c>
      <c r="G148" s="4">
        <v>0</v>
      </c>
      <c r="H148" s="4">
        <v>0</v>
      </c>
      <c r="I148" s="4">
        <v>0</v>
      </c>
      <c r="J148" s="4">
        <v>1</v>
      </c>
      <c r="K148" s="6">
        <v>1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6">
        <v>1</v>
      </c>
      <c r="R148" s="4">
        <v>1</v>
      </c>
      <c r="S148" s="4">
        <v>1</v>
      </c>
      <c r="T148" s="4">
        <v>1</v>
      </c>
      <c r="U148" s="4">
        <v>0</v>
      </c>
      <c r="V148" s="4">
        <v>0</v>
      </c>
      <c r="W148" s="5">
        <v>0</v>
      </c>
      <c r="X148"/>
    </row>
    <row r="149" spans="1:24" x14ac:dyDescent="0.2">
      <c r="A149" s="17" t="s">
        <v>9</v>
      </c>
      <c r="B149" s="13">
        <v>23</v>
      </c>
      <c r="C149" s="13">
        <v>0</v>
      </c>
      <c r="D149" s="13">
        <v>1</v>
      </c>
      <c r="E149" s="14">
        <v>44042.083333333336</v>
      </c>
      <c r="F149" s="4">
        <v>0</v>
      </c>
      <c r="G149" s="4">
        <v>0</v>
      </c>
      <c r="H149" s="4">
        <v>0</v>
      </c>
      <c r="I149" s="4">
        <v>0</v>
      </c>
      <c r="J149" s="4">
        <v>1</v>
      </c>
      <c r="K149" s="6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6">
        <v>1</v>
      </c>
      <c r="R149" s="6">
        <v>0</v>
      </c>
      <c r="S149" s="4">
        <v>1</v>
      </c>
      <c r="T149" s="4">
        <v>1</v>
      </c>
      <c r="U149" s="4">
        <v>0</v>
      </c>
      <c r="V149" s="4">
        <v>0</v>
      </c>
      <c r="W149" s="5">
        <v>1</v>
      </c>
      <c r="X149"/>
    </row>
    <row r="150" spans="1:24" x14ac:dyDescent="0.2">
      <c r="A150" s="17" t="s">
        <v>9</v>
      </c>
      <c r="B150" s="13">
        <v>23</v>
      </c>
      <c r="C150" s="13">
        <v>2</v>
      </c>
      <c r="D150" s="13">
        <v>4</v>
      </c>
      <c r="E150" s="14">
        <v>43592.75</v>
      </c>
      <c r="F150" s="4">
        <v>0</v>
      </c>
      <c r="G150" s="4">
        <v>0</v>
      </c>
      <c r="H150" s="4">
        <v>0</v>
      </c>
      <c r="I150" s="4">
        <v>0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6">
        <v>1</v>
      </c>
      <c r="R150" s="4">
        <v>0</v>
      </c>
      <c r="S150" s="4">
        <v>0</v>
      </c>
      <c r="T150" s="4">
        <v>1</v>
      </c>
      <c r="U150" s="4">
        <v>0</v>
      </c>
      <c r="V150" s="4">
        <v>0</v>
      </c>
      <c r="W150" s="5">
        <v>0</v>
      </c>
      <c r="X150"/>
    </row>
    <row r="151" spans="1:24" x14ac:dyDescent="0.2">
      <c r="A151" s="17" t="s">
        <v>9</v>
      </c>
      <c r="B151" s="13">
        <v>23</v>
      </c>
      <c r="C151" s="13">
        <v>5</v>
      </c>
      <c r="D151" s="13">
        <v>11</v>
      </c>
      <c r="E151" s="14">
        <v>43278.286805555559</v>
      </c>
      <c r="F151" s="4">
        <v>0</v>
      </c>
      <c r="G151" s="4">
        <v>0</v>
      </c>
      <c r="H151" s="4">
        <v>0</v>
      </c>
      <c r="I151" s="4">
        <v>0</v>
      </c>
      <c r="J151" s="4">
        <v>1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6">
        <v>1</v>
      </c>
      <c r="Q151" s="6">
        <v>1</v>
      </c>
      <c r="R151" s="4">
        <v>0</v>
      </c>
      <c r="S151" s="4">
        <v>0</v>
      </c>
      <c r="T151" s="4">
        <v>1</v>
      </c>
      <c r="U151" s="4">
        <v>0</v>
      </c>
      <c r="V151" s="4">
        <v>0</v>
      </c>
      <c r="W151" s="5">
        <v>1</v>
      </c>
      <c r="X151"/>
    </row>
    <row r="152" spans="1:24" x14ac:dyDescent="0.2">
      <c r="A152" s="17" t="s">
        <v>9</v>
      </c>
      <c r="B152" s="13">
        <v>23</v>
      </c>
      <c r="C152" s="13">
        <v>3</v>
      </c>
      <c r="D152" s="13">
        <v>6</v>
      </c>
      <c r="E152" s="14">
        <v>43179.261111111111</v>
      </c>
      <c r="F152" s="4">
        <v>0</v>
      </c>
      <c r="G152" s="4">
        <v>0</v>
      </c>
      <c r="H152" s="4">
        <v>0</v>
      </c>
      <c r="I152" s="4">
        <v>0</v>
      </c>
      <c r="J152" s="4">
        <v>1</v>
      </c>
      <c r="K152" s="4">
        <v>1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6">
        <v>1</v>
      </c>
      <c r="R152" s="4">
        <v>0</v>
      </c>
      <c r="S152" s="4">
        <v>1</v>
      </c>
      <c r="T152" s="4">
        <v>1</v>
      </c>
      <c r="U152" s="4">
        <v>0</v>
      </c>
      <c r="V152" s="4">
        <v>0</v>
      </c>
      <c r="W152" s="5">
        <v>0</v>
      </c>
      <c r="X152"/>
    </row>
    <row r="153" spans="1:24" x14ac:dyDescent="0.2">
      <c r="A153" s="17" t="s">
        <v>9</v>
      </c>
      <c r="B153" s="13">
        <v>22</v>
      </c>
      <c r="C153" s="13">
        <v>1</v>
      </c>
      <c r="D153" s="13">
        <v>1</v>
      </c>
      <c r="E153" s="14">
        <v>42199.21875</v>
      </c>
      <c r="F153" s="4">
        <v>0</v>
      </c>
      <c r="G153" s="6">
        <v>1</v>
      </c>
      <c r="H153" s="6">
        <v>1</v>
      </c>
      <c r="I153" s="4">
        <v>0</v>
      </c>
      <c r="J153" s="4">
        <v>1</v>
      </c>
      <c r="K153" s="4">
        <v>1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6">
        <v>1</v>
      </c>
      <c r="R153" s="4">
        <v>1</v>
      </c>
      <c r="S153" s="4">
        <v>1</v>
      </c>
      <c r="T153" s="4">
        <v>1</v>
      </c>
      <c r="U153" s="4">
        <v>0</v>
      </c>
      <c r="V153" s="4">
        <v>1</v>
      </c>
      <c r="W153" s="5">
        <v>0</v>
      </c>
      <c r="X153"/>
    </row>
    <row r="154" spans="1:24" x14ac:dyDescent="0.2">
      <c r="A154" s="17" t="s">
        <v>9</v>
      </c>
      <c r="B154" s="13">
        <v>22</v>
      </c>
      <c r="C154" s="13">
        <v>2</v>
      </c>
      <c r="D154" s="13">
        <v>5</v>
      </c>
      <c r="E154" s="14">
        <v>42012.061111111114</v>
      </c>
      <c r="F154" s="4">
        <v>0</v>
      </c>
      <c r="G154" s="4">
        <v>0</v>
      </c>
      <c r="H154" s="4">
        <v>0</v>
      </c>
      <c r="I154" s="4">
        <v>0</v>
      </c>
      <c r="J154" s="4">
        <v>1</v>
      </c>
      <c r="K154" s="4">
        <v>1</v>
      </c>
      <c r="L154" s="4">
        <v>0</v>
      </c>
      <c r="M154" s="4">
        <v>0</v>
      </c>
      <c r="N154" s="4">
        <v>0</v>
      </c>
      <c r="O154" s="4">
        <v>0</v>
      </c>
      <c r="P154" s="6">
        <v>1</v>
      </c>
      <c r="Q154" s="6">
        <v>1</v>
      </c>
      <c r="R154" s="4">
        <v>0</v>
      </c>
      <c r="S154" s="4">
        <v>1</v>
      </c>
      <c r="T154" s="4">
        <v>1</v>
      </c>
      <c r="U154" s="4">
        <v>0</v>
      </c>
      <c r="V154" s="4">
        <v>1</v>
      </c>
      <c r="W154" s="5">
        <v>0</v>
      </c>
      <c r="X154"/>
    </row>
    <row r="155" spans="1:24" x14ac:dyDescent="0.2">
      <c r="A155" s="17" t="s">
        <v>9</v>
      </c>
      <c r="B155" s="13">
        <v>21</v>
      </c>
      <c r="C155" s="13">
        <v>0</v>
      </c>
      <c r="D155" s="13">
        <v>3</v>
      </c>
      <c r="E155" s="14">
        <v>44132.166666666664</v>
      </c>
      <c r="F155" s="4">
        <v>0</v>
      </c>
      <c r="G155" s="4">
        <v>0</v>
      </c>
      <c r="H155" s="4">
        <v>0</v>
      </c>
      <c r="I155" s="4">
        <v>0</v>
      </c>
      <c r="J155" s="4">
        <v>1</v>
      </c>
      <c r="K155" s="6">
        <v>1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6">
        <v>1</v>
      </c>
      <c r="R155" s="4">
        <v>0</v>
      </c>
      <c r="S155" s="4">
        <v>1</v>
      </c>
      <c r="T155" s="4">
        <v>1</v>
      </c>
      <c r="U155" s="4">
        <v>0</v>
      </c>
      <c r="V155" s="4">
        <v>0</v>
      </c>
      <c r="W155" s="5">
        <v>1</v>
      </c>
      <c r="X155"/>
    </row>
    <row r="156" spans="1:24" x14ac:dyDescent="0.2">
      <c r="A156" s="17" t="s">
        <v>9</v>
      </c>
      <c r="B156" s="13">
        <v>21</v>
      </c>
      <c r="C156" s="13">
        <v>0</v>
      </c>
      <c r="D156" s="13">
        <v>2</v>
      </c>
      <c r="E156" s="14">
        <v>43889.416666666664</v>
      </c>
      <c r="F156" s="4">
        <v>0</v>
      </c>
      <c r="G156" s="4">
        <v>0</v>
      </c>
      <c r="H156" s="4">
        <v>0</v>
      </c>
      <c r="I156" s="4">
        <v>0</v>
      </c>
      <c r="J156" s="4">
        <v>1</v>
      </c>
      <c r="K156" s="6">
        <v>1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6">
        <v>1</v>
      </c>
      <c r="R156" s="4">
        <v>0</v>
      </c>
      <c r="S156" s="4">
        <v>1</v>
      </c>
      <c r="T156" s="4">
        <v>1</v>
      </c>
      <c r="U156" s="4">
        <v>0</v>
      </c>
      <c r="V156" s="4">
        <v>0</v>
      </c>
      <c r="W156" s="5">
        <v>0</v>
      </c>
      <c r="X156"/>
    </row>
    <row r="157" spans="1:24" x14ac:dyDescent="0.2">
      <c r="A157" s="17" t="s">
        <v>9</v>
      </c>
      <c r="B157" s="13">
        <v>20</v>
      </c>
      <c r="C157" s="13">
        <v>2</v>
      </c>
      <c r="D157" s="13">
        <v>3</v>
      </c>
      <c r="E157" s="14">
        <v>44021.414583333331</v>
      </c>
      <c r="F157" s="4">
        <v>0</v>
      </c>
      <c r="G157" s="4">
        <v>0</v>
      </c>
      <c r="H157" s="4">
        <v>0</v>
      </c>
      <c r="I157" s="4">
        <v>0</v>
      </c>
      <c r="J157" s="4">
        <v>1</v>
      </c>
      <c r="K157" s="4">
        <v>1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6">
        <v>1</v>
      </c>
      <c r="R157" s="4">
        <v>1</v>
      </c>
      <c r="S157" s="4">
        <v>0</v>
      </c>
      <c r="T157" s="4">
        <v>1</v>
      </c>
      <c r="U157" s="4">
        <v>0</v>
      </c>
      <c r="V157" s="4">
        <v>0</v>
      </c>
      <c r="W157" s="5">
        <v>0</v>
      </c>
      <c r="X157"/>
    </row>
    <row r="158" spans="1:24" x14ac:dyDescent="0.2">
      <c r="A158" s="17" t="s">
        <v>9</v>
      </c>
      <c r="B158" s="13">
        <v>20</v>
      </c>
      <c r="C158" s="13">
        <v>1</v>
      </c>
      <c r="D158" s="13">
        <v>2</v>
      </c>
      <c r="E158" s="14">
        <v>43750.256249999999</v>
      </c>
      <c r="F158" s="4">
        <v>0</v>
      </c>
      <c r="G158" s="4">
        <v>0</v>
      </c>
      <c r="H158" s="4">
        <v>0</v>
      </c>
      <c r="I158" s="4">
        <v>0</v>
      </c>
      <c r="J158" s="4">
        <v>1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6">
        <v>1</v>
      </c>
      <c r="R158" s="4">
        <v>0</v>
      </c>
      <c r="S158" s="4">
        <v>0</v>
      </c>
      <c r="T158" s="6">
        <v>1</v>
      </c>
      <c r="U158" s="4">
        <v>0</v>
      </c>
      <c r="V158" s="4">
        <v>0</v>
      </c>
      <c r="W158" s="5">
        <v>0</v>
      </c>
      <c r="X158"/>
    </row>
    <row r="159" spans="1:24" x14ac:dyDescent="0.2">
      <c r="A159" s="17" t="s">
        <v>9</v>
      </c>
      <c r="B159" s="13">
        <v>20</v>
      </c>
      <c r="C159" s="13">
        <v>1</v>
      </c>
      <c r="D159" s="13">
        <v>7</v>
      </c>
      <c r="E159" s="14">
        <v>43309.375</v>
      </c>
      <c r="F159" s="4">
        <v>0</v>
      </c>
      <c r="G159" s="4">
        <v>0</v>
      </c>
      <c r="H159" s="4">
        <v>0</v>
      </c>
      <c r="I159" s="4">
        <v>0</v>
      </c>
      <c r="J159" s="4">
        <v>1</v>
      </c>
      <c r="K159" s="4">
        <v>1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6">
        <v>1</v>
      </c>
      <c r="R159" s="4">
        <v>0</v>
      </c>
      <c r="S159" s="4">
        <v>0</v>
      </c>
      <c r="T159" s="4">
        <v>1</v>
      </c>
      <c r="U159" s="4">
        <v>0</v>
      </c>
      <c r="V159" s="4">
        <v>0</v>
      </c>
      <c r="W159" s="5">
        <v>0</v>
      </c>
      <c r="X159"/>
    </row>
    <row r="160" spans="1:24" x14ac:dyDescent="0.2">
      <c r="A160" s="17" t="s">
        <v>9</v>
      </c>
      <c r="B160" s="13">
        <v>20</v>
      </c>
      <c r="C160" s="13">
        <v>3</v>
      </c>
      <c r="D160" s="13">
        <v>2</v>
      </c>
      <c r="E160" s="14">
        <v>43237.386111111111</v>
      </c>
      <c r="F160" s="4">
        <v>0</v>
      </c>
      <c r="G160" s="4">
        <v>0</v>
      </c>
      <c r="H160" s="4">
        <v>0</v>
      </c>
      <c r="I160" s="4">
        <v>0</v>
      </c>
      <c r="J160" s="4">
        <v>1</v>
      </c>
      <c r="K160" s="4">
        <v>1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6">
        <v>1</v>
      </c>
      <c r="R160" s="4">
        <v>0</v>
      </c>
      <c r="S160" s="4">
        <v>0</v>
      </c>
      <c r="T160" s="4">
        <v>1</v>
      </c>
      <c r="U160" s="4">
        <v>0</v>
      </c>
      <c r="V160" s="4">
        <v>0</v>
      </c>
      <c r="W160" s="5">
        <v>0</v>
      </c>
      <c r="X160"/>
    </row>
    <row r="161" spans="1:24" x14ac:dyDescent="0.2">
      <c r="A161" s="17" t="s">
        <v>8</v>
      </c>
      <c r="B161" s="13">
        <v>19</v>
      </c>
      <c r="C161" s="13">
        <v>4</v>
      </c>
      <c r="D161" s="13">
        <v>0</v>
      </c>
      <c r="E161" s="14">
        <v>41985.875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6">
        <v>1</v>
      </c>
      <c r="R161" s="4">
        <v>1</v>
      </c>
      <c r="S161" s="4">
        <v>0</v>
      </c>
      <c r="T161" s="4">
        <v>1</v>
      </c>
      <c r="U161" s="4">
        <v>0</v>
      </c>
      <c r="V161" s="4">
        <v>0</v>
      </c>
      <c r="W161" s="5">
        <v>0</v>
      </c>
      <c r="X161"/>
    </row>
    <row r="162" spans="1:24" x14ac:dyDescent="0.2">
      <c r="A162" s="17" t="s">
        <v>9</v>
      </c>
      <c r="B162" s="13">
        <v>19</v>
      </c>
      <c r="C162" s="13">
        <v>1</v>
      </c>
      <c r="D162" s="13">
        <v>1</v>
      </c>
      <c r="E162" s="14">
        <v>44217.479166666664</v>
      </c>
      <c r="F162" s="4">
        <v>0</v>
      </c>
      <c r="G162" s="4">
        <v>0</v>
      </c>
      <c r="H162" s="4">
        <v>0</v>
      </c>
      <c r="I162" s="4">
        <v>0</v>
      </c>
      <c r="J162" s="6">
        <v>1</v>
      </c>
      <c r="K162" s="4">
        <v>1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6">
        <v>1</v>
      </c>
      <c r="R162" s="4">
        <v>1</v>
      </c>
      <c r="S162" s="4">
        <v>1</v>
      </c>
      <c r="T162" s="6">
        <v>1</v>
      </c>
      <c r="U162" s="4">
        <v>0</v>
      </c>
      <c r="V162" s="4">
        <v>0</v>
      </c>
      <c r="W162" s="5">
        <v>0</v>
      </c>
      <c r="X162"/>
    </row>
    <row r="163" spans="1:24" x14ac:dyDescent="0.2">
      <c r="A163" s="17" t="s">
        <v>9</v>
      </c>
      <c r="B163" s="13">
        <v>19</v>
      </c>
      <c r="C163" s="13">
        <v>8</v>
      </c>
      <c r="D163" s="13">
        <v>3</v>
      </c>
      <c r="E163" s="14">
        <v>43193.392361111109</v>
      </c>
      <c r="F163" s="4">
        <v>1</v>
      </c>
      <c r="G163" s="4">
        <v>0</v>
      </c>
      <c r="H163" s="4">
        <v>0</v>
      </c>
      <c r="I163" s="4">
        <v>0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6">
        <v>1</v>
      </c>
      <c r="R163" s="4">
        <v>0</v>
      </c>
      <c r="S163" s="4">
        <v>1</v>
      </c>
      <c r="T163" s="4">
        <v>1</v>
      </c>
      <c r="U163" s="4">
        <v>0</v>
      </c>
      <c r="V163" s="4">
        <v>0</v>
      </c>
      <c r="W163" s="5">
        <v>0</v>
      </c>
      <c r="X163"/>
    </row>
    <row r="164" spans="1:24" x14ac:dyDescent="0.2">
      <c r="A164" s="17" t="s">
        <v>9</v>
      </c>
      <c r="B164" s="13">
        <v>19</v>
      </c>
      <c r="C164" s="13">
        <v>0</v>
      </c>
      <c r="D164" s="13">
        <v>1</v>
      </c>
      <c r="E164" s="14">
        <v>43039.413888888892</v>
      </c>
      <c r="F164" s="4">
        <v>0</v>
      </c>
      <c r="G164" s="4">
        <v>0</v>
      </c>
      <c r="H164" s="4">
        <v>0</v>
      </c>
      <c r="I164" s="4">
        <v>0</v>
      </c>
      <c r="J164" s="4">
        <v>1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6">
        <v>1</v>
      </c>
      <c r="Q164" s="6">
        <v>1</v>
      </c>
      <c r="R164" s="4">
        <v>0</v>
      </c>
      <c r="S164" s="4">
        <v>0</v>
      </c>
      <c r="T164" s="6">
        <v>1</v>
      </c>
      <c r="U164" s="4">
        <v>0</v>
      </c>
      <c r="V164" s="4">
        <v>0</v>
      </c>
      <c r="W164" s="5">
        <v>0</v>
      </c>
      <c r="X164"/>
    </row>
    <row r="165" spans="1:24" x14ac:dyDescent="0.2">
      <c r="A165" s="17" t="s">
        <v>9</v>
      </c>
      <c r="B165" s="13">
        <v>18</v>
      </c>
      <c r="C165" s="13">
        <v>0</v>
      </c>
      <c r="D165" s="13">
        <v>2</v>
      </c>
      <c r="E165" s="14">
        <v>44203.324305555558</v>
      </c>
      <c r="F165" s="4">
        <v>0</v>
      </c>
      <c r="G165" s="4">
        <v>0</v>
      </c>
      <c r="H165" s="4">
        <v>0</v>
      </c>
      <c r="I165" s="4">
        <v>0</v>
      </c>
      <c r="J165" s="6">
        <v>1</v>
      </c>
      <c r="K165" s="4">
        <v>1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6">
        <v>1</v>
      </c>
      <c r="R165" s="4">
        <v>1</v>
      </c>
      <c r="S165" s="4">
        <v>0</v>
      </c>
      <c r="T165" s="4">
        <v>1</v>
      </c>
      <c r="U165" s="4">
        <v>0</v>
      </c>
      <c r="V165" s="4">
        <v>0</v>
      </c>
      <c r="W165" s="5">
        <v>0</v>
      </c>
      <c r="X165"/>
    </row>
    <row r="166" spans="1:24" x14ac:dyDescent="0.2">
      <c r="A166" s="17" t="s">
        <v>9</v>
      </c>
      <c r="B166" s="13">
        <v>18</v>
      </c>
      <c r="C166" s="13">
        <v>0</v>
      </c>
      <c r="D166" s="13">
        <v>1</v>
      </c>
      <c r="E166" s="14">
        <v>44136.104166666664</v>
      </c>
      <c r="F166" s="4">
        <v>0</v>
      </c>
      <c r="G166" s="4">
        <v>0</v>
      </c>
      <c r="H166" s="4">
        <v>0</v>
      </c>
      <c r="I166" s="4">
        <v>0</v>
      </c>
      <c r="J166" s="4">
        <v>1</v>
      </c>
      <c r="K166" s="6">
        <v>1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6">
        <v>1</v>
      </c>
      <c r="R166" s="4">
        <v>1</v>
      </c>
      <c r="S166" s="4">
        <v>0</v>
      </c>
      <c r="T166" s="4">
        <v>1</v>
      </c>
      <c r="U166" s="4">
        <v>0</v>
      </c>
      <c r="V166" s="4">
        <v>0</v>
      </c>
      <c r="W166" s="5">
        <v>1</v>
      </c>
      <c r="X166"/>
    </row>
    <row r="167" spans="1:24" x14ac:dyDescent="0.2">
      <c r="A167" s="17" t="s">
        <v>9</v>
      </c>
      <c r="B167" s="13">
        <v>18</v>
      </c>
      <c r="C167" s="13">
        <v>1</v>
      </c>
      <c r="D167" s="13">
        <v>3</v>
      </c>
      <c r="E167" s="14">
        <v>44071.083333333336</v>
      </c>
      <c r="F167" s="4">
        <v>0</v>
      </c>
      <c r="G167" s="4">
        <v>0</v>
      </c>
      <c r="H167" s="4">
        <v>0</v>
      </c>
      <c r="I167" s="4">
        <v>0</v>
      </c>
      <c r="J167" s="4">
        <v>1</v>
      </c>
      <c r="K167" s="4">
        <v>1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6">
        <v>1</v>
      </c>
      <c r="R167" s="6">
        <v>0</v>
      </c>
      <c r="S167" s="4">
        <v>1</v>
      </c>
      <c r="T167" s="4">
        <v>1</v>
      </c>
      <c r="U167" s="4">
        <v>0</v>
      </c>
      <c r="V167" s="4">
        <v>0</v>
      </c>
      <c r="W167" s="5">
        <v>0</v>
      </c>
      <c r="X167"/>
    </row>
    <row r="168" spans="1:24" x14ac:dyDescent="0.2">
      <c r="A168" s="17" t="s">
        <v>9</v>
      </c>
      <c r="B168" s="13">
        <v>18</v>
      </c>
      <c r="C168" s="13">
        <v>1</v>
      </c>
      <c r="D168" s="13">
        <v>4</v>
      </c>
      <c r="E168" s="14">
        <v>44032.104166666664</v>
      </c>
      <c r="F168" s="4">
        <v>0</v>
      </c>
      <c r="G168" s="4">
        <v>0</v>
      </c>
      <c r="H168" s="4">
        <v>0</v>
      </c>
      <c r="I168" s="4">
        <v>0</v>
      </c>
      <c r="J168" s="4">
        <v>1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6">
        <v>1</v>
      </c>
      <c r="Q168" s="6">
        <v>1</v>
      </c>
      <c r="R168" s="4">
        <v>1</v>
      </c>
      <c r="S168" s="4">
        <v>1</v>
      </c>
      <c r="T168" s="4">
        <v>1</v>
      </c>
      <c r="U168" s="4">
        <v>0</v>
      </c>
      <c r="V168" s="4">
        <v>0</v>
      </c>
      <c r="W168" s="5">
        <v>1</v>
      </c>
      <c r="X168"/>
    </row>
    <row r="169" spans="1:24" x14ac:dyDescent="0.2">
      <c r="A169" s="17" t="s">
        <v>9</v>
      </c>
      <c r="B169" s="13">
        <v>18</v>
      </c>
      <c r="C169" s="13">
        <v>2</v>
      </c>
      <c r="D169" s="13">
        <v>2</v>
      </c>
      <c r="E169" s="14">
        <v>43732.336805555555</v>
      </c>
      <c r="F169" s="4">
        <v>0</v>
      </c>
      <c r="G169" s="4">
        <v>0</v>
      </c>
      <c r="H169" s="4">
        <v>0</v>
      </c>
      <c r="I169" s="4">
        <v>0</v>
      </c>
      <c r="J169" s="4">
        <v>1</v>
      </c>
      <c r="K169" s="4">
        <v>1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6">
        <v>1</v>
      </c>
      <c r="R169" s="4">
        <v>0</v>
      </c>
      <c r="S169" s="4">
        <v>0</v>
      </c>
      <c r="T169" s="4">
        <v>1</v>
      </c>
      <c r="U169" s="4">
        <v>0</v>
      </c>
      <c r="V169" s="4">
        <v>0</v>
      </c>
      <c r="W169" s="5">
        <v>1</v>
      </c>
      <c r="X169"/>
    </row>
    <row r="170" spans="1:24" x14ac:dyDescent="0.2">
      <c r="A170" s="17" t="s">
        <v>9</v>
      </c>
      <c r="B170" s="13">
        <v>18</v>
      </c>
      <c r="C170" s="13">
        <v>0</v>
      </c>
      <c r="D170" s="13">
        <v>4</v>
      </c>
      <c r="E170" s="14">
        <v>43307.375</v>
      </c>
      <c r="F170" s="4">
        <v>0</v>
      </c>
      <c r="G170" s="4">
        <v>0</v>
      </c>
      <c r="H170" s="4">
        <v>0</v>
      </c>
      <c r="I170" s="4">
        <v>0</v>
      </c>
      <c r="J170" s="4">
        <v>1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6">
        <v>1</v>
      </c>
      <c r="R170" s="4">
        <v>0</v>
      </c>
      <c r="S170" s="4">
        <v>1</v>
      </c>
      <c r="T170" s="4">
        <v>1</v>
      </c>
      <c r="U170" s="4">
        <v>0</v>
      </c>
      <c r="V170" s="4">
        <v>0</v>
      </c>
      <c r="W170" s="5">
        <v>0</v>
      </c>
      <c r="X170"/>
    </row>
    <row r="171" spans="1:24" x14ac:dyDescent="0.2">
      <c r="A171" s="17" t="s">
        <v>9</v>
      </c>
      <c r="B171" s="13">
        <v>17</v>
      </c>
      <c r="C171" s="13">
        <v>2</v>
      </c>
      <c r="D171" s="13">
        <v>3</v>
      </c>
      <c r="E171" s="14">
        <v>43565.65625</v>
      </c>
      <c r="F171" s="4">
        <v>0</v>
      </c>
      <c r="G171" s="4">
        <v>0</v>
      </c>
      <c r="H171" s="4">
        <v>0</v>
      </c>
      <c r="I171" s="4">
        <v>0</v>
      </c>
      <c r="J171" s="4">
        <v>1</v>
      </c>
      <c r="K171" s="4">
        <v>1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6">
        <v>1</v>
      </c>
      <c r="R171" s="4">
        <v>0</v>
      </c>
      <c r="S171" s="4">
        <v>1</v>
      </c>
      <c r="T171" s="4">
        <v>1</v>
      </c>
      <c r="U171" s="4">
        <v>0</v>
      </c>
      <c r="V171" s="4">
        <v>0</v>
      </c>
      <c r="W171" s="5">
        <v>0</v>
      </c>
      <c r="X171"/>
    </row>
    <row r="172" spans="1:24" x14ac:dyDescent="0.2">
      <c r="A172" s="17" t="s">
        <v>9</v>
      </c>
      <c r="B172" s="13">
        <v>17</v>
      </c>
      <c r="C172" s="13">
        <v>0</v>
      </c>
      <c r="D172" s="13">
        <v>1</v>
      </c>
      <c r="E172" s="14">
        <v>43322.384722222225</v>
      </c>
      <c r="F172" s="4">
        <v>0</v>
      </c>
      <c r="G172" s="4">
        <v>0</v>
      </c>
      <c r="H172" s="4">
        <v>0</v>
      </c>
      <c r="I172" s="4">
        <v>0</v>
      </c>
      <c r="J172" s="4">
        <v>1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6">
        <v>1</v>
      </c>
      <c r="Q172" s="6">
        <v>1</v>
      </c>
      <c r="R172" s="4">
        <v>0</v>
      </c>
      <c r="S172" s="4">
        <v>1</v>
      </c>
      <c r="T172" s="4">
        <v>1</v>
      </c>
      <c r="U172" s="4">
        <v>0</v>
      </c>
      <c r="V172" s="4">
        <v>0</v>
      </c>
      <c r="W172" s="5">
        <v>0</v>
      </c>
      <c r="X172"/>
    </row>
    <row r="173" spans="1:24" x14ac:dyDescent="0.2">
      <c r="A173" s="17" t="s">
        <v>9</v>
      </c>
      <c r="B173" s="13">
        <v>17</v>
      </c>
      <c r="C173" s="13">
        <v>2</v>
      </c>
      <c r="D173" s="13">
        <v>2</v>
      </c>
      <c r="E173" s="14">
        <v>43293.244444444441</v>
      </c>
      <c r="F173" s="4">
        <v>0</v>
      </c>
      <c r="G173" s="4">
        <v>0</v>
      </c>
      <c r="H173" s="4">
        <v>0</v>
      </c>
      <c r="I173" s="4">
        <v>0</v>
      </c>
      <c r="J173" s="4">
        <v>1</v>
      </c>
      <c r="K173" s="4">
        <v>1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6">
        <v>1</v>
      </c>
      <c r="R173" s="4">
        <v>0</v>
      </c>
      <c r="S173" s="4">
        <v>1</v>
      </c>
      <c r="T173" s="4">
        <v>1</v>
      </c>
      <c r="U173" s="4">
        <v>0</v>
      </c>
      <c r="V173" s="4">
        <v>0</v>
      </c>
      <c r="W173" s="5">
        <v>0</v>
      </c>
      <c r="X173"/>
    </row>
    <row r="174" spans="1:24" x14ac:dyDescent="0.2">
      <c r="A174" s="17" t="s">
        <v>9</v>
      </c>
      <c r="B174" s="13">
        <v>17</v>
      </c>
      <c r="C174" s="13">
        <v>0</v>
      </c>
      <c r="D174" s="13">
        <v>2</v>
      </c>
      <c r="E174" s="14">
        <v>42200.19027777778</v>
      </c>
      <c r="F174" s="4">
        <v>0</v>
      </c>
      <c r="G174" s="4">
        <v>0</v>
      </c>
      <c r="H174" s="4">
        <v>0</v>
      </c>
      <c r="I174" s="4">
        <v>0</v>
      </c>
      <c r="J174" s="4">
        <v>1</v>
      </c>
      <c r="K174" s="4">
        <v>1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6">
        <v>1</v>
      </c>
      <c r="R174" s="4">
        <v>1</v>
      </c>
      <c r="S174" s="4">
        <v>1</v>
      </c>
      <c r="T174" s="4">
        <v>1</v>
      </c>
      <c r="U174" s="6">
        <v>0</v>
      </c>
      <c r="V174" s="6">
        <v>1</v>
      </c>
      <c r="W174" s="5">
        <v>0</v>
      </c>
      <c r="X174"/>
    </row>
    <row r="175" spans="1:24" x14ac:dyDescent="0.2">
      <c r="A175" s="17" t="s">
        <v>9</v>
      </c>
      <c r="B175" s="13">
        <v>16</v>
      </c>
      <c r="C175" s="13">
        <v>1</v>
      </c>
      <c r="D175" s="13">
        <v>2</v>
      </c>
      <c r="E175" s="14">
        <v>43729.1</v>
      </c>
      <c r="F175" s="4">
        <v>0</v>
      </c>
      <c r="G175" s="4">
        <v>0</v>
      </c>
      <c r="H175" s="4">
        <v>0</v>
      </c>
      <c r="I175" s="4">
        <v>0</v>
      </c>
      <c r="J175" s="4">
        <v>1</v>
      </c>
      <c r="K175" s="4">
        <v>1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6">
        <v>1</v>
      </c>
      <c r="R175" s="4">
        <v>0</v>
      </c>
      <c r="S175" s="4">
        <v>0</v>
      </c>
      <c r="T175" s="6">
        <v>0</v>
      </c>
      <c r="U175" s="4">
        <v>0</v>
      </c>
      <c r="V175" s="4">
        <v>0</v>
      </c>
      <c r="W175" s="5">
        <v>0</v>
      </c>
      <c r="X175"/>
    </row>
    <row r="176" spans="1:24" x14ac:dyDescent="0.2">
      <c r="A176" s="17" t="s">
        <v>9</v>
      </c>
      <c r="B176" s="13">
        <v>16</v>
      </c>
      <c r="C176" s="13">
        <v>0</v>
      </c>
      <c r="D176" s="13">
        <v>1</v>
      </c>
      <c r="E176" s="14">
        <v>43566.12777777778</v>
      </c>
      <c r="F176" s="4">
        <v>0</v>
      </c>
      <c r="G176" s="4">
        <v>0</v>
      </c>
      <c r="H176" s="4">
        <v>0</v>
      </c>
      <c r="I176" s="4">
        <v>0</v>
      </c>
      <c r="J176" s="4">
        <v>1</v>
      </c>
      <c r="K176" s="4">
        <v>1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6">
        <v>1</v>
      </c>
      <c r="R176" s="4">
        <v>0</v>
      </c>
      <c r="S176" s="4">
        <v>0</v>
      </c>
      <c r="T176" s="6">
        <v>1</v>
      </c>
      <c r="U176" s="4">
        <v>0</v>
      </c>
      <c r="V176" s="4">
        <v>0</v>
      </c>
      <c r="W176" s="5">
        <v>0</v>
      </c>
      <c r="X176"/>
    </row>
    <row r="177" spans="1:24" x14ac:dyDescent="0.2">
      <c r="A177" s="17" t="s">
        <v>9</v>
      </c>
      <c r="B177" s="13">
        <v>16</v>
      </c>
      <c r="C177" s="13">
        <v>2</v>
      </c>
      <c r="D177" s="13">
        <v>4</v>
      </c>
      <c r="E177" s="14">
        <v>42573.094444444447</v>
      </c>
      <c r="F177" s="4">
        <v>0</v>
      </c>
      <c r="G177" s="4">
        <v>0</v>
      </c>
      <c r="H177" s="4">
        <v>0</v>
      </c>
      <c r="I177" s="4">
        <v>0</v>
      </c>
      <c r="J177" s="4">
        <v>1</v>
      </c>
      <c r="K177" s="4">
        <v>1</v>
      </c>
      <c r="L177" s="4">
        <v>0</v>
      </c>
      <c r="M177" s="4">
        <v>0</v>
      </c>
      <c r="N177" s="4">
        <v>0</v>
      </c>
      <c r="O177" s="4">
        <v>0</v>
      </c>
      <c r="P177" s="6">
        <v>1</v>
      </c>
      <c r="Q177" s="6">
        <v>1</v>
      </c>
      <c r="R177" s="4">
        <v>0</v>
      </c>
      <c r="S177" s="4">
        <v>0</v>
      </c>
      <c r="T177" s="4">
        <v>1</v>
      </c>
      <c r="U177" s="4">
        <v>0</v>
      </c>
      <c r="V177" s="4">
        <v>0</v>
      </c>
      <c r="W177" s="5">
        <v>0</v>
      </c>
      <c r="X177"/>
    </row>
    <row r="178" spans="1:24" x14ac:dyDescent="0.2">
      <c r="A178" s="17" t="s">
        <v>19</v>
      </c>
      <c r="B178" s="13">
        <v>16</v>
      </c>
      <c r="C178" s="13">
        <v>16</v>
      </c>
      <c r="D178" s="13">
        <v>0</v>
      </c>
      <c r="E178" s="14">
        <v>43704.754166666666</v>
      </c>
      <c r="F178" s="4">
        <v>0</v>
      </c>
      <c r="G178" s="4">
        <v>0</v>
      </c>
      <c r="H178" s="4">
        <v>0</v>
      </c>
      <c r="I178" s="4">
        <v>1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5">
        <v>0</v>
      </c>
      <c r="S178" s="4">
        <v>1</v>
      </c>
      <c r="T178" s="4">
        <v>1</v>
      </c>
      <c r="U178" s="4">
        <v>0</v>
      </c>
      <c r="V178" s="4">
        <v>0</v>
      </c>
      <c r="W178" s="5">
        <v>0</v>
      </c>
      <c r="X178"/>
    </row>
    <row r="179" spans="1:24" x14ac:dyDescent="0.2">
      <c r="A179" s="17" t="s">
        <v>9</v>
      </c>
      <c r="B179" s="13">
        <v>15</v>
      </c>
      <c r="C179" s="13">
        <v>3</v>
      </c>
      <c r="D179" s="13">
        <v>4</v>
      </c>
      <c r="E179" s="14">
        <v>43482.345138888886</v>
      </c>
      <c r="F179" s="4">
        <v>0</v>
      </c>
      <c r="G179" s="4">
        <v>0</v>
      </c>
      <c r="H179" s="4">
        <v>0</v>
      </c>
      <c r="I179" s="4">
        <v>0</v>
      </c>
      <c r="J179" s="6">
        <v>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6">
        <v>1</v>
      </c>
      <c r="Q179" s="6">
        <v>1</v>
      </c>
      <c r="R179" s="4">
        <v>0</v>
      </c>
      <c r="S179" s="6">
        <v>0</v>
      </c>
      <c r="T179" s="4">
        <v>1</v>
      </c>
      <c r="U179" s="4">
        <v>0</v>
      </c>
      <c r="V179" s="4">
        <v>0</v>
      </c>
      <c r="W179" s="5">
        <v>0</v>
      </c>
      <c r="X179"/>
    </row>
    <row r="180" spans="1:24" x14ac:dyDescent="0.2">
      <c r="A180" s="17" t="s">
        <v>9</v>
      </c>
      <c r="B180" s="13">
        <v>15</v>
      </c>
      <c r="C180" s="13">
        <v>2</v>
      </c>
      <c r="D180" s="13">
        <v>4</v>
      </c>
      <c r="E180" s="14">
        <v>41876.320138888892</v>
      </c>
      <c r="F180" s="4">
        <v>0</v>
      </c>
      <c r="G180" s="4">
        <v>0</v>
      </c>
      <c r="H180" s="4">
        <v>0</v>
      </c>
      <c r="I180" s="4">
        <v>0</v>
      </c>
      <c r="J180" s="4">
        <v>1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6">
        <v>1</v>
      </c>
      <c r="R180" s="6">
        <v>1</v>
      </c>
      <c r="S180" s="4">
        <v>1</v>
      </c>
      <c r="T180" s="4">
        <v>1</v>
      </c>
      <c r="U180" s="4">
        <v>0</v>
      </c>
      <c r="V180" s="4">
        <v>1</v>
      </c>
      <c r="W180" s="5">
        <v>0</v>
      </c>
      <c r="X180"/>
    </row>
    <row r="181" spans="1:24" x14ac:dyDescent="0.2">
      <c r="A181" s="17" t="s">
        <v>9</v>
      </c>
      <c r="B181" s="13">
        <v>14</v>
      </c>
      <c r="C181" s="13">
        <v>2</v>
      </c>
      <c r="D181" s="13">
        <v>1</v>
      </c>
      <c r="E181" s="14">
        <v>44160.282638888886</v>
      </c>
      <c r="F181" s="4">
        <v>0</v>
      </c>
      <c r="G181" s="4">
        <v>0</v>
      </c>
      <c r="H181" s="4">
        <v>0</v>
      </c>
      <c r="I181" s="4">
        <v>0</v>
      </c>
      <c r="J181" s="4">
        <v>1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6">
        <v>1</v>
      </c>
      <c r="R181" s="6">
        <v>0</v>
      </c>
      <c r="S181" s="4">
        <v>1</v>
      </c>
      <c r="T181" s="4">
        <v>1</v>
      </c>
      <c r="U181" s="4">
        <v>0</v>
      </c>
      <c r="V181" s="4">
        <v>0</v>
      </c>
      <c r="W181" s="5">
        <v>0</v>
      </c>
      <c r="X181"/>
    </row>
    <row r="182" spans="1:24" x14ac:dyDescent="0.2">
      <c r="A182" s="17" t="s">
        <v>9</v>
      </c>
      <c r="B182" s="13">
        <v>14</v>
      </c>
      <c r="C182" s="13">
        <v>3</v>
      </c>
      <c r="D182" s="13">
        <v>11</v>
      </c>
      <c r="E182" s="14">
        <v>43731.286805555559</v>
      </c>
      <c r="F182" s="4">
        <v>0</v>
      </c>
      <c r="G182" s="4">
        <v>0</v>
      </c>
      <c r="H182" s="4">
        <v>0</v>
      </c>
      <c r="I182" s="6">
        <v>0</v>
      </c>
      <c r="J182" s="4">
        <v>1</v>
      </c>
      <c r="K182" s="4">
        <v>1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6">
        <v>1</v>
      </c>
      <c r="R182" s="4">
        <v>0</v>
      </c>
      <c r="S182" s="4">
        <v>0</v>
      </c>
      <c r="T182" s="4">
        <v>1</v>
      </c>
      <c r="U182" s="4">
        <v>0</v>
      </c>
      <c r="V182" s="4">
        <v>0</v>
      </c>
      <c r="W182" s="5">
        <v>0</v>
      </c>
      <c r="X182"/>
    </row>
    <row r="183" spans="1:24" x14ac:dyDescent="0.2">
      <c r="A183" s="17" t="s">
        <v>9</v>
      </c>
      <c r="B183" s="13">
        <v>14</v>
      </c>
      <c r="C183" s="13">
        <v>0</v>
      </c>
      <c r="D183" s="13">
        <v>6</v>
      </c>
      <c r="E183" s="14">
        <v>43553.791666666664</v>
      </c>
      <c r="F183" s="4">
        <v>0</v>
      </c>
      <c r="G183" s="4">
        <v>0</v>
      </c>
      <c r="H183" s="4">
        <v>0</v>
      </c>
      <c r="I183" s="4">
        <v>0</v>
      </c>
      <c r="J183" s="4">
        <v>1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6">
        <v>1</v>
      </c>
      <c r="Q183" s="6">
        <v>1</v>
      </c>
      <c r="R183" s="4">
        <v>0</v>
      </c>
      <c r="S183" s="4">
        <v>1</v>
      </c>
      <c r="T183" s="4">
        <v>1</v>
      </c>
      <c r="U183" s="4">
        <v>0</v>
      </c>
      <c r="V183" s="4">
        <v>0</v>
      </c>
      <c r="W183" s="5">
        <v>0</v>
      </c>
      <c r="X183"/>
    </row>
    <row r="184" spans="1:24" x14ac:dyDescent="0.2">
      <c r="A184" s="17" t="s">
        <v>9</v>
      </c>
      <c r="B184" s="13">
        <v>14</v>
      </c>
      <c r="C184" s="13">
        <v>0</v>
      </c>
      <c r="D184" s="13">
        <v>3</v>
      </c>
      <c r="E184" s="14">
        <v>43348.336111111108</v>
      </c>
      <c r="F184" s="4">
        <v>0</v>
      </c>
      <c r="G184" s="4">
        <v>0</v>
      </c>
      <c r="H184" s="4">
        <v>0</v>
      </c>
      <c r="I184" s="4">
        <v>0</v>
      </c>
      <c r="J184" s="4">
        <v>1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6">
        <v>1</v>
      </c>
      <c r="R184" s="4">
        <v>0</v>
      </c>
      <c r="S184" s="4">
        <v>1</v>
      </c>
      <c r="T184" s="4">
        <v>1</v>
      </c>
      <c r="U184" s="4">
        <v>0</v>
      </c>
      <c r="V184" s="4">
        <v>0</v>
      </c>
      <c r="W184" s="5">
        <v>0</v>
      </c>
      <c r="X184"/>
    </row>
    <row r="185" spans="1:24" x14ac:dyDescent="0.2">
      <c r="A185" s="17" t="s">
        <v>9</v>
      </c>
      <c r="B185" s="13">
        <v>14</v>
      </c>
      <c r="C185" s="13">
        <v>1</v>
      </c>
      <c r="D185" s="13">
        <v>3</v>
      </c>
      <c r="E185" s="14">
        <v>42894.121527777781</v>
      </c>
      <c r="F185" s="4">
        <v>0</v>
      </c>
      <c r="G185" s="4">
        <v>0</v>
      </c>
      <c r="H185" s="4">
        <v>0</v>
      </c>
      <c r="I185" s="4">
        <v>0</v>
      </c>
      <c r="J185" s="4">
        <v>1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6">
        <v>0</v>
      </c>
      <c r="R185" s="4">
        <v>0</v>
      </c>
      <c r="S185" s="4">
        <v>1</v>
      </c>
      <c r="T185" s="4">
        <v>1</v>
      </c>
      <c r="U185" s="4">
        <v>0</v>
      </c>
      <c r="V185" s="4">
        <v>0</v>
      </c>
      <c r="W185" s="5">
        <v>0</v>
      </c>
      <c r="X185"/>
    </row>
    <row r="186" spans="1:24" x14ac:dyDescent="0.2">
      <c r="A186" s="17" t="s">
        <v>9</v>
      </c>
      <c r="B186" s="13">
        <v>14</v>
      </c>
      <c r="C186" s="13">
        <v>2</v>
      </c>
      <c r="D186" s="13">
        <v>0</v>
      </c>
      <c r="E186" s="14">
        <v>42199.145833333336</v>
      </c>
      <c r="F186" s="4">
        <v>0</v>
      </c>
      <c r="G186" s="6">
        <v>1</v>
      </c>
      <c r="H186" s="4">
        <v>0</v>
      </c>
      <c r="I186" s="4">
        <v>0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6">
        <v>1</v>
      </c>
      <c r="Q186" s="6">
        <v>1</v>
      </c>
      <c r="R186" s="4">
        <v>0</v>
      </c>
      <c r="S186" s="4">
        <v>1</v>
      </c>
      <c r="T186" s="4">
        <v>1</v>
      </c>
      <c r="U186" s="4">
        <v>0</v>
      </c>
      <c r="V186" s="4">
        <v>1</v>
      </c>
      <c r="W186" s="5">
        <v>0</v>
      </c>
      <c r="X186"/>
    </row>
    <row r="187" spans="1:24" x14ac:dyDescent="0.2">
      <c r="A187" s="17" t="s">
        <v>9</v>
      </c>
      <c r="B187" s="13">
        <v>14</v>
      </c>
      <c r="C187" s="13">
        <v>3</v>
      </c>
      <c r="D187" s="13">
        <v>12</v>
      </c>
      <c r="E187" s="14">
        <v>41918.90625</v>
      </c>
      <c r="F187" s="4">
        <v>0</v>
      </c>
      <c r="G187" s="4">
        <v>1</v>
      </c>
      <c r="H187" s="4">
        <v>0</v>
      </c>
      <c r="I187" s="4">
        <v>0</v>
      </c>
      <c r="J187" s="4">
        <v>1</v>
      </c>
      <c r="K187" s="4">
        <v>1</v>
      </c>
      <c r="L187" s="4">
        <v>0</v>
      </c>
      <c r="M187" s="4">
        <v>0</v>
      </c>
      <c r="N187" s="4">
        <v>0</v>
      </c>
      <c r="O187" s="4">
        <v>0</v>
      </c>
      <c r="P187" s="6">
        <v>1</v>
      </c>
      <c r="Q187" s="6">
        <v>1</v>
      </c>
      <c r="R187" s="6">
        <v>1</v>
      </c>
      <c r="S187" s="4">
        <v>1</v>
      </c>
      <c r="T187" s="4">
        <v>1</v>
      </c>
      <c r="U187" s="4">
        <v>0</v>
      </c>
      <c r="V187" s="4">
        <v>1</v>
      </c>
      <c r="W187" s="5">
        <v>0</v>
      </c>
      <c r="X187"/>
    </row>
    <row r="188" spans="1:24" x14ac:dyDescent="0.2">
      <c r="A188" s="17" t="s">
        <v>9</v>
      </c>
      <c r="B188" s="13">
        <v>14</v>
      </c>
      <c r="C188" s="13">
        <v>29</v>
      </c>
      <c r="D188" s="13">
        <v>10</v>
      </c>
      <c r="E188" s="14">
        <v>41915.825694444444</v>
      </c>
      <c r="F188" s="4">
        <v>0</v>
      </c>
      <c r="G188" s="4">
        <v>0</v>
      </c>
      <c r="H188" s="4">
        <v>0</v>
      </c>
      <c r="I188" s="4">
        <v>0</v>
      </c>
      <c r="J188" s="4">
        <v>1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6">
        <v>1</v>
      </c>
      <c r="R188" s="6">
        <v>1</v>
      </c>
      <c r="S188" s="4">
        <v>1</v>
      </c>
      <c r="T188" s="4">
        <v>1</v>
      </c>
      <c r="U188" s="4">
        <v>0</v>
      </c>
      <c r="V188" s="4">
        <v>1</v>
      </c>
      <c r="W188" s="5">
        <v>1</v>
      </c>
      <c r="X188"/>
    </row>
    <row r="189" spans="1:24" x14ac:dyDescent="0.2">
      <c r="A189" s="17" t="s">
        <v>9</v>
      </c>
      <c r="B189" s="13">
        <v>13</v>
      </c>
      <c r="C189" s="13">
        <v>1</v>
      </c>
      <c r="D189" s="13">
        <v>0</v>
      </c>
      <c r="E189" s="14">
        <v>43735.363888888889</v>
      </c>
      <c r="F189" s="4">
        <v>0</v>
      </c>
      <c r="G189" s="4">
        <v>0</v>
      </c>
      <c r="H189" s="4">
        <v>0</v>
      </c>
      <c r="I189" s="4">
        <v>0</v>
      </c>
      <c r="J189" s="4">
        <v>1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6">
        <v>1</v>
      </c>
      <c r="R189" s="4">
        <v>0</v>
      </c>
      <c r="S189" s="4">
        <v>0</v>
      </c>
      <c r="T189" s="4">
        <v>1</v>
      </c>
      <c r="U189" s="4">
        <v>0</v>
      </c>
      <c r="V189" s="4">
        <v>0</v>
      </c>
      <c r="W189" s="5">
        <v>0</v>
      </c>
      <c r="X189"/>
    </row>
    <row r="190" spans="1:24" x14ac:dyDescent="0.2">
      <c r="A190" s="17" t="s">
        <v>9</v>
      </c>
      <c r="B190" s="13">
        <v>13</v>
      </c>
      <c r="C190" s="13">
        <v>1</v>
      </c>
      <c r="D190" s="13">
        <v>0</v>
      </c>
      <c r="E190" s="14">
        <v>43733.373611111114</v>
      </c>
      <c r="F190" s="4">
        <v>0</v>
      </c>
      <c r="G190" s="4">
        <v>0</v>
      </c>
      <c r="H190" s="4">
        <v>0</v>
      </c>
      <c r="I190" s="4">
        <v>0</v>
      </c>
      <c r="J190" s="6">
        <v>1</v>
      </c>
      <c r="K190" s="4">
        <v>1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6">
        <v>1</v>
      </c>
      <c r="R190" s="4">
        <v>0</v>
      </c>
      <c r="S190" s="4">
        <v>0</v>
      </c>
      <c r="T190" s="4">
        <v>1</v>
      </c>
      <c r="U190" s="4">
        <v>0</v>
      </c>
      <c r="V190" s="4">
        <v>0</v>
      </c>
      <c r="W190" s="5">
        <v>0</v>
      </c>
      <c r="X190"/>
    </row>
    <row r="191" spans="1:24" x14ac:dyDescent="0.2">
      <c r="A191" s="17" t="s">
        <v>9</v>
      </c>
      <c r="B191" s="13">
        <v>13</v>
      </c>
      <c r="C191" s="13">
        <v>0</v>
      </c>
      <c r="D191" s="13">
        <v>0</v>
      </c>
      <c r="E191" s="14">
        <v>42986.192361111112</v>
      </c>
      <c r="F191" s="4">
        <v>0</v>
      </c>
      <c r="G191" s="4">
        <v>0</v>
      </c>
      <c r="H191" s="4">
        <v>0</v>
      </c>
      <c r="I191" s="4">
        <v>0</v>
      </c>
      <c r="J191" s="4">
        <v>1</v>
      </c>
      <c r="K191" s="6">
        <v>1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6">
        <v>1</v>
      </c>
      <c r="R191" s="4">
        <v>0</v>
      </c>
      <c r="S191" s="4">
        <v>0</v>
      </c>
      <c r="T191" s="4">
        <v>1</v>
      </c>
      <c r="U191" s="4">
        <v>0</v>
      </c>
      <c r="V191" s="4">
        <v>0</v>
      </c>
      <c r="W191" s="5">
        <v>0</v>
      </c>
      <c r="X191"/>
    </row>
    <row r="192" spans="1:24" x14ac:dyDescent="0.2">
      <c r="A192" s="17" t="s">
        <v>9</v>
      </c>
      <c r="B192" s="13">
        <v>12</v>
      </c>
      <c r="C192" s="13">
        <v>0</v>
      </c>
      <c r="D192" s="13">
        <v>2</v>
      </c>
      <c r="E192" s="14">
        <v>44168.375</v>
      </c>
      <c r="F192" s="4">
        <v>1</v>
      </c>
      <c r="G192" s="4">
        <v>0</v>
      </c>
      <c r="H192" s="4">
        <v>0</v>
      </c>
      <c r="I192" s="4">
        <v>0</v>
      </c>
      <c r="J192" s="4">
        <v>1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6">
        <v>1</v>
      </c>
      <c r="R192" s="6">
        <v>0</v>
      </c>
      <c r="S192" s="4">
        <v>1</v>
      </c>
      <c r="T192" s="4">
        <v>1</v>
      </c>
      <c r="U192" s="4">
        <v>0</v>
      </c>
      <c r="V192" s="4">
        <v>0</v>
      </c>
      <c r="W192" s="5">
        <v>0</v>
      </c>
      <c r="X192"/>
    </row>
    <row r="193" spans="1:24" x14ac:dyDescent="0.2">
      <c r="A193" s="17" t="s">
        <v>9</v>
      </c>
      <c r="B193" s="13">
        <v>12</v>
      </c>
      <c r="C193" s="13">
        <v>2</v>
      </c>
      <c r="D193" s="13">
        <v>3</v>
      </c>
      <c r="E193" s="14">
        <v>44070.34375</v>
      </c>
      <c r="F193" s="4">
        <v>0</v>
      </c>
      <c r="G193" s="4">
        <v>0</v>
      </c>
      <c r="H193" s="4">
        <v>0</v>
      </c>
      <c r="I193" s="4">
        <v>0</v>
      </c>
      <c r="J193" s="4">
        <v>1</v>
      </c>
      <c r="K193" s="4">
        <v>1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6">
        <v>1</v>
      </c>
      <c r="R193" s="6">
        <v>0</v>
      </c>
      <c r="S193" s="4">
        <v>1</v>
      </c>
      <c r="T193" s="4">
        <v>1</v>
      </c>
      <c r="U193" s="4">
        <v>0</v>
      </c>
      <c r="V193" s="4">
        <v>0</v>
      </c>
      <c r="W193" s="5">
        <v>0</v>
      </c>
      <c r="X193"/>
    </row>
    <row r="194" spans="1:24" x14ac:dyDescent="0.2">
      <c r="A194" s="17" t="s">
        <v>9</v>
      </c>
      <c r="B194" s="13">
        <v>12</v>
      </c>
      <c r="C194" s="13">
        <v>0</v>
      </c>
      <c r="D194" s="13">
        <v>6</v>
      </c>
      <c r="E194" s="14">
        <v>43543.359027777777</v>
      </c>
      <c r="F194" s="4">
        <v>0</v>
      </c>
      <c r="G194" s="4">
        <v>0</v>
      </c>
      <c r="H194" s="4">
        <v>0</v>
      </c>
      <c r="I194" s="4">
        <v>0</v>
      </c>
      <c r="J194" s="4">
        <v>1</v>
      </c>
      <c r="K194" s="4">
        <v>1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6">
        <v>1</v>
      </c>
      <c r="R194" s="4">
        <v>0</v>
      </c>
      <c r="S194" s="4">
        <v>0</v>
      </c>
      <c r="T194" s="6">
        <v>1</v>
      </c>
      <c r="U194" s="4">
        <v>0</v>
      </c>
      <c r="V194" s="4">
        <v>0</v>
      </c>
      <c r="W194" s="5">
        <v>0</v>
      </c>
      <c r="X194"/>
    </row>
    <row r="195" spans="1:24" x14ac:dyDescent="0.2">
      <c r="A195" s="17" t="s">
        <v>9</v>
      </c>
      <c r="B195" s="13">
        <v>12</v>
      </c>
      <c r="C195" s="13">
        <v>2</v>
      </c>
      <c r="D195" s="13">
        <v>5</v>
      </c>
      <c r="E195" s="14">
        <v>43312.163888888892</v>
      </c>
      <c r="F195" s="4">
        <v>0</v>
      </c>
      <c r="G195" s="4">
        <v>0</v>
      </c>
      <c r="H195" s="4">
        <v>0</v>
      </c>
      <c r="I195" s="4">
        <v>0</v>
      </c>
      <c r="J195" s="4">
        <v>1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6">
        <v>1</v>
      </c>
      <c r="R195" s="4">
        <v>0</v>
      </c>
      <c r="S195" s="4">
        <v>1</v>
      </c>
      <c r="T195" s="4">
        <v>1</v>
      </c>
      <c r="U195" s="4">
        <v>0</v>
      </c>
      <c r="V195" s="4">
        <v>0</v>
      </c>
      <c r="W195" s="5">
        <v>0</v>
      </c>
      <c r="X195"/>
    </row>
    <row r="196" spans="1:24" x14ac:dyDescent="0.2">
      <c r="A196" s="17" t="s">
        <v>8</v>
      </c>
      <c r="B196" s="13">
        <v>11</v>
      </c>
      <c r="C196" s="13">
        <v>0</v>
      </c>
      <c r="D196" s="13">
        <v>0</v>
      </c>
      <c r="E196" s="14">
        <v>42377.714583333334</v>
      </c>
      <c r="F196" s="4">
        <v>0</v>
      </c>
      <c r="G196" s="4">
        <v>1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6">
        <v>1</v>
      </c>
      <c r="R196" s="4">
        <v>1</v>
      </c>
      <c r="S196" s="4">
        <v>0</v>
      </c>
      <c r="T196" s="4">
        <v>1</v>
      </c>
      <c r="U196" s="4">
        <v>0</v>
      </c>
      <c r="V196" s="4">
        <v>0</v>
      </c>
      <c r="W196" s="5">
        <v>0</v>
      </c>
      <c r="X196"/>
    </row>
    <row r="197" spans="1:24" x14ac:dyDescent="0.2">
      <c r="A197" s="17" t="s">
        <v>8</v>
      </c>
      <c r="B197" s="13">
        <v>11</v>
      </c>
      <c r="C197" s="13">
        <v>4</v>
      </c>
      <c r="D197" s="13">
        <v>0</v>
      </c>
      <c r="E197" s="14">
        <v>42055.917361111111</v>
      </c>
      <c r="F197" s="4">
        <v>0</v>
      </c>
      <c r="G197" s="4">
        <v>1</v>
      </c>
      <c r="H197" s="4">
        <v>0</v>
      </c>
      <c r="I197" s="4">
        <v>0</v>
      </c>
      <c r="J197" s="4">
        <v>0</v>
      </c>
      <c r="K197" s="4">
        <v>1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6">
        <v>1</v>
      </c>
      <c r="R197" s="4">
        <v>1</v>
      </c>
      <c r="S197" s="4">
        <v>0</v>
      </c>
      <c r="T197" s="4">
        <v>1</v>
      </c>
      <c r="U197" s="4">
        <v>0</v>
      </c>
      <c r="V197" s="4">
        <v>0</v>
      </c>
      <c r="W197" s="5">
        <v>1</v>
      </c>
      <c r="X197"/>
    </row>
    <row r="198" spans="1:24" x14ac:dyDescent="0.2">
      <c r="A198" s="17" t="s">
        <v>9</v>
      </c>
      <c r="B198" s="13">
        <v>11</v>
      </c>
      <c r="C198" s="13">
        <v>0</v>
      </c>
      <c r="D198" s="13">
        <v>3</v>
      </c>
      <c r="E198" s="14">
        <v>44308.32916666667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0</v>
      </c>
      <c r="P198" s="6">
        <v>1</v>
      </c>
      <c r="Q198" s="6">
        <v>1</v>
      </c>
      <c r="R198" s="4">
        <v>1</v>
      </c>
      <c r="S198" s="4">
        <v>0</v>
      </c>
      <c r="T198" s="4">
        <v>1</v>
      </c>
      <c r="U198" s="4">
        <v>1</v>
      </c>
      <c r="V198" s="4">
        <v>0</v>
      </c>
      <c r="W198" s="5">
        <v>0</v>
      </c>
      <c r="X198"/>
    </row>
    <row r="199" spans="1:24" x14ac:dyDescent="0.2">
      <c r="A199" s="17" t="s">
        <v>9</v>
      </c>
      <c r="B199" s="13">
        <v>11</v>
      </c>
      <c r="C199" s="13">
        <v>0</v>
      </c>
      <c r="D199" s="13">
        <v>4</v>
      </c>
      <c r="E199" s="14">
        <v>44270.583333333336</v>
      </c>
      <c r="F199" s="4">
        <v>0</v>
      </c>
      <c r="G199" s="4">
        <v>0</v>
      </c>
      <c r="H199" s="4">
        <v>0</v>
      </c>
      <c r="I199" s="4">
        <v>0</v>
      </c>
      <c r="J199" s="6">
        <v>1</v>
      </c>
      <c r="K199" s="4">
        <v>1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1</v>
      </c>
      <c r="S199" s="4">
        <v>0</v>
      </c>
      <c r="T199" s="6">
        <v>1</v>
      </c>
      <c r="U199" s="6">
        <v>0</v>
      </c>
      <c r="V199" s="6">
        <v>0</v>
      </c>
      <c r="W199" s="5">
        <v>0</v>
      </c>
      <c r="X199"/>
    </row>
    <row r="200" spans="1:24" x14ac:dyDescent="0.2">
      <c r="A200" s="17" t="s">
        <v>9</v>
      </c>
      <c r="B200" s="13">
        <v>11</v>
      </c>
      <c r="C200" s="13">
        <v>2</v>
      </c>
      <c r="D200" s="13">
        <v>5</v>
      </c>
      <c r="E200" s="14">
        <v>43566.191666666666</v>
      </c>
      <c r="F200" s="4">
        <v>0</v>
      </c>
      <c r="G200" s="4">
        <v>0</v>
      </c>
      <c r="H200" s="4">
        <v>0</v>
      </c>
      <c r="I200" s="4">
        <v>0</v>
      </c>
      <c r="J200" s="4">
        <v>1</v>
      </c>
      <c r="K200" s="4">
        <v>1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6">
        <v>1</v>
      </c>
      <c r="R200" s="4">
        <v>0</v>
      </c>
      <c r="S200" s="4">
        <v>1</v>
      </c>
      <c r="T200" s="6">
        <v>1</v>
      </c>
      <c r="U200" s="4">
        <v>0</v>
      </c>
      <c r="V200" s="4">
        <v>0</v>
      </c>
      <c r="W200" s="5">
        <v>0</v>
      </c>
      <c r="X200"/>
    </row>
    <row r="201" spans="1:24" x14ac:dyDescent="0.2">
      <c r="A201" s="17" t="s">
        <v>9</v>
      </c>
      <c r="B201" s="13">
        <v>11</v>
      </c>
      <c r="C201" s="13">
        <v>4</v>
      </c>
      <c r="D201" s="13">
        <v>0</v>
      </c>
      <c r="E201" s="14">
        <v>42228.220833333333</v>
      </c>
      <c r="F201" s="4">
        <v>0</v>
      </c>
      <c r="G201" s="4">
        <v>0</v>
      </c>
      <c r="H201" s="4">
        <v>0</v>
      </c>
      <c r="I201" s="4">
        <v>0</v>
      </c>
      <c r="J201" s="4">
        <v>1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6">
        <v>1</v>
      </c>
      <c r="Q201" s="4">
        <v>0</v>
      </c>
      <c r="R201" s="4">
        <v>1</v>
      </c>
      <c r="S201" s="6">
        <v>1</v>
      </c>
      <c r="T201" s="4">
        <v>1</v>
      </c>
      <c r="U201" s="4">
        <v>0</v>
      </c>
      <c r="V201" s="4">
        <v>1</v>
      </c>
      <c r="W201" s="5">
        <v>0</v>
      </c>
      <c r="X201"/>
    </row>
    <row r="202" spans="1:24" x14ac:dyDescent="0.2">
      <c r="A202" s="17" t="s">
        <v>9</v>
      </c>
      <c r="B202" s="13">
        <v>11</v>
      </c>
      <c r="C202" s="13">
        <v>0</v>
      </c>
      <c r="D202" s="13">
        <v>1</v>
      </c>
      <c r="E202" s="14">
        <v>41928.381944444445</v>
      </c>
      <c r="F202" s="4">
        <v>0</v>
      </c>
      <c r="G202" s="4">
        <v>0</v>
      </c>
      <c r="H202" s="4">
        <v>0</v>
      </c>
      <c r="I202" s="4">
        <v>0</v>
      </c>
      <c r="J202" s="4">
        <v>1</v>
      </c>
      <c r="K202" s="4">
        <v>0</v>
      </c>
      <c r="L202" s="6">
        <v>1</v>
      </c>
      <c r="M202" s="6">
        <v>0</v>
      </c>
      <c r="N202" s="6">
        <v>999</v>
      </c>
      <c r="O202" s="6">
        <v>999</v>
      </c>
      <c r="P202" s="6">
        <v>999</v>
      </c>
      <c r="Q202" s="6">
        <v>999</v>
      </c>
      <c r="R202" s="6">
        <v>999</v>
      </c>
      <c r="S202" s="6">
        <v>999</v>
      </c>
      <c r="T202" s="6">
        <v>999</v>
      </c>
      <c r="U202" s="6">
        <v>999</v>
      </c>
      <c r="V202" s="6">
        <v>999</v>
      </c>
      <c r="W202" s="6">
        <v>999</v>
      </c>
      <c r="X202"/>
    </row>
    <row r="203" spans="1:24" x14ac:dyDescent="0.2">
      <c r="A203" s="17" t="s">
        <v>9</v>
      </c>
      <c r="B203" s="13">
        <v>11</v>
      </c>
      <c r="C203" s="13">
        <v>3</v>
      </c>
      <c r="D203" s="13">
        <v>3</v>
      </c>
      <c r="E203" s="14">
        <v>41753.781944444447</v>
      </c>
      <c r="F203" s="4">
        <v>0</v>
      </c>
      <c r="G203" s="4">
        <v>0</v>
      </c>
      <c r="H203" s="4">
        <v>0</v>
      </c>
      <c r="I203" s="4">
        <v>0</v>
      </c>
      <c r="J203" s="4">
        <v>1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6">
        <v>1</v>
      </c>
      <c r="R203" s="4">
        <v>0</v>
      </c>
      <c r="S203" s="4">
        <v>0</v>
      </c>
      <c r="T203" s="4">
        <v>1</v>
      </c>
      <c r="U203" s="4">
        <v>0</v>
      </c>
      <c r="V203" s="4">
        <v>1</v>
      </c>
      <c r="W203" s="5">
        <v>0</v>
      </c>
      <c r="X203"/>
    </row>
    <row r="204" spans="1:24" x14ac:dyDescent="0.2">
      <c r="A204" s="17" t="s">
        <v>19</v>
      </c>
      <c r="B204" s="13">
        <v>11</v>
      </c>
      <c r="C204" s="13">
        <v>14</v>
      </c>
      <c r="D204" s="13">
        <v>0</v>
      </c>
      <c r="E204" s="14">
        <v>43686.769444444442</v>
      </c>
      <c r="F204" s="4">
        <v>0</v>
      </c>
      <c r="G204" s="4">
        <v>0</v>
      </c>
      <c r="H204" s="4">
        <v>0</v>
      </c>
      <c r="I204" s="4">
        <v>1</v>
      </c>
      <c r="J204" s="4">
        <v>1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1</v>
      </c>
      <c r="U204" s="4">
        <v>0</v>
      </c>
      <c r="V204" s="4">
        <v>0</v>
      </c>
      <c r="W204" s="5">
        <v>0</v>
      </c>
      <c r="X204"/>
    </row>
    <row r="205" spans="1:24" x14ac:dyDescent="0.2">
      <c r="A205" s="17" t="s">
        <v>9</v>
      </c>
      <c r="B205" s="13">
        <v>10</v>
      </c>
      <c r="C205" s="13">
        <v>0</v>
      </c>
      <c r="D205" s="13">
        <v>1</v>
      </c>
      <c r="E205" s="14">
        <v>43749.142361111109</v>
      </c>
      <c r="F205" s="4">
        <v>0</v>
      </c>
      <c r="G205" s="4">
        <v>0</v>
      </c>
      <c r="H205" s="4">
        <v>0</v>
      </c>
      <c r="I205" s="4">
        <v>0</v>
      </c>
      <c r="J205" s="4">
        <v>1</v>
      </c>
      <c r="K205" s="4">
        <v>1</v>
      </c>
      <c r="L205" s="4">
        <v>0</v>
      </c>
      <c r="M205" s="4">
        <v>0</v>
      </c>
      <c r="N205" s="4">
        <v>0</v>
      </c>
      <c r="O205" s="4">
        <v>0</v>
      </c>
      <c r="P205" s="6">
        <v>1</v>
      </c>
      <c r="Q205" s="6">
        <v>1</v>
      </c>
      <c r="R205" s="4">
        <v>0</v>
      </c>
      <c r="S205" s="4">
        <v>0</v>
      </c>
      <c r="T205" s="6">
        <v>0</v>
      </c>
      <c r="U205" s="4">
        <v>0</v>
      </c>
      <c r="V205" s="4">
        <v>0</v>
      </c>
      <c r="W205" s="5">
        <v>0</v>
      </c>
      <c r="X205"/>
    </row>
    <row r="206" spans="1:24" x14ac:dyDescent="0.2">
      <c r="A206" s="17" t="s">
        <v>9</v>
      </c>
      <c r="B206" s="13">
        <v>10</v>
      </c>
      <c r="C206" s="13">
        <v>11</v>
      </c>
      <c r="D206" s="13">
        <v>4</v>
      </c>
      <c r="E206" s="14">
        <v>43533.615277777775</v>
      </c>
      <c r="F206" s="4">
        <v>0</v>
      </c>
      <c r="G206" s="4">
        <v>1</v>
      </c>
      <c r="H206" s="4">
        <v>0</v>
      </c>
      <c r="I206" s="4">
        <v>0</v>
      </c>
      <c r="J206" s="4">
        <v>1</v>
      </c>
      <c r="K206" s="6">
        <v>1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6">
        <v>1</v>
      </c>
      <c r="R206" s="4">
        <v>0</v>
      </c>
      <c r="S206" s="4">
        <v>1</v>
      </c>
      <c r="T206" s="4">
        <v>1</v>
      </c>
      <c r="U206" s="4">
        <v>0</v>
      </c>
      <c r="V206" s="4">
        <v>0</v>
      </c>
      <c r="W206" s="5">
        <v>0</v>
      </c>
      <c r="X206"/>
    </row>
    <row r="207" spans="1:24" x14ac:dyDescent="0.2">
      <c r="A207" s="17" t="s">
        <v>8</v>
      </c>
      <c r="B207" s="13">
        <v>9</v>
      </c>
      <c r="C207" s="13">
        <v>1</v>
      </c>
      <c r="D207" s="13">
        <v>0</v>
      </c>
      <c r="E207" s="14">
        <v>41557.542361111111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6">
        <v>1</v>
      </c>
      <c r="Q207" s="6">
        <v>1</v>
      </c>
      <c r="R207" s="4">
        <v>1</v>
      </c>
      <c r="S207" s="4">
        <v>0</v>
      </c>
      <c r="T207" s="4">
        <v>1</v>
      </c>
      <c r="U207" s="4">
        <v>0</v>
      </c>
      <c r="V207" s="4">
        <v>0</v>
      </c>
      <c r="W207" s="5">
        <v>0</v>
      </c>
      <c r="X207"/>
    </row>
    <row r="208" spans="1:24" x14ac:dyDescent="0.2">
      <c r="A208" s="17" t="s">
        <v>9</v>
      </c>
      <c r="B208" s="13">
        <v>9</v>
      </c>
      <c r="C208" s="13">
        <v>0</v>
      </c>
      <c r="D208" s="13">
        <v>2</v>
      </c>
      <c r="E208" s="14">
        <v>43963.253472222219</v>
      </c>
      <c r="F208" s="4">
        <v>1</v>
      </c>
      <c r="G208" s="4">
        <v>0</v>
      </c>
      <c r="H208" s="4">
        <v>0</v>
      </c>
      <c r="I208" s="4">
        <v>0</v>
      </c>
      <c r="J208" s="4">
        <v>1</v>
      </c>
      <c r="K208" s="4">
        <v>1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6">
        <v>1</v>
      </c>
      <c r="R208" s="4">
        <v>0</v>
      </c>
      <c r="S208" s="4">
        <v>0</v>
      </c>
      <c r="T208" s="4">
        <v>1</v>
      </c>
      <c r="U208" s="4">
        <v>0</v>
      </c>
      <c r="V208" s="4">
        <v>0</v>
      </c>
      <c r="W208" s="5">
        <v>0</v>
      </c>
      <c r="X208"/>
    </row>
    <row r="209" spans="1:24" x14ac:dyDescent="0.2">
      <c r="A209" s="17" t="s">
        <v>9</v>
      </c>
      <c r="B209" s="13">
        <v>9</v>
      </c>
      <c r="C209" s="13">
        <v>1</v>
      </c>
      <c r="D209" s="13">
        <v>2</v>
      </c>
      <c r="E209" s="14">
        <v>41752.795138888891</v>
      </c>
      <c r="F209" s="4">
        <v>0</v>
      </c>
      <c r="G209" s="4">
        <v>0</v>
      </c>
      <c r="H209" s="4">
        <v>0</v>
      </c>
      <c r="I209" s="4">
        <v>0</v>
      </c>
      <c r="J209" s="4">
        <v>1</v>
      </c>
      <c r="K209" s="4">
        <v>1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6">
        <v>1</v>
      </c>
      <c r="R209" s="4">
        <v>0</v>
      </c>
      <c r="S209" s="4">
        <v>1</v>
      </c>
      <c r="T209" s="4">
        <v>1</v>
      </c>
      <c r="U209" s="4">
        <v>0</v>
      </c>
      <c r="V209" s="4">
        <v>1</v>
      </c>
      <c r="W209" s="5">
        <v>0</v>
      </c>
      <c r="X209"/>
    </row>
    <row r="210" spans="1:24" x14ac:dyDescent="0.2">
      <c r="A210" s="17" t="s">
        <v>9</v>
      </c>
      <c r="B210" s="13">
        <v>8</v>
      </c>
      <c r="C210" s="13">
        <v>0</v>
      </c>
      <c r="D210" s="13">
        <v>2</v>
      </c>
      <c r="E210" s="14">
        <v>44208.520833333336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6">
        <v>1</v>
      </c>
      <c r="Q210" s="6">
        <v>1</v>
      </c>
      <c r="R210" s="6">
        <v>0</v>
      </c>
      <c r="S210" s="4">
        <v>1</v>
      </c>
      <c r="T210" s="4">
        <v>1</v>
      </c>
      <c r="U210" s="4">
        <v>0</v>
      </c>
      <c r="V210" s="4">
        <v>0</v>
      </c>
      <c r="W210" s="5">
        <v>0</v>
      </c>
      <c r="X210"/>
    </row>
    <row r="211" spans="1:24" x14ac:dyDescent="0.2">
      <c r="A211" s="17" t="s">
        <v>9</v>
      </c>
      <c r="B211" s="13">
        <v>8</v>
      </c>
      <c r="C211" s="13">
        <v>1</v>
      </c>
      <c r="D211" s="13">
        <v>1</v>
      </c>
      <c r="E211" s="14">
        <v>41751.827777777777</v>
      </c>
      <c r="F211" s="6">
        <v>0</v>
      </c>
      <c r="G211" s="6">
        <v>0</v>
      </c>
      <c r="H211" s="6">
        <v>0</v>
      </c>
      <c r="I211" s="6">
        <v>0</v>
      </c>
      <c r="J211" s="6">
        <v>1</v>
      </c>
      <c r="K211" s="6">
        <v>1</v>
      </c>
      <c r="L211" s="6">
        <v>0</v>
      </c>
      <c r="M211" s="6">
        <v>0</v>
      </c>
      <c r="N211" s="4">
        <v>0</v>
      </c>
      <c r="O211" s="4">
        <v>0</v>
      </c>
      <c r="P211" s="4">
        <v>1</v>
      </c>
      <c r="Q211" s="6">
        <v>1</v>
      </c>
      <c r="R211" s="4">
        <v>1</v>
      </c>
      <c r="S211" s="4">
        <v>1</v>
      </c>
      <c r="T211" s="4">
        <v>1</v>
      </c>
      <c r="U211" s="4">
        <v>1</v>
      </c>
      <c r="V211" s="6">
        <v>1</v>
      </c>
      <c r="W211" s="5">
        <v>0</v>
      </c>
      <c r="X211"/>
    </row>
    <row r="212" spans="1:24" x14ac:dyDescent="0.2">
      <c r="A212" s="17" t="s">
        <v>6</v>
      </c>
      <c r="B212" s="13">
        <v>7</v>
      </c>
      <c r="C212" s="13">
        <v>3</v>
      </c>
      <c r="D212" s="13">
        <v>1</v>
      </c>
      <c r="E212" s="14">
        <v>43416.337500000001</v>
      </c>
      <c r="F212" s="4">
        <v>1</v>
      </c>
      <c r="G212" s="4">
        <v>1</v>
      </c>
      <c r="H212" s="4">
        <v>0</v>
      </c>
      <c r="I212" s="4">
        <v>0</v>
      </c>
      <c r="J212" s="4">
        <v>1</v>
      </c>
      <c r="K212" s="4">
        <v>1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1</v>
      </c>
      <c r="T212" s="4">
        <v>1</v>
      </c>
      <c r="U212" s="4">
        <v>0</v>
      </c>
      <c r="V212" s="4">
        <v>0</v>
      </c>
      <c r="W212" s="5">
        <v>1</v>
      </c>
      <c r="X212"/>
    </row>
    <row r="213" spans="1:24" x14ac:dyDescent="0.2">
      <c r="A213" s="17" t="s">
        <v>8</v>
      </c>
      <c r="B213" s="13">
        <v>7</v>
      </c>
      <c r="C213" s="13">
        <v>0</v>
      </c>
      <c r="D213" s="13">
        <v>0</v>
      </c>
      <c r="E213" s="14">
        <v>42075.804166666669</v>
      </c>
      <c r="F213" s="4">
        <v>0</v>
      </c>
      <c r="G213" s="4">
        <v>1</v>
      </c>
      <c r="H213" s="4">
        <v>0</v>
      </c>
      <c r="I213" s="4">
        <v>0</v>
      </c>
      <c r="J213" s="4">
        <v>0</v>
      </c>
      <c r="K213" s="7">
        <v>1</v>
      </c>
      <c r="L213" s="4">
        <v>0</v>
      </c>
      <c r="M213" s="4">
        <v>0</v>
      </c>
      <c r="N213" s="4">
        <v>0</v>
      </c>
      <c r="O213" s="4">
        <v>0</v>
      </c>
      <c r="P213" s="6">
        <v>1</v>
      </c>
      <c r="Q213" s="6">
        <v>1</v>
      </c>
      <c r="R213" s="4">
        <v>1</v>
      </c>
      <c r="S213" s="4">
        <v>0</v>
      </c>
      <c r="T213" s="4">
        <v>1</v>
      </c>
      <c r="U213" s="4">
        <v>0</v>
      </c>
      <c r="V213" s="4">
        <v>0</v>
      </c>
      <c r="W213" s="5">
        <v>0</v>
      </c>
      <c r="X213"/>
    </row>
    <row r="214" spans="1:24" x14ac:dyDescent="0.2">
      <c r="A214" s="17" t="s">
        <v>9</v>
      </c>
      <c r="B214" s="13">
        <v>7</v>
      </c>
      <c r="C214" s="13">
        <v>1</v>
      </c>
      <c r="D214" s="13">
        <v>0</v>
      </c>
      <c r="E214" s="14">
        <v>41837.038888888892</v>
      </c>
      <c r="F214" s="4">
        <v>0</v>
      </c>
      <c r="G214" s="4">
        <v>0</v>
      </c>
      <c r="H214" s="4">
        <v>0</v>
      </c>
      <c r="I214" s="4">
        <v>0</v>
      </c>
      <c r="J214" s="4">
        <v>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6">
        <v>1</v>
      </c>
      <c r="R214" s="6">
        <v>1</v>
      </c>
      <c r="S214" s="4">
        <v>1</v>
      </c>
      <c r="T214" s="4">
        <v>1</v>
      </c>
      <c r="U214" s="4">
        <v>0</v>
      </c>
      <c r="V214" s="4">
        <v>1</v>
      </c>
      <c r="W214" s="5">
        <v>0</v>
      </c>
      <c r="X214"/>
    </row>
    <row r="215" spans="1:24" x14ac:dyDescent="0.2">
      <c r="A215" s="17" t="s">
        <v>9</v>
      </c>
      <c r="B215" s="13">
        <v>7</v>
      </c>
      <c r="C215" s="13">
        <v>1</v>
      </c>
      <c r="D215" s="13">
        <v>0</v>
      </c>
      <c r="E215" s="14">
        <v>41751.806250000001</v>
      </c>
      <c r="F215" s="4">
        <v>0</v>
      </c>
      <c r="G215" s="4">
        <v>0</v>
      </c>
      <c r="H215" s="4">
        <v>0</v>
      </c>
      <c r="I215" s="4">
        <v>0</v>
      </c>
      <c r="J215" s="4">
        <v>1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1</v>
      </c>
      <c r="T215" s="4">
        <v>1</v>
      </c>
      <c r="U215" s="4">
        <v>0</v>
      </c>
      <c r="V215" s="4">
        <v>1</v>
      </c>
      <c r="W215" s="5">
        <v>0</v>
      </c>
      <c r="X215"/>
    </row>
    <row r="216" spans="1:24" x14ac:dyDescent="0.2">
      <c r="A216" s="17" t="s">
        <v>21</v>
      </c>
      <c r="B216" s="13">
        <v>7</v>
      </c>
      <c r="C216" s="13">
        <v>5</v>
      </c>
      <c r="D216" s="13">
        <v>2</v>
      </c>
      <c r="E216" s="14">
        <v>43733.395833333336</v>
      </c>
      <c r="F216" s="4">
        <v>1</v>
      </c>
      <c r="G216" s="4">
        <v>0</v>
      </c>
      <c r="H216" s="4">
        <v>0</v>
      </c>
      <c r="I216" s="4">
        <v>1</v>
      </c>
      <c r="J216" s="4">
        <v>1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5">
        <v>1</v>
      </c>
      <c r="Q216" s="6">
        <v>1</v>
      </c>
      <c r="R216" s="4">
        <v>1</v>
      </c>
      <c r="S216" s="4">
        <v>1</v>
      </c>
      <c r="T216" s="4">
        <v>1</v>
      </c>
      <c r="U216" s="4">
        <v>0</v>
      </c>
      <c r="V216" s="4">
        <v>1</v>
      </c>
      <c r="W216" s="5">
        <v>1</v>
      </c>
      <c r="X216"/>
    </row>
    <row r="217" spans="1:24" x14ac:dyDescent="0.2">
      <c r="A217" s="17" t="s">
        <v>8</v>
      </c>
      <c r="B217" s="13">
        <v>6</v>
      </c>
      <c r="C217" s="13">
        <v>10</v>
      </c>
      <c r="D217" s="13">
        <v>0</v>
      </c>
      <c r="E217" s="14">
        <v>42632.808333333334</v>
      </c>
      <c r="F217" s="4">
        <v>0</v>
      </c>
      <c r="G217" s="4">
        <v>1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6">
        <v>1</v>
      </c>
      <c r="R217" s="4">
        <v>1</v>
      </c>
      <c r="S217" s="4">
        <v>1</v>
      </c>
      <c r="T217" s="4">
        <v>1</v>
      </c>
      <c r="U217" s="4">
        <v>0</v>
      </c>
      <c r="V217" s="4">
        <v>0</v>
      </c>
      <c r="W217" s="5">
        <v>0</v>
      </c>
      <c r="X217"/>
    </row>
    <row r="218" spans="1:24" x14ac:dyDescent="0.2">
      <c r="A218" s="17" t="s">
        <v>8</v>
      </c>
      <c r="B218" s="13">
        <v>6</v>
      </c>
      <c r="C218" s="13">
        <v>1</v>
      </c>
      <c r="D218" s="13">
        <v>0</v>
      </c>
      <c r="E218" s="14">
        <v>41962.706250000003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6">
        <v>1</v>
      </c>
      <c r="R218" s="4">
        <v>1</v>
      </c>
      <c r="S218" s="4">
        <v>0</v>
      </c>
      <c r="T218" s="4">
        <v>1</v>
      </c>
      <c r="U218" s="4">
        <v>0</v>
      </c>
      <c r="V218" s="4">
        <v>0</v>
      </c>
      <c r="W218" s="5">
        <v>0</v>
      </c>
      <c r="X218"/>
    </row>
    <row r="219" spans="1:24" x14ac:dyDescent="0.2">
      <c r="A219" s="17" t="s">
        <v>9</v>
      </c>
      <c r="B219" s="13">
        <v>6</v>
      </c>
      <c r="C219" s="13">
        <v>0</v>
      </c>
      <c r="D219" s="13">
        <v>0</v>
      </c>
      <c r="E219" s="14">
        <v>41751.845833333333</v>
      </c>
      <c r="F219" s="4">
        <v>0</v>
      </c>
      <c r="G219" s="4">
        <v>0</v>
      </c>
      <c r="H219" s="4">
        <v>0</v>
      </c>
      <c r="I219" s="4">
        <v>0</v>
      </c>
      <c r="J219" s="4">
        <v>1</v>
      </c>
      <c r="K219" s="4">
        <v>1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6">
        <v>1</v>
      </c>
      <c r="R219" s="4">
        <v>0</v>
      </c>
      <c r="S219" s="4">
        <v>0</v>
      </c>
      <c r="T219" s="4">
        <v>1</v>
      </c>
      <c r="U219" s="4">
        <v>0</v>
      </c>
      <c r="V219" s="4">
        <v>1</v>
      </c>
      <c r="W219" s="5">
        <v>0</v>
      </c>
      <c r="X219"/>
    </row>
    <row r="220" spans="1:24" x14ac:dyDescent="0.2">
      <c r="A220" s="17" t="s">
        <v>19</v>
      </c>
      <c r="B220" s="13">
        <v>6</v>
      </c>
      <c r="C220" s="13">
        <v>9</v>
      </c>
      <c r="D220" s="13">
        <v>0</v>
      </c>
      <c r="E220" s="14">
        <v>44146.978472222225</v>
      </c>
      <c r="F220" s="4">
        <v>0</v>
      </c>
      <c r="G220" s="4">
        <v>0</v>
      </c>
      <c r="H220" s="4">
        <v>0</v>
      </c>
      <c r="I220" s="4">
        <v>1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1</v>
      </c>
      <c r="U220" s="4">
        <v>0</v>
      </c>
      <c r="V220" s="4">
        <v>0</v>
      </c>
      <c r="W220" s="5">
        <v>0</v>
      </c>
      <c r="X220"/>
    </row>
    <row r="221" spans="1:24" x14ac:dyDescent="0.2">
      <c r="A221" s="17" t="s">
        <v>8</v>
      </c>
      <c r="B221" s="13">
        <v>5</v>
      </c>
      <c r="C221" s="13">
        <v>1</v>
      </c>
      <c r="D221" s="13">
        <v>0</v>
      </c>
      <c r="E221" s="14">
        <v>43060.960416666669</v>
      </c>
      <c r="F221" s="4">
        <v>0</v>
      </c>
      <c r="G221" s="4">
        <v>1</v>
      </c>
      <c r="H221" s="4">
        <v>0</v>
      </c>
      <c r="I221" s="4">
        <v>1</v>
      </c>
      <c r="J221" s="4">
        <v>0</v>
      </c>
      <c r="K221" s="4">
        <v>0</v>
      </c>
      <c r="L221" s="4">
        <v>0</v>
      </c>
      <c r="M221" s="4">
        <v>1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1</v>
      </c>
      <c r="U221" s="4">
        <v>0</v>
      </c>
      <c r="V221" s="4">
        <v>0</v>
      </c>
      <c r="W221" s="5">
        <v>0</v>
      </c>
      <c r="X221"/>
    </row>
    <row r="222" spans="1:24" x14ac:dyDescent="0.2">
      <c r="A222" s="17" t="s">
        <v>9</v>
      </c>
      <c r="B222" s="13">
        <v>5</v>
      </c>
      <c r="C222" s="13">
        <v>3</v>
      </c>
      <c r="D222" s="13">
        <v>0</v>
      </c>
      <c r="E222" s="14">
        <v>42199.143055555556</v>
      </c>
      <c r="F222" s="4">
        <v>0</v>
      </c>
      <c r="G222" s="6">
        <v>1</v>
      </c>
      <c r="H222" s="4">
        <v>0</v>
      </c>
      <c r="I222" s="4">
        <v>0</v>
      </c>
      <c r="J222" s="4">
        <v>1</v>
      </c>
      <c r="K222" s="4">
        <v>0</v>
      </c>
      <c r="L222" s="4">
        <v>0</v>
      </c>
      <c r="M222" s="4">
        <v>0</v>
      </c>
      <c r="N222" s="4">
        <v>0</v>
      </c>
      <c r="O222" s="4">
        <v>1</v>
      </c>
      <c r="P222" s="4">
        <v>0</v>
      </c>
      <c r="Q222" s="4">
        <v>0</v>
      </c>
      <c r="R222" s="4">
        <v>0</v>
      </c>
      <c r="S222" s="4">
        <v>1</v>
      </c>
      <c r="T222" s="4">
        <v>1</v>
      </c>
      <c r="U222" s="4">
        <v>1</v>
      </c>
      <c r="V222" s="6">
        <v>1</v>
      </c>
      <c r="W222" s="5">
        <v>0</v>
      </c>
      <c r="X222"/>
    </row>
    <row r="223" spans="1:24" x14ac:dyDescent="0.2">
      <c r="A223" s="17" t="s">
        <v>9</v>
      </c>
      <c r="B223" s="13">
        <v>5</v>
      </c>
      <c r="C223" s="13">
        <v>0</v>
      </c>
      <c r="D223" s="13">
        <v>7</v>
      </c>
      <c r="E223" s="14">
        <v>41793.114583333336</v>
      </c>
      <c r="F223" s="4">
        <v>0</v>
      </c>
      <c r="G223" s="6">
        <v>1</v>
      </c>
      <c r="H223" s="4">
        <v>0</v>
      </c>
      <c r="I223" s="4">
        <v>0</v>
      </c>
      <c r="J223" s="4">
        <v>1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6">
        <v>1</v>
      </c>
      <c r="Q223" s="6">
        <v>1</v>
      </c>
      <c r="R223" s="4">
        <v>0</v>
      </c>
      <c r="S223" s="6">
        <v>1</v>
      </c>
      <c r="T223" s="4">
        <v>1</v>
      </c>
      <c r="U223" s="4">
        <v>0</v>
      </c>
      <c r="V223" s="4">
        <v>1</v>
      </c>
      <c r="W223" s="5">
        <v>0</v>
      </c>
      <c r="X223"/>
    </row>
    <row r="224" spans="1:24" x14ac:dyDescent="0.2">
      <c r="A224" s="17" t="s">
        <v>9</v>
      </c>
      <c r="B224" s="13">
        <v>5</v>
      </c>
      <c r="C224" s="13">
        <v>2</v>
      </c>
      <c r="D224" s="13">
        <v>0</v>
      </c>
      <c r="E224" s="14">
        <v>41751.810416666667</v>
      </c>
      <c r="F224" s="4">
        <v>0</v>
      </c>
      <c r="G224" s="4">
        <v>0</v>
      </c>
      <c r="H224" s="4">
        <v>0</v>
      </c>
      <c r="I224" s="4">
        <v>0</v>
      </c>
      <c r="J224" s="4">
        <v>1</v>
      </c>
      <c r="K224" s="4">
        <v>1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1</v>
      </c>
      <c r="T224" s="4">
        <v>1</v>
      </c>
      <c r="U224" s="4">
        <v>0</v>
      </c>
      <c r="V224" s="4">
        <v>1</v>
      </c>
      <c r="W224" s="5">
        <v>0</v>
      </c>
      <c r="X224"/>
    </row>
    <row r="225" spans="1:24" x14ac:dyDescent="0.2">
      <c r="A225" s="17" t="s">
        <v>8</v>
      </c>
      <c r="B225" s="13">
        <v>4</v>
      </c>
      <c r="C225" s="13">
        <v>0</v>
      </c>
      <c r="D225" s="13">
        <v>0</v>
      </c>
      <c r="E225" s="14">
        <v>43053.654861111114</v>
      </c>
      <c r="F225" s="4">
        <v>0</v>
      </c>
      <c r="G225" s="4">
        <v>1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1</v>
      </c>
      <c r="T225" s="4">
        <v>1</v>
      </c>
      <c r="U225" s="4">
        <v>0</v>
      </c>
      <c r="V225" s="4">
        <v>0</v>
      </c>
      <c r="W225" s="5">
        <v>0</v>
      </c>
      <c r="X225"/>
    </row>
    <row r="226" spans="1:24" x14ac:dyDescent="0.2">
      <c r="A226" s="17" t="s">
        <v>9</v>
      </c>
      <c r="B226" s="13">
        <v>4</v>
      </c>
      <c r="C226" s="13">
        <v>0</v>
      </c>
      <c r="D226" s="13">
        <v>2</v>
      </c>
      <c r="E226" s="14">
        <v>42199.343055555553</v>
      </c>
      <c r="F226" s="4">
        <v>0</v>
      </c>
      <c r="G226" s="4">
        <v>0</v>
      </c>
      <c r="H226" s="4">
        <v>0</v>
      </c>
      <c r="I226" s="4">
        <v>0</v>
      </c>
      <c r="J226" s="4">
        <v>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6">
        <v>1</v>
      </c>
      <c r="R226" s="6">
        <v>0</v>
      </c>
      <c r="S226" s="4">
        <v>1</v>
      </c>
      <c r="T226" s="4">
        <v>1</v>
      </c>
      <c r="U226" s="4">
        <v>0</v>
      </c>
      <c r="V226" s="4">
        <v>1</v>
      </c>
      <c r="W226" s="5">
        <v>0</v>
      </c>
      <c r="X226"/>
    </row>
    <row r="227" spans="1:24" x14ac:dyDescent="0.2">
      <c r="A227" s="17" t="s">
        <v>9</v>
      </c>
      <c r="B227" s="13">
        <v>4</v>
      </c>
      <c r="C227" s="13">
        <v>1</v>
      </c>
      <c r="D227" s="13">
        <v>0</v>
      </c>
      <c r="E227" s="14">
        <v>42199.340277777781</v>
      </c>
      <c r="F227" s="4">
        <v>0</v>
      </c>
      <c r="G227" s="4">
        <v>0</v>
      </c>
      <c r="H227" s="4">
        <v>0</v>
      </c>
      <c r="I227" s="4">
        <v>0</v>
      </c>
      <c r="J227" s="4">
        <v>1</v>
      </c>
      <c r="K227" s="4">
        <v>1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6">
        <v>1</v>
      </c>
      <c r="R227" s="4">
        <v>1</v>
      </c>
      <c r="S227" s="4">
        <v>0</v>
      </c>
      <c r="T227" s="4">
        <v>1</v>
      </c>
      <c r="U227" s="4">
        <v>0</v>
      </c>
      <c r="V227" s="4">
        <v>1</v>
      </c>
      <c r="W227" s="5">
        <v>0</v>
      </c>
      <c r="X227"/>
    </row>
    <row r="228" spans="1:24" x14ac:dyDescent="0.2">
      <c r="A228" s="17" t="s">
        <v>9</v>
      </c>
      <c r="B228" s="13">
        <v>4</v>
      </c>
      <c r="C228" s="13">
        <v>2</v>
      </c>
      <c r="D228" s="13">
        <v>0</v>
      </c>
      <c r="E228" s="14">
        <v>42199.144444444442</v>
      </c>
      <c r="F228" s="4">
        <v>0</v>
      </c>
      <c r="G228" s="6">
        <v>1</v>
      </c>
      <c r="H228" s="4">
        <v>0</v>
      </c>
      <c r="I228" s="4">
        <v>0</v>
      </c>
      <c r="J228" s="4">
        <v>1</v>
      </c>
      <c r="K228" s="6">
        <v>1</v>
      </c>
      <c r="L228" s="4">
        <v>0</v>
      </c>
      <c r="M228" s="4">
        <v>0</v>
      </c>
      <c r="N228" s="4">
        <v>0</v>
      </c>
      <c r="O228" s="4">
        <v>1</v>
      </c>
      <c r="P228" s="4">
        <v>0</v>
      </c>
      <c r="Q228" s="6">
        <v>1</v>
      </c>
      <c r="R228" s="4">
        <v>0</v>
      </c>
      <c r="S228" s="4">
        <v>1</v>
      </c>
      <c r="T228" s="4">
        <v>1</v>
      </c>
      <c r="U228" s="4">
        <v>1</v>
      </c>
      <c r="V228" s="6">
        <v>1</v>
      </c>
      <c r="W228" s="5">
        <v>0</v>
      </c>
      <c r="X228"/>
    </row>
    <row r="229" spans="1:24" x14ac:dyDescent="0.2">
      <c r="A229" s="17" t="s">
        <v>9</v>
      </c>
      <c r="B229" s="13">
        <v>4</v>
      </c>
      <c r="C229" s="13">
        <v>1</v>
      </c>
      <c r="D229" s="13">
        <v>2</v>
      </c>
      <c r="E229" s="14">
        <v>41779.837500000001</v>
      </c>
      <c r="F229" s="4">
        <v>0</v>
      </c>
      <c r="G229" s="4">
        <v>1</v>
      </c>
      <c r="H229" s="4">
        <v>0</v>
      </c>
      <c r="I229" s="4">
        <v>0</v>
      </c>
      <c r="J229" s="4">
        <v>1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6">
        <v>1</v>
      </c>
      <c r="R229" s="4">
        <v>0</v>
      </c>
      <c r="S229" s="4">
        <v>0</v>
      </c>
      <c r="T229" s="4">
        <v>1</v>
      </c>
      <c r="U229" s="4">
        <v>0</v>
      </c>
      <c r="V229" s="4">
        <v>1</v>
      </c>
      <c r="W229" s="5">
        <v>0</v>
      </c>
      <c r="X229"/>
    </row>
    <row r="230" spans="1:24" x14ac:dyDescent="0.2">
      <c r="A230" s="17" t="s">
        <v>9</v>
      </c>
      <c r="B230" s="13">
        <v>4</v>
      </c>
      <c r="C230" s="13">
        <v>4</v>
      </c>
      <c r="D230" s="13">
        <v>1</v>
      </c>
      <c r="E230" s="14">
        <v>41751.863888888889</v>
      </c>
      <c r="F230" s="4">
        <v>0</v>
      </c>
      <c r="G230" s="4">
        <v>0</v>
      </c>
      <c r="H230" s="4">
        <v>0</v>
      </c>
      <c r="I230" s="4">
        <v>0</v>
      </c>
      <c r="J230" s="4">
        <v>1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6">
        <v>1</v>
      </c>
      <c r="R230" s="4">
        <v>0</v>
      </c>
      <c r="S230" s="4">
        <v>1</v>
      </c>
      <c r="T230" s="4">
        <v>1</v>
      </c>
      <c r="U230" s="4">
        <v>0</v>
      </c>
      <c r="V230" s="4">
        <v>1</v>
      </c>
      <c r="W230" s="5">
        <v>0</v>
      </c>
      <c r="X230"/>
    </row>
    <row r="231" spans="1:24" x14ac:dyDescent="0.2">
      <c r="A231" s="17" t="s">
        <v>21</v>
      </c>
      <c r="B231" s="13">
        <v>4</v>
      </c>
      <c r="C231" s="13">
        <v>1</v>
      </c>
      <c r="D231" s="13">
        <v>0</v>
      </c>
      <c r="E231" s="14">
        <v>44008.11041666667</v>
      </c>
      <c r="F231" s="4">
        <v>1</v>
      </c>
      <c r="G231" s="4">
        <v>1</v>
      </c>
      <c r="H231" s="4">
        <v>0</v>
      </c>
      <c r="I231" s="4">
        <v>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5">
        <v>1</v>
      </c>
      <c r="Q231" s="4">
        <v>0</v>
      </c>
      <c r="R231" s="4">
        <v>0</v>
      </c>
      <c r="S231" s="4">
        <v>1</v>
      </c>
      <c r="T231" s="4">
        <v>1</v>
      </c>
      <c r="U231" s="4">
        <v>0</v>
      </c>
      <c r="V231" s="4">
        <v>1</v>
      </c>
      <c r="W231" s="5">
        <v>0</v>
      </c>
      <c r="X231"/>
    </row>
    <row r="232" spans="1:24" x14ac:dyDescent="0.2">
      <c r="A232" s="17" t="s">
        <v>8</v>
      </c>
      <c r="B232" s="13">
        <v>3</v>
      </c>
      <c r="C232" s="13">
        <v>0</v>
      </c>
      <c r="D232" s="13">
        <v>0</v>
      </c>
      <c r="E232" s="14">
        <v>43908.695138888892</v>
      </c>
      <c r="F232" s="4">
        <v>0</v>
      </c>
      <c r="G232" s="4">
        <v>1</v>
      </c>
      <c r="H232" s="4">
        <v>0</v>
      </c>
      <c r="I232" s="4">
        <v>1</v>
      </c>
      <c r="J232" s="4">
        <v>0</v>
      </c>
      <c r="K232" s="4">
        <v>0</v>
      </c>
      <c r="L232" s="4">
        <v>1</v>
      </c>
      <c r="M232" s="4">
        <v>0</v>
      </c>
      <c r="N232" s="4">
        <v>0</v>
      </c>
      <c r="O232" s="4">
        <v>0</v>
      </c>
      <c r="P232" s="4">
        <v>1</v>
      </c>
      <c r="Q232" s="4">
        <v>0</v>
      </c>
      <c r="R232" s="4">
        <v>1</v>
      </c>
      <c r="S232" s="4">
        <v>1</v>
      </c>
      <c r="T232" s="4">
        <v>1</v>
      </c>
      <c r="U232" s="4">
        <v>0</v>
      </c>
      <c r="V232" s="4">
        <v>1</v>
      </c>
      <c r="W232" s="5">
        <v>1</v>
      </c>
      <c r="X232"/>
    </row>
    <row r="233" spans="1:24" x14ac:dyDescent="0.2">
      <c r="A233" s="17" t="s">
        <v>8</v>
      </c>
      <c r="B233" s="13">
        <v>3</v>
      </c>
      <c r="C233" s="13">
        <v>0</v>
      </c>
      <c r="D233" s="13">
        <v>0</v>
      </c>
      <c r="E233" s="14">
        <v>42643.813194444447</v>
      </c>
      <c r="F233" s="4">
        <v>0</v>
      </c>
      <c r="G233" s="4">
        <v>1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6">
        <v>1</v>
      </c>
      <c r="R233" s="4">
        <v>1</v>
      </c>
      <c r="S233" s="4">
        <v>1</v>
      </c>
      <c r="T233" s="4">
        <v>1</v>
      </c>
      <c r="U233" s="4">
        <v>0</v>
      </c>
      <c r="V233" s="4">
        <v>0</v>
      </c>
      <c r="W233" s="5">
        <v>0</v>
      </c>
      <c r="X233"/>
    </row>
    <row r="234" spans="1:24" x14ac:dyDescent="0.2">
      <c r="A234" s="17" t="s">
        <v>9</v>
      </c>
      <c r="B234" s="13">
        <v>3</v>
      </c>
      <c r="C234" s="13">
        <v>1</v>
      </c>
      <c r="D234" s="13">
        <v>0</v>
      </c>
      <c r="E234" s="14">
        <v>42199.146527777775</v>
      </c>
      <c r="F234" s="4">
        <v>0</v>
      </c>
      <c r="G234" s="4">
        <v>0</v>
      </c>
      <c r="H234" s="4">
        <v>0</v>
      </c>
      <c r="I234" s="4">
        <v>0</v>
      </c>
      <c r="J234" s="4">
        <v>1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6">
        <v>1</v>
      </c>
      <c r="R234" s="4">
        <v>0</v>
      </c>
      <c r="S234" s="4">
        <v>1</v>
      </c>
      <c r="T234" s="4">
        <v>1</v>
      </c>
      <c r="U234" s="4">
        <v>0</v>
      </c>
      <c r="V234" s="4">
        <v>1</v>
      </c>
      <c r="W234" s="5">
        <v>0</v>
      </c>
      <c r="X234"/>
    </row>
    <row r="235" spans="1:24" x14ac:dyDescent="0.2">
      <c r="A235" s="17" t="s">
        <v>9</v>
      </c>
      <c r="B235" s="13">
        <v>3</v>
      </c>
      <c r="C235" s="13">
        <v>0</v>
      </c>
      <c r="D235" s="13">
        <v>1</v>
      </c>
      <c r="E235" s="14">
        <v>42199.145833333336</v>
      </c>
      <c r="F235" s="4">
        <v>0</v>
      </c>
      <c r="G235" s="4">
        <v>0</v>
      </c>
      <c r="H235" s="4">
        <v>0</v>
      </c>
      <c r="I235" s="4">
        <v>0</v>
      </c>
      <c r="J235" s="4">
        <v>1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6">
        <v>1</v>
      </c>
      <c r="R235" s="4">
        <v>0</v>
      </c>
      <c r="S235" s="4">
        <v>0</v>
      </c>
      <c r="T235" s="4">
        <v>1</v>
      </c>
      <c r="U235" s="4">
        <v>0</v>
      </c>
      <c r="V235" s="4">
        <v>1</v>
      </c>
      <c r="W235" s="5">
        <v>0</v>
      </c>
      <c r="X235"/>
    </row>
    <row r="236" spans="1:24" x14ac:dyDescent="0.2">
      <c r="A236" s="17" t="s">
        <v>9</v>
      </c>
      <c r="B236" s="13">
        <v>3</v>
      </c>
      <c r="C236" s="13">
        <v>3</v>
      </c>
      <c r="D236" s="13">
        <v>1</v>
      </c>
      <c r="E236" s="14">
        <v>42199.145138888889</v>
      </c>
      <c r="F236" s="4">
        <v>0</v>
      </c>
      <c r="G236" s="4">
        <v>0</v>
      </c>
      <c r="H236" s="4">
        <v>0</v>
      </c>
      <c r="I236" s="4">
        <v>0</v>
      </c>
      <c r="J236" s="4">
        <v>1</v>
      </c>
      <c r="K236" s="4">
        <v>1</v>
      </c>
      <c r="L236" s="4">
        <v>0</v>
      </c>
      <c r="M236" s="4">
        <v>0</v>
      </c>
      <c r="N236" s="4">
        <v>0</v>
      </c>
      <c r="O236" s="4">
        <v>1</v>
      </c>
      <c r="P236" s="4">
        <v>0</v>
      </c>
      <c r="Q236" s="6">
        <v>1</v>
      </c>
      <c r="R236" s="4">
        <v>1</v>
      </c>
      <c r="S236" s="4">
        <v>1</v>
      </c>
      <c r="T236" s="4">
        <v>1</v>
      </c>
      <c r="U236" s="4">
        <v>1</v>
      </c>
      <c r="V236" s="6">
        <v>1</v>
      </c>
      <c r="W236" s="5">
        <v>0</v>
      </c>
      <c r="X236"/>
    </row>
    <row r="237" spans="1:24" x14ac:dyDescent="0.2">
      <c r="A237" s="17" t="s">
        <v>8</v>
      </c>
      <c r="B237" s="13">
        <v>2</v>
      </c>
      <c r="C237" s="13">
        <v>0</v>
      </c>
      <c r="D237" s="13">
        <v>0</v>
      </c>
      <c r="E237" s="14">
        <v>43277.604861111111</v>
      </c>
      <c r="F237" s="4">
        <v>0</v>
      </c>
      <c r="G237" s="4">
        <v>1</v>
      </c>
      <c r="H237" s="4">
        <v>0</v>
      </c>
      <c r="I237" s="4">
        <v>1</v>
      </c>
      <c r="J237" s="4">
        <v>0</v>
      </c>
      <c r="K237" s="4">
        <v>0</v>
      </c>
      <c r="L237" s="4">
        <v>1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1</v>
      </c>
      <c r="T237" s="4">
        <v>1</v>
      </c>
      <c r="U237" s="4">
        <v>0</v>
      </c>
      <c r="V237" s="4">
        <v>0</v>
      </c>
      <c r="W237" s="5">
        <v>1</v>
      </c>
      <c r="X237"/>
    </row>
    <row r="238" spans="1:24" x14ac:dyDescent="0.2">
      <c r="A238" s="17" t="s">
        <v>8</v>
      </c>
      <c r="B238" s="13">
        <v>2</v>
      </c>
      <c r="C238" s="13">
        <v>0</v>
      </c>
      <c r="D238" s="13">
        <v>0</v>
      </c>
      <c r="E238" s="14">
        <v>43277.604861111111</v>
      </c>
      <c r="F238" s="4">
        <v>0</v>
      </c>
      <c r="G238" s="4">
        <v>1</v>
      </c>
      <c r="H238" s="4">
        <v>1</v>
      </c>
      <c r="I238" s="4">
        <v>1</v>
      </c>
      <c r="J238" s="4">
        <v>0</v>
      </c>
      <c r="K238" s="4">
        <v>0</v>
      </c>
      <c r="L238" s="4">
        <v>1</v>
      </c>
      <c r="M238" s="4">
        <v>1</v>
      </c>
      <c r="N238" s="4">
        <v>0</v>
      </c>
      <c r="O238" s="4">
        <v>0</v>
      </c>
      <c r="P238" s="4">
        <v>1</v>
      </c>
      <c r="Q238" s="4">
        <v>0</v>
      </c>
      <c r="R238" s="4">
        <v>0</v>
      </c>
      <c r="S238" s="4">
        <v>1</v>
      </c>
      <c r="T238" s="4">
        <v>1</v>
      </c>
      <c r="U238" s="4">
        <v>0</v>
      </c>
      <c r="V238" s="4">
        <v>0</v>
      </c>
      <c r="W238" s="5">
        <v>0</v>
      </c>
      <c r="X238"/>
    </row>
    <row r="239" spans="1:24" x14ac:dyDescent="0.2">
      <c r="A239" s="17" t="s">
        <v>8</v>
      </c>
      <c r="B239" s="13">
        <v>2</v>
      </c>
      <c r="C239" s="13">
        <v>0</v>
      </c>
      <c r="D239" s="13">
        <v>0</v>
      </c>
      <c r="E239" s="14">
        <v>42682.583333333336</v>
      </c>
      <c r="F239" s="4">
        <v>0</v>
      </c>
      <c r="G239" s="4">
        <v>1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1</v>
      </c>
      <c r="R239" s="4">
        <v>0</v>
      </c>
      <c r="S239" s="4">
        <v>1</v>
      </c>
      <c r="T239" s="4">
        <v>0</v>
      </c>
      <c r="U239" s="4">
        <v>0</v>
      </c>
      <c r="V239" s="4">
        <v>0</v>
      </c>
      <c r="W239" s="5">
        <v>0</v>
      </c>
      <c r="X239"/>
    </row>
    <row r="240" spans="1:24" x14ac:dyDescent="0.2">
      <c r="A240" s="17" t="s">
        <v>8</v>
      </c>
      <c r="B240" s="13">
        <v>2</v>
      </c>
      <c r="C240" s="13">
        <v>0</v>
      </c>
      <c r="D240" s="13">
        <v>0</v>
      </c>
      <c r="E240" s="14">
        <v>42632.808333333334</v>
      </c>
      <c r="F240" s="4">
        <v>0</v>
      </c>
      <c r="G240" s="4">
        <v>1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6">
        <v>1</v>
      </c>
      <c r="R240" s="4">
        <v>1</v>
      </c>
      <c r="S240" s="4">
        <v>0</v>
      </c>
      <c r="T240" s="4">
        <v>1</v>
      </c>
      <c r="U240" s="4">
        <v>0</v>
      </c>
      <c r="V240" s="4">
        <v>0</v>
      </c>
      <c r="W240" s="5">
        <v>0</v>
      </c>
      <c r="X240"/>
    </row>
    <row r="241" spans="1:24" x14ac:dyDescent="0.2">
      <c r="A241" s="17" t="s">
        <v>20</v>
      </c>
      <c r="B241" s="13">
        <v>2</v>
      </c>
      <c r="C241" s="13">
        <v>0</v>
      </c>
      <c r="D241" s="13">
        <v>0</v>
      </c>
      <c r="E241" s="14">
        <v>43473.939583333333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6">
        <v>0</v>
      </c>
      <c r="U241" s="4">
        <v>0</v>
      </c>
      <c r="V241" s="4">
        <v>0</v>
      </c>
      <c r="W241" s="5">
        <v>0</v>
      </c>
      <c r="X241"/>
    </row>
    <row r="242" spans="1:24" x14ac:dyDescent="0.2">
      <c r="A242" s="17" t="s">
        <v>21</v>
      </c>
      <c r="B242" s="13">
        <v>2</v>
      </c>
      <c r="C242" s="13">
        <v>0</v>
      </c>
      <c r="D242" s="13">
        <v>0</v>
      </c>
      <c r="E242" s="14">
        <v>44294.196527777778</v>
      </c>
      <c r="F242" s="4">
        <v>1</v>
      </c>
      <c r="G242" s="4">
        <v>0</v>
      </c>
      <c r="H242" s="4">
        <v>0</v>
      </c>
      <c r="I242" s="4">
        <v>1</v>
      </c>
      <c r="J242" s="4">
        <v>1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6">
        <v>1</v>
      </c>
      <c r="T242" s="4">
        <v>1</v>
      </c>
      <c r="U242" s="4">
        <v>0</v>
      </c>
      <c r="V242" s="4">
        <v>1</v>
      </c>
      <c r="W242" s="5">
        <v>0</v>
      </c>
      <c r="X242"/>
    </row>
    <row r="243" spans="1:24" x14ac:dyDescent="0.2">
      <c r="A243" s="17" t="s">
        <v>21</v>
      </c>
      <c r="B243" s="13">
        <v>2</v>
      </c>
      <c r="C243" s="13">
        <v>0</v>
      </c>
      <c r="D243" s="13">
        <v>0</v>
      </c>
      <c r="E243" s="14">
        <v>43955.025694444441</v>
      </c>
      <c r="F243" s="4">
        <v>1</v>
      </c>
      <c r="G243" s="4">
        <v>0</v>
      </c>
      <c r="H243" s="4">
        <v>0</v>
      </c>
      <c r="I243" s="4">
        <v>1</v>
      </c>
      <c r="J243" s="4">
        <v>1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5">
        <v>1</v>
      </c>
      <c r="Q243" s="4">
        <v>0</v>
      </c>
      <c r="R243" s="4">
        <v>0</v>
      </c>
      <c r="S243" s="4">
        <v>1</v>
      </c>
      <c r="T243" s="4">
        <v>1</v>
      </c>
      <c r="U243" s="4">
        <v>0</v>
      </c>
      <c r="V243" s="4">
        <v>1</v>
      </c>
      <c r="W243" s="5">
        <v>0</v>
      </c>
      <c r="X243"/>
    </row>
    <row r="244" spans="1:24" x14ac:dyDescent="0.2">
      <c r="A244" s="17" t="s">
        <v>21</v>
      </c>
      <c r="B244" s="13">
        <v>2</v>
      </c>
      <c r="C244" s="13">
        <v>1</v>
      </c>
      <c r="D244" s="13">
        <v>0</v>
      </c>
      <c r="E244" s="14">
        <v>43628.845138888886</v>
      </c>
      <c r="F244" s="4">
        <v>1</v>
      </c>
      <c r="G244" s="5">
        <v>1</v>
      </c>
      <c r="H244" s="4">
        <v>0</v>
      </c>
      <c r="I244" s="4">
        <v>1</v>
      </c>
      <c r="J244" s="4">
        <v>1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5">
        <v>1</v>
      </c>
      <c r="Q244" s="4">
        <v>0</v>
      </c>
      <c r="R244" s="4">
        <v>0</v>
      </c>
      <c r="S244" s="4">
        <v>1</v>
      </c>
      <c r="T244" s="4">
        <v>1</v>
      </c>
      <c r="U244" s="4">
        <v>0</v>
      </c>
      <c r="V244" s="4">
        <v>1</v>
      </c>
      <c r="W244" s="5">
        <v>0</v>
      </c>
      <c r="X244"/>
    </row>
    <row r="245" spans="1:24" x14ac:dyDescent="0.2">
      <c r="A245" s="17" t="s">
        <v>8</v>
      </c>
      <c r="B245" s="13">
        <v>1</v>
      </c>
      <c r="C245" s="13">
        <v>0</v>
      </c>
      <c r="D245" s="13">
        <v>0</v>
      </c>
      <c r="E245" s="14">
        <v>43159.894444444442</v>
      </c>
      <c r="F245" s="4">
        <v>0</v>
      </c>
      <c r="G245" s="4">
        <v>1</v>
      </c>
      <c r="H245" s="4">
        <v>0</v>
      </c>
      <c r="I245" s="4">
        <v>1</v>
      </c>
      <c r="J245" s="4">
        <v>0</v>
      </c>
      <c r="K245" s="4">
        <v>0</v>
      </c>
      <c r="L245" s="4">
        <v>1</v>
      </c>
      <c r="M245" s="4">
        <v>1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1</v>
      </c>
      <c r="T245" s="4">
        <v>1</v>
      </c>
      <c r="U245" s="4">
        <v>0</v>
      </c>
      <c r="V245" s="4">
        <v>0</v>
      </c>
      <c r="W245" s="5">
        <v>0</v>
      </c>
      <c r="X245"/>
    </row>
    <row r="246" spans="1:24" x14ac:dyDescent="0.2">
      <c r="A246" s="17" t="s">
        <v>8</v>
      </c>
      <c r="B246" s="13">
        <v>1</v>
      </c>
      <c r="C246" s="13">
        <v>1</v>
      </c>
      <c r="D246" s="13">
        <v>0</v>
      </c>
      <c r="E246" s="14">
        <v>42654.698611111111</v>
      </c>
      <c r="F246" s="4">
        <v>0</v>
      </c>
      <c r="G246" s="4">
        <v>1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6">
        <v>1</v>
      </c>
      <c r="R246" s="4">
        <v>1</v>
      </c>
      <c r="S246" s="4">
        <v>0</v>
      </c>
      <c r="T246" s="4">
        <v>1</v>
      </c>
      <c r="U246" s="4">
        <v>0</v>
      </c>
      <c r="V246" s="4">
        <v>0</v>
      </c>
      <c r="W246" s="5">
        <v>0</v>
      </c>
      <c r="X246"/>
    </row>
    <row r="247" spans="1:24" x14ac:dyDescent="0.2">
      <c r="A247" s="17" t="s">
        <v>21</v>
      </c>
      <c r="B247" s="13">
        <v>1</v>
      </c>
      <c r="C247" s="13">
        <v>0</v>
      </c>
      <c r="D247" s="13">
        <v>0</v>
      </c>
      <c r="E247" s="14">
        <v>44122.893750000003</v>
      </c>
      <c r="F247" s="4">
        <v>1</v>
      </c>
      <c r="G247" s="5">
        <v>1</v>
      </c>
      <c r="H247" s="4">
        <v>0</v>
      </c>
      <c r="I247" s="4">
        <v>1</v>
      </c>
      <c r="J247" s="4">
        <v>1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5">
        <v>1</v>
      </c>
      <c r="Q247" s="4">
        <v>0</v>
      </c>
      <c r="R247" s="5">
        <v>1</v>
      </c>
      <c r="S247" s="4">
        <v>1</v>
      </c>
      <c r="T247" s="4">
        <v>1</v>
      </c>
      <c r="U247" s="4">
        <v>0</v>
      </c>
      <c r="V247" s="4">
        <v>1</v>
      </c>
      <c r="W247" s="5">
        <v>0</v>
      </c>
      <c r="X247"/>
    </row>
    <row r="248" spans="1:24" x14ac:dyDescent="0.2">
      <c r="A248" s="17" t="s">
        <v>21</v>
      </c>
      <c r="B248" s="13">
        <v>1</v>
      </c>
      <c r="C248" s="13">
        <v>0</v>
      </c>
      <c r="D248" s="13">
        <v>0</v>
      </c>
      <c r="E248" s="14">
        <v>44004.90902777778</v>
      </c>
      <c r="F248" s="4">
        <v>1</v>
      </c>
      <c r="G248" s="4">
        <v>1</v>
      </c>
      <c r="H248" s="4">
        <v>0</v>
      </c>
      <c r="I248" s="4">
        <v>1</v>
      </c>
      <c r="J248" s="4">
        <v>1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5">
        <v>1</v>
      </c>
      <c r="Q248" s="4">
        <v>0</v>
      </c>
      <c r="R248" s="4">
        <v>0</v>
      </c>
      <c r="S248" s="4">
        <v>1</v>
      </c>
      <c r="T248" s="4">
        <v>1</v>
      </c>
      <c r="U248" s="4">
        <v>0</v>
      </c>
      <c r="V248" s="4">
        <v>1</v>
      </c>
      <c r="W248" s="5">
        <v>0</v>
      </c>
      <c r="X248"/>
    </row>
    <row r="249" spans="1:24" x14ac:dyDescent="0.2">
      <c r="A249" s="17" t="s">
        <v>21</v>
      </c>
      <c r="B249" s="13">
        <v>1</v>
      </c>
      <c r="C249" s="13">
        <v>0</v>
      </c>
      <c r="D249" s="13">
        <v>0</v>
      </c>
      <c r="E249" s="14">
        <v>43955.025000000001</v>
      </c>
      <c r="F249" s="4">
        <v>1</v>
      </c>
      <c r="G249" s="4">
        <v>0</v>
      </c>
      <c r="H249" s="4">
        <v>0</v>
      </c>
      <c r="I249" s="4">
        <v>1</v>
      </c>
      <c r="J249" s="4">
        <v>1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5">
        <v>1</v>
      </c>
      <c r="Q249" s="4">
        <v>0</v>
      </c>
      <c r="R249" s="4">
        <v>0</v>
      </c>
      <c r="S249" s="4">
        <v>1</v>
      </c>
      <c r="T249" s="4">
        <v>1</v>
      </c>
      <c r="U249" s="4">
        <v>0</v>
      </c>
      <c r="V249" s="4">
        <v>1</v>
      </c>
      <c r="W249" s="5">
        <v>0</v>
      </c>
      <c r="X249"/>
    </row>
    <row r="250" spans="1:24" x14ac:dyDescent="0.2">
      <c r="A250" s="17" t="s">
        <v>8</v>
      </c>
      <c r="B250" s="13">
        <v>0</v>
      </c>
      <c r="C250" s="13">
        <v>0</v>
      </c>
      <c r="D250" s="13">
        <v>0</v>
      </c>
      <c r="E250" s="14">
        <v>43340.779166666667</v>
      </c>
      <c r="F250" s="4">
        <v>1</v>
      </c>
      <c r="G250" s="4">
        <v>1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1</v>
      </c>
      <c r="P250" s="4">
        <v>1</v>
      </c>
      <c r="Q250" s="4">
        <v>0</v>
      </c>
      <c r="R250" s="4">
        <v>0</v>
      </c>
      <c r="S250" s="4">
        <v>0</v>
      </c>
      <c r="T250" s="4">
        <v>1</v>
      </c>
      <c r="U250" s="4">
        <v>1</v>
      </c>
      <c r="V250" s="4">
        <v>0</v>
      </c>
      <c r="W250" s="5">
        <v>1</v>
      </c>
      <c r="X250"/>
    </row>
    <row r="251" spans="1:24" x14ac:dyDescent="0.2">
      <c r="A251" s="17" t="s">
        <v>8</v>
      </c>
      <c r="B251" s="13">
        <v>0</v>
      </c>
      <c r="C251" s="13">
        <v>0</v>
      </c>
      <c r="D251" s="13">
        <v>0</v>
      </c>
      <c r="E251" s="14">
        <v>42648.802083333336</v>
      </c>
      <c r="F251" s="4">
        <v>0</v>
      </c>
      <c r="G251" s="4">
        <v>1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6">
        <v>1</v>
      </c>
      <c r="R251" s="4">
        <v>1</v>
      </c>
      <c r="S251" s="4">
        <v>0</v>
      </c>
      <c r="T251" s="6">
        <v>1</v>
      </c>
      <c r="U251" s="4">
        <v>0</v>
      </c>
      <c r="V251" s="4">
        <v>0</v>
      </c>
      <c r="W251" s="5">
        <v>0</v>
      </c>
      <c r="X251"/>
    </row>
    <row r="252" spans="1:24" x14ac:dyDescent="0.2">
      <c r="A252" s="17" t="s">
        <v>8</v>
      </c>
      <c r="B252" s="13">
        <v>0</v>
      </c>
      <c r="C252" s="13">
        <v>1</v>
      </c>
      <c r="D252" s="13">
        <v>0</v>
      </c>
      <c r="E252" s="14">
        <v>42648.802083333336</v>
      </c>
      <c r="F252" s="4">
        <v>0</v>
      </c>
      <c r="G252" s="4">
        <v>1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6">
        <v>1</v>
      </c>
      <c r="R252" s="4">
        <v>1</v>
      </c>
      <c r="S252" s="4">
        <v>1</v>
      </c>
      <c r="T252" s="4">
        <v>1</v>
      </c>
      <c r="U252" s="4">
        <v>0</v>
      </c>
      <c r="V252" s="4">
        <v>0</v>
      </c>
      <c r="W252" s="5">
        <v>0</v>
      </c>
      <c r="X252"/>
    </row>
    <row r="253" spans="1:24" x14ac:dyDescent="0.2">
      <c r="A253" s="17" t="s">
        <v>8</v>
      </c>
      <c r="B253" s="13">
        <v>0</v>
      </c>
      <c r="C253" s="13">
        <v>1</v>
      </c>
      <c r="D253" s="13">
        <v>0</v>
      </c>
      <c r="E253" s="14">
        <v>42648.802083333336</v>
      </c>
      <c r="F253" s="4">
        <v>0</v>
      </c>
      <c r="G253" s="4">
        <v>1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6">
        <v>0</v>
      </c>
      <c r="R253" s="4">
        <v>1</v>
      </c>
      <c r="S253" s="4">
        <v>0</v>
      </c>
      <c r="T253" s="4">
        <v>1</v>
      </c>
      <c r="U253" s="4">
        <v>0</v>
      </c>
      <c r="V253" s="4">
        <v>0</v>
      </c>
      <c r="W253" s="5">
        <v>0</v>
      </c>
      <c r="X253"/>
    </row>
    <row r="254" spans="1:24" x14ac:dyDescent="0.2">
      <c r="A254" s="17" t="s">
        <v>8</v>
      </c>
      <c r="B254" s="13">
        <v>0</v>
      </c>
      <c r="C254" s="13">
        <v>1</v>
      </c>
      <c r="D254" s="13">
        <v>0</v>
      </c>
      <c r="E254" s="14">
        <v>42643.813194444447</v>
      </c>
      <c r="F254" s="4">
        <v>0</v>
      </c>
      <c r="G254" s="4">
        <v>1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6">
        <v>1</v>
      </c>
      <c r="R254" s="4">
        <v>1</v>
      </c>
      <c r="S254" s="4">
        <v>1</v>
      </c>
      <c r="T254" s="4">
        <v>1</v>
      </c>
      <c r="U254" s="4">
        <v>0</v>
      </c>
      <c r="V254" s="4">
        <v>0</v>
      </c>
      <c r="W254" s="5">
        <v>0</v>
      </c>
      <c r="X254"/>
    </row>
    <row r="255" spans="1:24" x14ac:dyDescent="0.2">
      <c r="A255" s="17" t="s">
        <v>8</v>
      </c>
      <c r="B255" s="13">
        <v>0</v>
      </c>
      <c r="C255" s="13">
        <v>0</v>
      </c>
      <c r="D255" s="13">
        <v>0</v>
      </c>
      <c r="E255" s="14">
        <v>42643.677083333336</v>
      </c>
      <c r="F255" s="4">
        <v>0</v>
      </c>
      <c r="G255" s="4">
        <v>1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6">
        <v>1</v>
      </c>
      <c r="R255" s="4">
        <v>1</v>
      </c>
      <c r="S255" s="4">
        <v>1</v>
      </c>
      <c r="T255" s="4">
        <v>1</v>
      </c>
      <c r="U255" s="4">
        <v>0</v>
      </c>
      <c r="V255" s="4">
        <v>0</v>
      </c>
      <c r="W255" s="5">
        <v>1</v>
      </c>
      <c r="X255"/>
    </row>
    <row r="256" spans="1:24" x14ac:dyDescent="0.2">
      <c r="A256" s="17" t="s">
        <v>8</v>
      </c>
      <c r="B256" s="13">
        <v>0</v>
      </c>
      <c r="C256" s="13">
        <v>2</v>
      </c>
      <c r="D256" s="13">
        <v>0</v>
      </c>
      <c r="E256" s="14">
        <v>42632.808333333334</v>
      </c>
      <c r="F256" s="4">
        <v>0</v>
      </c>
      <c r="G256" s="4">
        <v>1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6">
        <v>1</v>
      </c>
      <c r="R256" s="4">
        <v>1</v>
      </c>
      <c r="S256" s="4">
        <v>1</v>
      </c>
      <c r="T256" s="4">
        <v>1</v>
      </c>
      <c r="U256" s="4">
        <v>0</v>
      </c>
      <c r="V256" s="4">
        <v>0</v>
      </c>
      <c r="W256" s="5">
        <v>1</v>
      </c>
      <c r="X256"/>
    </row>
    <row r="257" spans="1:24" x14ac:dyDescent="0.2">
      <c r="A257" s="17" t="s">
        <v>8</v>
      </c>
      <c r="B257" s="13">
        <v>0</v>
      </c>
      <c r="C257" s="13">
        <v>0</v>
      </c>
      <c r="D257" s="13">
        <v>0</v>
      </c>
      <c r="E257" s="14">
        <v>42629.722222222219</v>
      </c>
      <c r="F257" s="4">
        <v>1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6">
        <v>1</v>
      </c>
      <c r="R257" s="4">
        <v>1</v>
      </c>
      <c r="S257" s="4">
        <v>0</v>
      </c>
      <c r="T257" s="4">
        <v>1</v>
      </c>
      <c r="U257" s="4">
        <v>0</v>
      </c>
      <c r="V257" s="4">
        <v>0</v>
      </c>
      <c r="W257" s="5">
        <v>0</v>
      </c>
      <c r="X257"/>
    </row>
    <row r="258" spans="1:24" x14ac:dyDescent="0.2">
      <c r="A258" s="17" t="s">
        <v>8</v>
      </c>
      <c r="B258" s="13">
        <v>0</v>
      </c>
      <c r="C258" s="13">
        <v>0</v>
      </c>
      <c r="D258" s="13">
        <v>0</v>
      </c>
      <c r="E258" s="14">
        <v>42629.722222222219</v>
      </c>
      <c r="F258" s="4">
        <v>0</v>
      </c>
      <c r="G258" s="4">
        <v>1</v>
      </c>
      <c r="H258" s="4">
        <v>0</v>
      </c>
      <c r="I258" s="4">
        <v>0</v>
      </c>
      <c r="J258" s="4">
        <v>0</v>
      </c>
      <c r="K258" s="4">
        <v>0</v>
      </c>
      <c r="L258" s="4">
        <v>1</v>
      </c>
      <c r="M258" s="4">
        <v>0</v>
      </c>
      <c r="N258" s="4">
        <v>0</v>
      </c>
      <c r="O258" s="4">
        <v>0</v>
      </c>
      <c r="P258" s="4">
        <v>0</v>
      </c>
      <c r="Q258" s="6">
        <v>1</v>
      </c>
      <c r="R258" s="4">
        <v>1</v>
      </c>
      <c r="S258" s="4">
        <v>1</v>
      </c>
      <c r="T258" s="4">
        <v>1</v>
      </c>
      <c r="U258" s="4">
        <v>0</v>
      </c>
      <c r="V258" s="4">
        <v>0</v>
      </c>
      <c r="W258" s="5">
        <v>0</v>
      </c>
      <c r="X258"/>
    </row>
    <row r="259" spans="1:24" x14ac:dyDescent="0.2">
      <c r="A259" s="17" t="s">
        <v>8</v>
      </c>
      <c r="B259" s="13">
        <v>0</v>
      </c>
      <c r="C259" s="13">
        <v>0</v>
      </c>
      <c r="D259" s="13">
        <v>0</v>
      </c>
      <c r="E259" s="14">
        <v>42629.722222222219</v>
      </c>
      <c r="F259" s="4">
        <v>0</v>
      </c>
      <c r="G259" s="4">
        <v>0</v>
      </c>
      <c r="H259" s="4">
        <v>0</v>
      </c>
      <c r="I259" s="4">
        <v>1</v>
      </c>
      <c r="J259" s="4">
        <v>0</v>
      </c>
      <c r="K259" s="4">
        <v>0</v>
      </c>
      <c r="L259" s="4">
        <v>1</v>
      </c>
      <c r="M259" s="4">
        <v>0</v>
      </c>
      <c r="N259" s="4">
        <v>0</v>
      </c>
      <c r="O259" s="4">
        <v>0</v>
      </c>
      <c r="P259" s="4">
        <v>0</v>
      </c>
      <c r="Q259" s="6">
        <v>1</v>
      </c>
      <c r="R259" s="4">
        <v>1</v>
      </c>
      <c r="S259" s="4">
        <v>0</v>
      </c>
      <c r="T259" s="4">
        <v>1</v>
      </c>
      <c r="U259" s="4">
        <v>0</v>
      </c>
      <c r="V259" s="4">
        <v>0</v>
      </c>
      <c r="W259" s="5">
        <v>0</v>
      </c>
      <c r="X259"/>
    </row>
    <row r="260" spans="1:24" x14ac:dyDescent="0.2">
      <c r="A260" s="17" t="s">
        <v>8</v>
      </c>
      <c r="B260" s="13">
        <v>0</v>
      </c>
      <c r="C260" s="13">
        <v>0</v>
      </c>
      <c r="D260" s="13">
        <v>0</v>
      </c>
      <c r="E260" s="14">
        <v>42629.722222222219</v>
      </c>
      <c r="F260" s="4">
        <v>0</v>
      </c>
      <c r="G260" s="4">
        <v>1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6">
        <v>1</v>
      </c>
      <c r="R260" s="4">
        <v>1</v>
      </c>
      <c r="S260" s="4">
        <v>1</v>
      </c>
      <c r="T260" s="4">
        <v>1</v>
      </c>
      <c r="U260" s="4">
        <v>0</v>
      </c>
      <c r="V260" s="4">
        <v>0</v>
      </c>
      <c r="W260" s="5">
        <v>0</v>
      </c>
      <c r="X260"/>
    </row>
    <row r="261" spans="1:24" x14ac:dyDescent="0.2">
      <c r="A261" s="17" t="s">
        <v>19</v>
      </c>
      <c r="B261" s="13">
        <v>0</v>
      </c>
      <c r="C261" s="13">
        <v>0</v>
      </c>
      <c r="D261" s="13">
        <v>0</v>
      </c>
      <c r="E261" s="14">
        <v>43494.904861111114</v>
      </c>
      <c r="F261" s="4">
        <v>1</v>
      </c>
      <c r="G261" s="4">
        <v>0</v>
      </c>
      <c r="H261" s="4">
        <v>0</v>
      </c>
      <c r="I261" s="4">
        <v>1</v>
      </c>
      <c r="J261" s="4">
        <v>1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1</v>
      </c>
      <c r="U261" s="4">
        <v>0</v>
      </c>
      <c r="V261" s="4">
        <v>0</v>
      </c>
      <c r="W261" s="5">
        <v>0</v>
      </c>
      <c r="X261"/>
    </row>
    <row r="262" spans="1:24" x14ac:dyDescent="0.2">
      <c r="A262" s="18" t="s">
        <v>14</v>
      </c>
      <c r="B262" s="19">
        <f>SUBTOTAL(109,FINAL[video_like_count])</f>
        <v>27991</v>
      </c>
      <c r="C262" s="19">
        <f>SUBTOTAL(109,FINAL[video_dislike_count])</f>
        <v>2603</v>
      </c>
      <c r="D262" s="19">
        <f>SUBTOTAL(109,FINAL[video_comment_count])</f>
        <v>4344</v>
      </c>
      <c r="E262" s="20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5"/>
      <c r="Q262" s="4"/>
      <c r="R262" s="4"/>
      <c r="S262" s="4"/>
      <c r="T262" s="4"/>
      <c r="U262" s="4"/>
      <c r="V262" s="4"/>
      <c r="W262" s="5">
        <f>SUBTOTAL(109,FINAL[Pro_Final])</f>
        <v>2025</v>
      </c>
      <c r="X26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C416-701A-8242-AA2A-6F53DE3DEAF0}">
  <dimension ref="A1:D8"/>
  <sheetViews>
    <sheetView zoomScale="168" workbookViewId="0">
      <selection activeCell="D9" sqref="D9"/>
    </sheetView>
  </sheetViews>
  <sheetFormatPr baseColWidth="10" defaultRowHeight="16" x14ac:dyDescent="0.2"/>
  <cols>
    <col min="1" max="1" width="13" bestFit="1" customWidth="1"/>
    <col min="2" max="2" width="25" bestFit="1" customWidth="1"/>
    <col min="3" max="3" width="27.5" bestFit="1" customWidth="1"/>
    <col min="4" max="4" width="30" bestFit="1" customWidth="1"/>
  </cols>
  <sheetData>
    <row r="1" spans="1:4" x14ac:dyDescent="0.2">
      <c r="A1" s="22" t="s">
        <v>40</v>
      </c>
      <c r="B1" t="s">
        <v>42</v>
      </c>
      <c r="C1" t="s">
        <v>43</v>
      </c>
      <c r="D1" t="s">
        <v>44</v>
      </c>
    </row>
    <row r="2" spans="1:4" x14ac:dyDescent="0.2">
      <c r="A2" s="8">
        <v>0</v>
      </c>
      <c r="B2" s="21">
        <v>107.84824902723736</v>
      </c>
      <c r="C2" s="21">
        <v>9.9571984435797667</v>
      </c>
      <c r="D2" s="21">
        <v>17.031372549019608</v>
      </c>
    </row>
    <row r="3" spans="1:4" x14ac:dyDescent="0.2">
      <c r="A3" s="8">
        <v>1</v>
      </c>
      <c r="B3" s="21">
        <v>131.5</v>
      </c>
      <c r="C3" s="21">
        <v>22</v>
      </c>
      <c r="D3" s="21">
        <v>0</v>
      </c>
    </row>
    <row r="4" spans="1:4" x14ac:dyDescent="0.2">
      <c r="A4" s="8">
        <v>999</v>
      </c>
      <c r="B4" s="21">
        <v>11</v>
      </c>
      <c r="C4" s="21">
        <v>0</v>
      </c>
      <c r="D4" s="21">
        <v>1</v>
      </c>
    </row>
    <row r="5" spans="1:4" x14ac:dyDescent="0.2">
      <c r="A5" s="8" t="s">
        <v>41</v>
      </c>
      <c r="B5" s="21">
        <v>107.6576923076923</v>
      </c>
      <c r="C5" s="21">
        <v>10.011538461538462</v>
      </c>
      <c r="D5" s="21">
        <v>16.837209302325583</v>
      </c>
    </row>
    <row r="8" spans="1:4" x14ac:dyDescent="0.2">
      <c r="B8" s="23">
        <f>GETPIVOTDATA("Average of video_like_count",$A$1,"antitobacco_Final",1)-GETPIVOTDATA("Average of video_like_count",$A$1)</f>
        <v>23.842307692307699</v>
      </c>
      <c r="C8" s="23">
        <f>GETPIVOTDATA("Average of video_dislike_count",$A$1,"antitobacco_Final",1)-GETPIVOTDATA("Average of video_dislike_count",$A$1)</f>
        <v>11.988461538461538</v>
      </c>
      <c r="D8" s="23">
        <f>GETPIVOTDATA("Average of video_comment_count",$A$1,"antitobacco_Final",1)-GETPIVOTDATA("Average of video_comment_count",$A$1)</f>
        <v>-16.837209302325583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Meta_1</vt:lpstr>
      <vt:lpstr>Meta_2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2022-01-11T22:31:45Z</dcterms:created>
  <dcterms:modified xsi:type="dcterms:W3CDTF">2022-10-31T21:34:56Z</dcterms:modified>
</cp:coreProperties>
</file>