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TIME/Summary_Reports/DTC_Report/Availability/"/>
    </mc:Choice>
  </mc:AlternateContent>
  <xr:revisionPtr revIDLastSave="0" documentId="13_ncr:1_{9983DAD3-E157-C94F-93B1-67D6476B331D}" xr6:coauthVersionLast="47" xr6:coauthVersionMax="47" xr10:uidLastSave="{00000000-0000-0000-0000-000000000000}"/>
  <bookViews>
    <workbookView xWindow="740" yWindow="460" windowWidth="26580" windowHeight="17540" xr2:uid="{061361AC-8E69-8845-A3AD-0EBC93EC0A16}"/>
  </bookViews>
  <sheets>
    <sheet name="FINAL" sheetId="4" r:id="rId1"/>
    <sheet name="PreSB793" sheetId="7" r:id="rId2"/>
    <sheet name="PostSB793" sheetId="2" r:id="rId3"/>
    <sheet name="MERG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2" i="4" l="1"/>
  <c r="AS32" i="4"/>
  <c r="BC32" i="4"/>
  <c r="BA32" i="4"/>
  <c r="BB32" i="4"/>
  <c r="AZ32" i="4"/>
  <c r="B32" i="4"/>
  <c r="T32" i="4"/>
  <c r="U32" i="4"/>
  <c r="Y32" i="4"/>
  <c r="W32" i="4"/>
  <c r="AY32" i="4"/>
</calcChain>
</file>

<file path=xl/sharedStrings.xml><?xml version="1.0" encoding="utf-8"?>
<sst xmlns="http://schemas.openxmlformats.org/spreadsheetml/2006/main" count="690" uniqueCount="90">
  <si>
    <t>NJOY</t>
  </si>
  <si>
    <t>JUUL</t>
  </si>
  <si>
    <t>Stogz</t>
  </si>
  <si>
    <t>Swisher Sweets</t>
  </si>
  <si>
    <t>Al Capone</t>
  </si>
  <si>
    <t>Puff Bar</t>
  </si>
  <si>
    <t>Blu</t>
  </si>
  <si>
    <t>Backwood Smokes</t>
  </si>
  <si>
    <t>Dutch Masters</t>
  </si>
  <si>
    <t>Vuse</t>
  </si>
  <si>
    <t>Vapor Empire</t>
  </si>
  <si>
    <t>Yours Truly CBD</t>
  </si>
  <si>
    <t>The Vape Shop</t>
  </si>
  <si>
    <t>V for Vape</t>
  </si>
  <si>
    <t>Vapor Forrest</t>
  </si>
  <si>
    <t>Epik Vape</t>
  </si>
  <si>
    <t>Teagardins</t>
  </si>
  <si>
    <t>Innokin</t>
  </si>
  <si>
    <t>San Jose Vape</t>
  </si>
  <si>
    <t>Ziggys Smoke Shop</t>
  </si>
  <si>
    <t>V Spot Vapor</t>
  </si>
  <si>
    <t>Vape Juice Depot</t>
  </si>
  <si>
    <t>Upscale Vapes</t>
  </si>
  <si>
    <t>Vape3One</t>
  </si>
  <si>
    <t>Vapor Den</t>
  </si>
  <si>
    <t>Millbrae Vape</t>
  </si>
  <si>
    <t>C3 Vapors</t>
  </si>
  <si>
    <t>Apollo Vapes</t>
  </si>
  <si>
    <t>Stay Vaped</t>
  </si>
  <si>
    <t>Smokeless Vape and CBD</t>
  </si>
  <si>
    <t>No</t>
  </si>
  <si>
    <t>NA</t>
  </si>
  <si>
    <t>Onlinestore_Pre</t>
  </si>
  <si>
    <t>Ecig_Fruit_Pre</t>
  </si>
  <si>
    <t>Ecig_Sweet_Pre</t>
  </si>
  <si>
    <t>Ecig_Menthol_Pre</t>
  </si>
  <si>
    <t>Ecig_Liquor_Pre</t>
  </si>
  <si>
    <t>Flavored_Ecig_Cart_Pre</t>
  </si>
  <si>
    <t>Website</t>
  </si>
  <si>
    <t>JUUL_Fruit_Pre</t>
  </si>
  <si>
    <t>JUUL_Sweet_Pre</t>
  </si>
  <si>
    <t>JUUL_Menthol_Pre</t>
  </si>
  <si>
    <t>JUUL_Liquor_Pre</t>
  </si>
  <si>
    <t>Flavored_JUUL_Cart_Pre</t>
  </si>
  <si>
    <t>Disposable_Fruit_Pre</t>
  </si>
  <si>
    <t>Disposable_Sweet_Pre</t>
  </si>
  <si>
    <t>Disposable_Menthol_Pre</t>
  </si>
  <si>
    <t>Disposable_Liquor_Pre</t>
  </si>
  <si>
    <t>Flavored_Disposable_Cart_Pre</t>
  </si>
  <si>
    <t>LCC_Fruit_Pre</t>
  </si>
  <si>
    <t>LCC_Sweet_Pre</t>
  </si>
  <si>
    <t>LCC_Menthol_Pre</t>
  </si>
  <si>
    <t>LCC_Liquor_Pre</t>
  </si>
  <si>
    <t>Flavored_LCC_Cart_Pre</t>
  </si>
  <si>
    <t>Ship_BH_Pre</t>
  </si>
  <si>
    <t>Ship_MB_Pre</t>
  </si>
  <si>
    <t>Ship_SF_Pre</t>
  </si>
  <si>
    <t>CompletePA_Pre</t>
  </si>
  <si>
    <t>In0kin</t>
  </si>
  <si>
    <t>PuffBar</t>
  </si>
  <si>
    <t>Onlinestore_Post</t>
  </si>
  <si>
    <t>Ecig_Fruit_Post</t>
  </si>
  <si>
    <t>Ecig_Sweet_Post</t>
  </si>
  <si>
    <t>Ecig_Menthol_Post</t>
  </si>
  <si>
    <t>Ecig_Liquor_Post</t>
  </si>
  <si>
    <t>Flavored_Ecig_Cart_Post</t>
  </si>
  <si>
    <t>JUUL_Fruit_Post</t>
  </si>
  <si>
    <t>JUUL_Sweet_Post</t>
  </si>
  <si>
    <t>JUUL_Menthol_Post</t>
  </si>
  <si>
    <t>JUUL_Liquor_Post</t>
  </si>
  <si>
    <t>Flavored_JUUL_Cart_Post</t>
  </si>
  <si>
    <t>Disposable_Fruit_Post</t>
  </si>
  <si>
    <t>Disposable_Sweet_Post</t>
  </si>
  <si>
    <t>Disposable_Menthol_Post</t>
  </si>
  <si>
    <t>Disposable_Liquor_Post</t>
  </si>
  <si>
    <t>Flavored_Disposable_Cart_Post</t>
  </si>
  <si>
    <t>LCC_Fruit_Post</t>
  </si>
  <si>
    <t>LCC_Sweet_Post</t>
  </si>
  <si>
    <t>LCC_Menthol_Post</t>
  </si>
  <si>
    <t>LCC_Liquor_Post</t>
  </si>
  <si>
    <t>Flavored_LCC_Cart_Post</t>
  </si>
  <si>
    <t>Ship_BH_Post</t>
  </si>
  <si>
    <t>Ship_MB_Post</t>
  </si>
  <si>
    <t>Ship_SF_Post</t>
  </si>
  <si>
    <t>CompletePA_Post</t>
  </si>
  <si>
    <t>Total</t>
  </si>
  <si>
    <t>Local_Pre</t>
  </si>
  <si>
    <t>Local_Post</t>
  </si>
  <si>
    <t>Statewide_Pre</t>
  </si>
  <si>
    <t>Statewide_Post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</si>
</sst>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4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1C240-14D6-454D-9F3E-F9F9B561BB24}" name="Table2" displayName="Table2" ref="A1:BC32" totalsRowCount="1" headerRowDxfId="144" dataDxfId="143">
  <autoFilter ref="A1:BC31" xr:uid="{96A1C240-14D6-454D-9F3E-F9F9B561BB24}"/>
  <tableColumns count="55">
    <tableColumn id="1" xr3:uid="{747AA815-FA86-A24A-93BC-2C4FFAC4B2B4}" name="Website" totalsRowLabel="Total" dataDxfId="142" totalsRowDxfId="54"/>
    <tableColumn id="2" xr3:uid="{98AD8B8D-AAB9-A540-8E96-9BA775157307}" name="CompletePA_Post" totalsRowFunction="count" dataDxfId="141" totalsRowDxfId="53"/>
    <tableColumn id="3" xr3:uid="{5569A671-B2B6-964D-928F-5A9E0B0BC9F9}" name="CompletePA_Pre" dataDxfId="140" totalsRowDxfId="52"/>
    <tableColumn id="4" xr3:uid="{659C4CA0-D601-EF42-8A0F-2CACD13C8A06}" name="Disposable_Fruit_Post" dataDxfId="139" totalsRowDxfId="51"/>
    <tableColumn id="5" xr3:uid="{F32C4F1E-C053-5D46-9DA0-969727E261DE}" name="Disposable_Fruit_Pre" dataDxfId="138" totalsRowDxfId="50"/>
    <tableColumn id="6" xr3:uid="{BF8E959A-2C19-4344-A5D7-FB968B995F12}" name="Disposable_Liquor_Post" dataDxfId="137" totalsRowDxfId="49"/>
    <tableColumn id="7" xr3:uid="{6F9E5D6A-9C58-B844-AFDC-4AEFA24FE6B9}" name="Disposable_Liquor_Pre" dataDxfId="136" totalsRowDxfId="48"/>
    <tableColumn id="8" xr3:uid="{FB65A229-8864-F340-9F45-C56BA8BF2B52}" name="Disposable_Menthol_Post" dataDxfId="135" totalsRowDxfId="47"/>
    <tableColumn id="9" xr3:uid="{24DA5C18-A48C-4B4A-9E37-2DF305C09FF2}" name="Disposable_Menthol_Pre" dataDxfId="134" totalsRowDxfId="46"/>
    <tableColumn id="10" xr3:uid="{F7B4B10C-A89E-A34D-9159-CEF924337F0A}" name="Disposable_Sweet_Post" dataDxfId="133" totalsRowDxfId="45"/>
    <tableColumn id="11" xr3:uid="{03A92D5B-38C3-3B43-BEAF-D1D04953A685}" name="Disposable_Sweet_Pre" dataDxfId="132" totalsRowDxfId="44"/>
    <tableColumn id="12" xr3:uid="{B697D47D-4034-D942-B247-0B098AA26C21}" name="Ecig_Fruit_Post" dataDxfId="131" totalsRowDxfId="43"/>
    <tableColumn id="13" xr3:uid="{C8C836D3-694E-104B-A839-72D4862804F9}" name="Ecig_Fruit_Pre" dataDxfId="130" totalsRowDxfId="42"/>
    <tableColumn id="14" xr3:uid="{08C8C014-D863-354A-B995-0CC9811F7F8C}" name="Ecig_Liquor_Post" dataDxfId="129" totalsRowDxfId="41"/>
    <tableColumn id="15" xr3:uid="{933EBB15-9F0F-5747-8406-1D883B3ED847}" name="Ecig_Liquor_Pre" dataDxfId="128" totalsRowDxfId="40"/>
    <tableColumn id="16" xr3:uid="{B9ABB02C-405E-6A40-B025-FED711DDEB91}" name="Ecig_Menthol_Post" dataDxfId="127" totalsRowDxfId="39"/>
    <tableColumn id="17" xr3:uid="{23FF5FB0-F588-B044-8567-AC5E89396AD2}" name="Ecig_Menthol_Pre" dataDxfId="126" totalsRowDxfId="38"/>
    <tableColumn id="18" xr3:uid="{C765DEBE-99C0-7345-BEB6-6CAE2C58B07E}" name="Ecig_Sweet_Post" dataDxfId="125" totalsRowDxfId="37"/>
    <tableColumn id="19" xr3:uid="{3A700FCC-9A62-8645-9298-4ADC6E296538}" name="Ecig_Sweet_Pre" dataDxfId="124" totalsRowDxfId="36"/>
    <tableColumn id="20" xr3:uid="{0A994741-2323-3E4B-A3BA-176F66DDDA77}" name="Flavored_Disposable_Cart_Post" totalsRowFunction="count" dataDxfId="123" totalsRowDxfId="35"/>
    <tableColumn id="21" xr3:uid="{DA6FB302-620D-C241-8DE8-7AAA181B40EF}" name="Flavored_Disposable_Cart_Pre" totalsRowFunction="count" dataDxfId="122" totalsRowDxfId="34"/>
    <tableColumn id="22" xr3:uid="{D8C7D4A1-A581-A948-8900-13EE0CB9F03D}" name="Flavored_Ecig_Cart_Post" dataDxfId="121" totalsRowDxfId="33"/>
    <tableColumn id="23" xr3:uid="{B70C76B8-744E-844A-AE8B-FB510EDCE8DF}" name="Flavored_Ecig_Cart_Pre" totalsRowFunction="count" dataDxfId="120" totalsRowDxfId="32"/>
    <tableColumn id="24" xr3:uid="{C6CD8408-0D70-FC45-98DE-D3AD4DE0E427}" name="Flavored_JUUL_Cart_Post" dataDxfId="119" totalsRowDxfId="31"/>
    <tableColumn id="25" xr3:uid="{4E1E3F80-62D1-964B-85ED-E76A62BB9B82}" name="Flavored_JUUL_Cart_Pre" totalsRowFunction="count" dataDxfId="118" totalsRowDxfId="30"/>
    <tableColumn id="26" xr3:uid="{E0B08B67-0558-B24A-BC95-502B5FABDD98}" name="Flavored_LCC_Cart_Post" dataDxfId="117" totalsRowDxfId="29"/>
    <tableColumn id="27" xr3:uid="{3E0519D6-5609-964B-AF8B-7900E2AF3017}" name="Flavored_LCC_Cart_Pre" dataDxfId="116" totalsRowDxfId="28"/>
    <tableColumn id="28" xr3:uid="{1EA52683-326D-F44A-8886-6ACA291C7FAE}" name="JUUL_Fruit_Post" dataDxfId="115" totalsRowDxfId="27"/>
    <tableColumn id="29" xr3:uid="{1AF86FFB-6878-3F4F-8918-0829C5EA004C}" name="JUUL_Fruit_Pre" dataDxfId="114" totalsRowDxfId="26"/>
    <tableColumn id="30" xr3:uid="{A14B976D-1A27-454E-863B-EF899EA8C0EE}" name="JUUL_Liquor_Post" dataDxfId="113" totalsRowDxfId="25"/>
    <tableColumn id="31" xr3:uid="{F763D419-ABE8-5D4C-AC0C-CE54C1244104}" name="JUUL_Liquor_Pre" dataDxfId="112" totalsRowDxfId="24"/>
    <tableColumn id="32" xr3:uid="{4AA4596A-A2B2-5A43-8716-9F7B1946ABF7}" name="JUUL_Menthol_Post" dataDxfId="111" totalsRowDxfId="23"/>
    <tableColumn id="33" xr3:uid="{6974ACF0-6435-904E-B8B8-CCFD155F9AB6}" name="JUUL_Menthol_Pre" dataDxfId="110" totalsRowDxfId="22"/>
    <tableColumn id="34" xr3:uid="{F37CA93E-15C0-A347-9D1A-19314AE2A55C}" name="JUUL_Sweet_Post" dataDxfId="109" totalsRowDxfId="21"/>
    <tableColumn id="35" xr3:uid="{823E5F40-1392-B843-BEE0-F7F059730771}" name="JUUL_Sweet_Pre" dataDxfId="108" totalsRowDxfId="20"/>
    <tableColumn id="36" xr3:uid="{43366FCF-84D6-3746-9EB1-30DFC54D26EB}" name="LCC_Fruit_Post" dataDxfId="107" totalsRowDxfId="19"/>
    <tableColumn id="37" xr3:uid="{7DF7F98E-21E4-7A4B-B92D-9576CF4D62B0}" name="LCC_Fruit_Pre" dataDxfId="106" totalsRowDxfId="18"/>
    <tableColumn id="38" xr3:uid="{0ACB4668-6BEA-5B41-B47D-F99956C54FF1}" name="LCC_Liquor_Post" dataDxfId="105" totalsRowDxfId="17"/>
    <tableColumn id="39" xr3:uid="{21BF7C08-D2E8-A940-8201-8540BD3B1659}" name="LCC_Liquor_Pre" dataDxfId="104" totalsRowDxfId="16"/>
    <tableColumn id="40" xr3:uid="{88641ED8-B40F-DC4F-8BEC-621F9329DBAA}" name="LCC_Menthol_Post" dataDxfId="103" totalsRowDxfId="15"/>
    <tableColumn id="41" xr3:uid="{8DA61F28-F705-BF4A-8537-A3DEA28D8E4F}" name="LCC_Menthol_Pre" dataDxfId="102" totalsRowDxfId="14"/>
    <tableColumn id="42" xr3:uid="{05E0576A-2A72-E549-95B7-812675A112DB}" name="LCC_Sweet_Post" dataDxfId="101" totalsRowDxfId="13"/>
    <tableColumn id="43" xr3:uid="{A61C79B2-7F04-FD49-BC2D-EF11021FD05A}" name="LCC_Sweet_Pre" dataDxfId="100" totalsRowDxfId="12"/>
    <tableColumn id="44" xr3:uid="{EC9CE2E2-8A1A-A24D-8C15-584CE38D4080}" name="Onlinestore_Post" totalsRowFunction="sum" dataDxfId="99" totalsRowDxfId="1"/>
    <tableColumn id="45" xr3:uid="{1AA64FD8-E92D-324F-8ABF-603A70E25A37}" name="Onlinestore_Pre" totalsRowFunction="sum" dataDxfId="98" totalsRowDxfId="2"/>
    <tableColumn id="46" xr3:uid="{E36C228E-91F7-8941-9EB8-FB887A2AD8BF}" name="Ship_BH_Post" dataDxfId="97" totalsRowDxfId="11"/>
    <tableColumn id="47" xr3:uid="{735CFDC6-3330-5E42-84D1-8C9DDDFEB3F0}" name="Ship_BH_Pre" dataDxfId="96" totalsRowDxfId="10"/>
    <tableColumn id="48" xr3:uid="{EFCFB8FD-AE7E-AB46-8174-A46428294510}" name="Ship_MB_Post" dataDxfId="95" totalsRowDxfId="9"/>
    <tableColumn id="49" xr3:uid="{DBD7C798-7500-6340-80F3-098C49E41C74}" name="Ship_MB_Pre" dataDxfId="94" totalsRowDxfId="8"/>
    <tableColumn id="50" xr3:uid="{0879DA76-E4C9-0C4F-9C69-B1CBF723D026}" name="Ship_SF_Post" dataDxfId="93" totalsRowDxfId="7"/>
    <tableColumn id="51" xr3:uid="{A7CA2174-6C84-4349-AF2D-873B9F548E69}" name="Ship_SF_Pre" totalsRowFunction="sum" dataDxfId="92" totalsRowDxfId="6"/>
    <tableColumn id="52" xr3:uid="{B4BAB363-62F0-5E48-AA92-784EC69D535C}" name="Local_Pre" totalsRowFunction="sum" dataDxfId="58" totalsRowDxfId="5"/>
    <tableColumn id="53" xr3:uid="{A7BF7293-5433-FA43-90DB-1A7A93030F61}" name="Local_Post" totalsRowFunction="sum" dataDxfId="57" totalsRowDxfId="3"/>
    <tableColumn id="54" xr3:uid="{BB73E342-6592-C84C-9FAB-A59D1266A7AF}" name="Statewide_Pre" totalsRowFunction="sum" dataDxfId="56" totalsRowDxfId="4"/>
    <tableColumn id="55" xr3:uid="{81F4B54A-02BD-6949-AB54-CCB17FA87696}" name="Statewide_Post" totalsRowFunction="sum" dataDxfId="55" totalsRowDxfId="0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667EEC-6128-834F-A0BE-DEA5B5687DA6}" name="Table1" displayName="Table1" ref="A1:AE51" totalsRowShown="0" headerRowDxfId="91" dataDxfId="90">
  <autoFilter ref="A1:AE51" xr:uid="{77667EEC-6128-834F-A0BE-DEA5B5687DA6}"/>
  <sortState xmlns:xlrd2="http://schemas.microsoft.com/office/spreadsheetml/2017/richdata2" ref="A2:AE51">
    <sortCondition ref="A1:A51"/>
  </sortState>
  <tableColumns count="31">
    <tableColumn id="1" xr3:uid="{86729F54-F368-2340-880C-3FC75A5DF6CB}" name="Website" dataDxfId="89"/>
    <tableColumn id="2" xr3:uid="{5CC22E0E-AF07-F349-BBA7-0833C2C24AA2}" name="Al Capone" dataDxfId="88"/>
    <tableColumn id="3" xr3:uid="{C892804B-CF5C-194F-B9A0-4E19D4487C68}" name="Apollo Vapes" dataDxfId="87"/>
    <tableColumn id="4" xr3:uid="{A4EB87A9-F556-8444-8B1A-3B9B4940AAA2}" name="Backwood Smokes" dataDxfId="86"/>
    <tableColumn id="5" xr3:uid="{1E78F595-805A-D548-9529-E6C67F244008}" name="Blu" dataDxfId="85"/>
    <tableColumn id="6" xr3:uid="{372BD830-38B7-E846-A35E-89055DE965F5}" name="C3 Vapors" dataDxfId="84"/>
    <tableColumn id="7" xr3:uid="{E38A5336-D9E8-B34A-B075-624170A831BF}" name="Dutch Masters" dataDxfId="83"/>
    <tableColumn id="8" xr3:uid="{E059397D-A8EA-9C48-BA22-7AEE4E945CE3}" name="Epik Vape" dataDxfId="82"/>
    <tableColumn id="9" xr3:uid="{5885DC55-0164-0E4B-B9BB-F9BED6CBF8E9}" name="Innokin" dataDxfId="81"/>
    <tableColumn id="10" xr3:uid="{FDCFABF2-D799-374C-8761-80B34DD84FFE}" name="JUUL" dataDxfId="80"/>
    <tableColumn id="11" xr3:uid="{07A8FEF2-AF66-2945-81F0-AE9C397164EA}" name="Millbrae Vape" dataDxfId="79"/>
    <tableColumn id="12" xr3:uid="{27B389CB-BDA1-5D4F-9AA9-748D2246FB04}" name="NJOY" dataDxfId="78"/>
    <tableColumn id="13" xr3:uid="{70BA8AE3-55FB-0242-A904-7BE52CE23315}" name="Puff Bar" dataDxfId="77"/>
    <tableColumn id="14" xr3:uid="{8C8AEFEE-233B-3749-A7D0-C74F60A82262}" name="San Jose Vape" dataDxfId="76"/>
    <tableColumn id="15" xr3:uid="{3B1B9DC9-1D56-EC43-B6EB-E310B459E9E4}" name="Smokeless Vape and CBD" dataDxfId="75"/>
    <tableColumn id="16" xr3:uid="{CE858080-E871-2649-BE22-A63D695703B2}" name="Stay Vaped" dataDxfId="74"/>
    <tableColumn id="17" xr3:uid="{5736EC40-4792-724F-832A-01EDA786E548}" name="Stogz" dataDxfId="73"/>
    <tableColumn id="18" xr3:uid="{85BD122A-BA66-1B47-93CA-C10BEA16CDB3}" name="Swisher Sweets" dataDxfId="72"/>
    <tableColumn id="19" xr3:uid="{0990F9BE-13CF-4C4A-A5AF-6FFDCEFDB083}" name="Teagardins" dataDxfId="71"/>
    <tableColumn id="20" xr3:uid="{C9AE122C-DFFD-014E-A0A4-5CA27D3A7B61}" name="The Vape Shop" dataDxfId="70"/>
    <tableColumn id="21" xr3:uid="{D3C047B1-EF3C-3E40-BF50-556270C11B9B}" name="Upscale Vapes" dataDxfId="69"/>
    <tableColumn id="22" xr3:uid="{7203C620-6DB5-AF4B-9636-9BF8DC6E98D8}" name="V for Vape" dataDxfId="68"/>
    <tableColumn id="23" xr3:uid="{5F0353A7-A3D5-0A41-B27F-50C8EE42CA97}" name="V Spot Vapor" dataDxfId="67"/>
    <tableColumn id="24" xr3:uid="{4912E367-B2F0-8E42-81A2-431604D8CB9C}" name="Vape Juice Depot" dataDxfId="66"/>
    <tableColumn id="25" xr3:uid="{82B2AC9B-2EB4-2144-892F-F775C4B46487}" name="Vape3One" dataDxfId="65"/>
    <tableColumn id="26" xr3:uid="{23839BE8-620C-104F-9851-CC59614E1E89}" name="Vapor Den" dataDxfId="64"/>
    <tableColumn id="27" xr3:uid="{08EAE73D-8C47-904D-A567-4B31E68EEEF3}" name="Vapor Empire" dataDxfId="63"/>
    <tableColumn id="28" xr3:uid="{D39780BC-BC2D-A04C-8616-C08F91D3B032}" name="Vapor Forrest" dataDxfId="62"/>
    <tableColumn id="29" xr3:uid="{B88AEC07-F3BD-EB45-9361-6BD80CCE2F21}" name="Vuse" dataDxfId="61"/>
    <tableColumn id="30" xr3:uid="{4B7A284C-FE1A-6A44-9779-8AC3F079C788}" name="Yours Truly CBD" dataDxfId="60"/>
    <tableColumn id="31" xr3:uid="{E96FF67A-C3D2-EC4C-B7CE-C0CD68F338A6}" name="Ziggys Smoke Shop" dataDxfId="59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8F9E-81C5-3E40-898F-7534FC700D74}">
  <sheetPr>
    <tabColor rgb="FFFF0000"/>
  </sheetPr>
  <dimension ref="A1:BC32"/>
  <sheetViews>
    <sheetView tabSelected="1" topLeftCell="AV1" zoomScale="160" workbookViewId="0">
      <selection activeCell="AZ2" sqref="AZ2:BC31"/>
    </sheetView>
  </sheetViews>
  <sheetFormatPr baseColWidth="10" defaultRowHeight="16" x14ac:dyDescent="0.2"/>
  <cols>
    <col min="1" max="1" width="28.1640625" style="1" customWidth="1"/>
    <col min="2" max="2" width="20.1640625" style="1" customWidth="1"/>
    <col min="3" max="3" width="19.33203125" style="1" customWidth="1"/>
    <col min="4" max="4" width="23" style="1" customWidth="1"/>
    <col min="5" max="5" width="22.1640625" style="1" customWidth="1"/>
    <col min="6" max="6" width="22" style="1" customWidth="1"/>
    <col min="7" max="7" width="21.1640625" style="1" customWidth="1"/>
    <col min="8" max="8" width="24" style="1" customWidth="1"/>
    <col min="9" max="9" width="23.1640625" style="1" customWidth="1"/>
    <col min="10" max="10" width="22" style="1" customWidth="1"/>
    <col min="11" max="11" width="21.1640625" style="1" customWidth="1"/>
    <col min="12" max="12" width="21.6640625" style="1" customWidth="1"/>
    <col min="13" max="13" width="20.83203125" style="1" customWidth="1"/>
    <col min="14" max="14" width="23.1640625" style="1" customWidth="1"/>
    <col min="15" max="15" width="22.33203125" style="1" customWidth="1"/>
    <col min="16" max="16" width="18.6640625" style="1" customWidth="1"/>
    <col min="17" max="17" width="17.83203125" style="1" customWidth="1"/>
    <col min="18" max="18" width="17.33203125" style="1" customWidth="1"/>
    <col min="19" max="19" width="16.5" style="1" customWidth="1"/>
    <col min="20" max="20" width="28.33203125" style="1" customWidth="1"/>
    <col min="21" max="21" width="27.5" style="1" customWidth="1"/>
    <col min="22" max="22" width="22.5" style="1" customWidth="1"/>
    <col min="23" max="23" width="21.6640625" style="1" customWidth="1"/>
    <col min="24" max="24" width="24.83203125" style="1" customWidth="1"/>
    <col min="25" max="25" width="24" style="1" customWidth="1"/>
    <col min="26" max="26" width="22.6640625" style="1" customWidth="1"/>
    <col min="27" max="27" width="21.83203125" style="1" customWidth="1"/>
    <col min="28" max="28" width="23.1640625" style="1" customWidth="1"/>
    <col min="29" max="29" width="22.33203125" style="1" customWidth="1"/>
    <col min="30" max="30" width="24.6640625" style="1" customWidth="1"/>
    <col min="31" max="31" width="23.83203125" style="1" customWidth="1"/>
    <col min="32" max="32" width="19.83203125" style="1" customWidth="1"/>
    <col min="33" max="33" width="19" style="1" customWidth="1"/>
    <col min="34" max="34" width="22.83203125" style="1" customWidth="1"/>
    <col min="35" max="35" width="22" style="1" customWidth="1"/>
    <col min="36" max="36" width="20.6640625" style="1" customWidth="1"/>
    <col min="37" max="37" width="19.83203125" style="1" customWidth="1"/>
    <col min="38" max="38" width="21.1640625" style="1" customWidth="1"/>
    <col min="39" max="39" width="20.33203125" style="1" customWidth="1"/>
    <col min="40" max="40" width="22.6640625" style="1" customWidth="1"/>
    <col min="41" max="41" width="21.83203125" style="1" customWidth="1"/>
    <col min="42" max="42" width="16.1640625" style="1" customWidth="1"/>
    <col min="43" max="43" width="15.33203125" style="1" customWidth="1"/>
    <col min="44" max="44" width="19.1640625" style="1" customWidth="1"/>
    <col min="45" max="45" width="18.33203125" style="1" customWidth="1"/>
    <col min="46" max="46" width="17" style="1" customWidth="1"/>
    <col min="47" max="47" width="16.1640625" style="1" customWidth="1"/>
    <col min="48" max="48" width="17.5" style="1" customWidth="1"/>
    <col min="49" max="49" width="16.6640625" style="1" customWidth="1"/>
    <col min="50" max="50" width="19" style="1" customWidth="1"/>
    <col min="51" max="51" width="18.1640625" style="1" customWidth="1"/>
    <col min="52" max="52" width="22.1640625" style="1" customWidth="1"/>
    <col min="53" max="53" width="21.33203125" style="1" customWidth="1"/>
    <col min="54" max="54" width="13.83203125" style="1" customWidth="1"/>
    <col min="55" max="55" width="13" style="1" customWidth="1"/>
    <col min="56" max="56" width="17.1640625" style="1" customWidth="1"/>
    <col min="57" max="57" width="16.33203125" style="1" customWidth="1"/>
    <col min="58" max="58" width="36.6640625" style="1" customWidth="1"/>
    <col min="59" max="59" width="37" style="1" customWidth="1"/>
    <col min="60" max="60" width="41" style="1" customWidth="1"/>
    <col min="61" max="61" width="40.1640625" style="1" customWidth="1"/>
    <col min="62" max="62" width="35.83203125" style="1" customWidth="1"/>
    <col min="63" max="63" width="34.6640625" style="1" customWidth="1"/>
    <col min="64" max="64" width="31.33203125" style="1" customWidth="1"/>
    <col min="65" max="65" width="32.1640625" style="1" customWidth="1"/>
    <col min="66" max="66" width="39" style="1" customWidth="1"/>
    <col min="67" max="67" width="39.1640625" style="1" customWidth="1"/>
    <col min="68" max="68" width="18.33203125" style="1" customWidth="1"/>
    <col min="69" max="69" width="17.1640625" style="1" customWidth="1"/>
    <col min="70" max="70" width="16.33203125" style="1" customWidth="1"/>
    <col min="71" max="71" width="21" style="1" customWidth="1"/>
    <col min="72" max="72" width="19" style="1" customWidth="1"/>
    <col min="73" max="73" width="18.1640625" style="1" customWidth="1"/>
    <col min="74" max="74" width="15.33203125" style="1" customWidth="1"/>
    <col min="75" max="75" width="14.5" style="1" customWidth="1"/>
    <col min="76" max="76" width="20.5" style="1" customWidth="1"/>
    <col min="77" max="77" width="22.1640625" style="1" customWidth="1"/>
    <col min="78" max="78" width="18" style="1" customWidth="1"/>
    <col min="79" max="79" width="17.1640625" style="1" customWidth="1"/>
    <col min="80" max="80" width="18" style="1" customWidth="1"/>
    <col min="81" max="81" width="17.1640625" style="1" customWidth="1"/>
    <col min="82" max="82" width="22.83203125" style="1" customWidth="1"/>
    <col min="83" max="83" width="22" style="1" customWidth="1"/>
    <col min="84" max="84" width="25.83203125" style="1" customWidth="1"/>
    <col min="85" max="85" width="25" style="1" customWidth="1"/>
    <col min="86" max="86" width="23.6640625" style="1" customWidth="1"/>
    <col min="87" max="87" width="22.83203125" style="1" customWidth="1"/>
    <col min="88" max="88" width="24.1640625" style="1" customWidth="1"/>
    <col min="89" max="89" width="23.33203125" style="1" customWidth="1"/>
    <col min="90" max="90" width="25.6640625" style="1" customWidth="1"/>
    <col min="91" max="91" width="24.83203125" style="1" customWidth="1"/>
    <col min="92" max="16384" width="10.83203125" style="1"/>
  </cols>
  <sheetData>
    <row r="1" spans="1:55" x14ac:dyDescent="0.2">
      <c r="A1" s="1" t="s">
        <v>38</v>
      </c>
      <c r="B1" s="1" t="s">
        <v>84</v>
      </c>
      <c r="C1" s="1" t="s">
        <v>57</v>
      </c>
      <c r="D1" s="1" t="s">
        <v>71</v>
      </c>
      <c r="E1" s="1" t="s">
        <v>44</v>
      </c>
      <c r="F1" s="1" t="s">
        <v>74</v>
      </c>
      <c r="G1" s="1" t="s">
        <v>47</v>
      </c>
      <c r="H1" s="1" t="s">
        <v>73</v>
      </c>
      <c r="I1" s="1" t="s">
        <v>46</v>
      </c>
      <c r="J1" s="1" t="s">
        <v>72</v>
      </c>
      <c r="K1" s="1" t="s">
        <v>45</v>
      </c>
      <c r="L1" s="1" t="s">
        <v>61</v>
      </c>
      <c r="M1" s="1" t="s">
        <v>33</v>
      </c>
      <c r="N1" s="1" t="s">
        <v>64</v>
      </c>
      <c r="O1" s="1" t="s">
        <v>36</v>
      </c>
      <c r="P1" s="1" t="s">
        <v>63</v>
      </c>
      <c r="Q1" s="1" t="s">
        <v>35</v>
      </c>
      <c r="R1" s="1" t="s">
        <v>62</v>
      </c>
      <c r="S1" s="1" t="s">
        <v>34</v>
      </c>
      <c r="T1" s="1" t="s">
        <v>75</v>
      </c>
      <c r="U1" s="1" t="s">
        <v>48</v>
      </c>
      <c r="V1" s="1" t="s">
        <v>65</v>
      </c>
      <c r="W1" s="1" t="s">
        <v>37</v>
      </c>
      <c r="X1" s="1" t="s">
        <v>70</v>
      </c>
      <c r="Y1" s="1" t="s">
        <v>43</v>
      </c>
      <c r="Z1" s="1" t="s">
        <v>80</v>
      </c>
      <c r="AA1" s="1" t="s">
        <v>53</v>
      </c>
      <c r="AB1" s="1" t="s">
        <v>66</v>
      </c>
      <c r="AC1" s="1" t="s">
        <v>39</v>
      </c>
      <c r="AD1" s="1" t="s">
        <v>69</v>
      </c>
      <c r="AE1" s="1" t="s">
        <v>42</v>
      </c>
      <c r="AF1" s="1" t="s">
        <v>68</v>
      </c>
      <c r="AG1" s="1" t="s">
        <v>41</v>
      </c>
      <c r="AH1" s="1" t="s">
        <v>67</v>
      </c>
      <c r="AI1" s="1" t="s">
        <v>40</v>
      </c>
      <c r="AJ1" s="1" t="s">
        <v>76</v>
      </c>
      <c r="AK1" s="1" t="s">
        <v>49</v>
      </c>
      <c r="AL1" s="1" t="s">
        <v>79</v>
      </c>
      <c r="AM1" s="1" t="s">
        <v>52</v>
      </c>
      <c r="AN1" s="1" t="s">
        <v>78</v>
      </c>
      <c r="AO1" s="1" t="s">
        <v>51</v>
      </c>
      <c r="AP1" s="1" t="s">
        <v>77</v>
      </c>
      <c r="AQ1" s="1" t="s">
        <v>50</v>
      </c>
      <c r="AR1" s="1" t="s">
        <v>60</v>
      </c>
      <c r="AS1" s="1" t="s">
        <v>32</v>
      </c>
      <c r="AT1" s="1" t="s">
        <v>81</v>
      </c>
      <c r="AU1" s="1" t="s">
        <v>54</v>
      </c>
      <c r="AV1" s="1" t="s">
        <v>82</v>
      </c>
      <c r="AW1" s="1" t="s">
        <v>55</v>
      </c>
      <c r="AX1" s="1" t="s">
        <v>83</v>
      </c>
      <c r="AY1" s="1" t="s">
        <v>56</v>
      </c>
      <c r="AZ1" s="1" t="s">
        <v>86</v>
      </c>
      <c r="BA1" s="1" t="s">
        <v>87</v>
      </c>
      <c r="BB1" s="1" t="s">
        <v>88</v>
      </c>
      <c r="BC1" s="1" t="s">
        <v>89</v>
      </c>
    </row>
    <row r="2" spans="1:55" x14ac:dyDescent="0.2">
      <c r="A2" s="1" t="s">
        <v>4</v>
      </c>
      <c r="B2" s="1" t="s">
        <v>31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 t="s">
        <v>31</v>
      </c>
      <c r="U2" s="1">
        <v>0</v>
      </c>
      <c r="V2" s="1" t="s">
        <v>31</v>
      </c>
      <c r="W2" s="1">
        <v>0</v>
      </c>
      <c r="X2" s="1" t="s">
        <v>31</v>
      </c>
      <c r="Y2" s="1">
        <v>0</v>
      </c>
      <c r="Z2" s="1" t="s">
        <v>31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 t="s">
        <v>31</v>
      </c>
      <c r="AU2" s="1">
        <v>0</v>
      </c>
      <c r="AV2" s="1" t="s">
        <v>31</v>
      </c>
      <c r="AW2" s="1">
        <v>0</v>
      </c>
      <c r="AX2" s="1" t="s">
        <v>31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</row>
    <row r="3" spans="1:55" x14ac:dyDescent="0.2">
      <c r="A3" s="1" t="s">
        <v>27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</row>
    <row r="4" spans="1:55" x14ac:dyDescent="0.2">
      <c r="A4" s="1" t="s">
        <v>7</v>
      </c>
      <c r="B4" s="1" t="s">
        <v>31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s">
        <v>31</v>
      </c>
      <c r="M4" s="1">
        <v>0</v>
      </c>
      <c r="N4" s="1" t="s">
        <v>31</v>
      </c>
      <c r="O4" s="1">
        <v>0</v>
      </c>
      <c r="P4" s="1" t="s">
        <v>31</v>
      </c>
      <c r="Q4" s="1">
        <v>0</v>
      </c>
      <c r="R4" s="1" t="s">
        <v>31</v>
      </c>
      <c r="S4" s="1">
        <v>0</v>
      </c>
      <c r="T4" s="1" t="s">
        <v>31</v>
      </c>
      <c r="U4" s="1">
        <v>0</v>
      </c>
      <c r="V4" s="1" t="s">
        <v>31</v>
      </c>
      <c r="W4" s="1">
        <v>0</v>
      </c>
      <c r="X4" s="1" t="s">
        <v>31</v>
      </c>
      <c r="Y4" s="1">
        <v>0</v>
      </c>
      <c r="Z4" s="1" t="s">
        <v>31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 t="s">
        <v>31</v>
      </c>
      <c r="AU4" s="1">
        <v>0</v>
      </c>
      <c r="AV4" s="1" t="s">
        <v>31</v>
      </c>
      <c r="AW4" s="1">
        <v>0</v>
      </c>
      <c r="AX4" s="1" t="s">
        <v>31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</row>
    <row r="5" spans="1:55" x14ac:dyDescent="0.2">
      <c r="A5" s="1" t="s">
        <v>6</v>
      </c>
      <c r="B5" s="1" t="s">
        <v>31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 t="s">
        <v>31</v>
      </c>
      <c r="U5" s="1">
        <v>1</v>
      </c>
      <c r="V5" s="1" t="s">
        <v>31</v>
      </c>
      <c r="W5" s="1">
        <v>1</v>
      </c>
      <c r="X5" s="1" t="s">
        <v>31</v>
      </c>
      <c r="Y5" s="1">
        <v>0</v>
      </c>
      <c r="Z5" s="1" t="s">
        <v>31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 t="s">
        <v>31</v>
      </c>
      <c r="AU5" s="1">
        <v>0</v>
      </c>
      <c r="AV5" s="1" t="s">
        <v>31</v>
      </c>
      <c r="AW5" s="1">
        <v>0</v>
      </c>
      <c r="AX5" s="1" t="s">
        <v>31</v>
      </c>
      <c r="AY5" s="1">
        <v>0</v>
      </c>
      <c r="AZ5" s="1">
        <v>0</v>
      </c>
      <c r="BA5" s="1">
        <v>0</v>
      </c>
      <c r="BB5" s="1">
        <v>1</v>
      </c>
      <c r="BC5" s="1">
        <v>0</v>
      </c>
    </row>
    <row r="6" spans="1:55" x14ac:dyDescent="0.2">
      <c r="A6" s="1" t="s">
        <v>26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 t="s">
        <v>31</v>
      </c>
      <c r="W6" s="1">
        <v>0</v>
      </c>
      <c r="X6" s="1">
        <v>1</v>
      </c>
      <c r="Y6" s="1">
        <v>1</v>
      </c>
      <c r="Z6" s="1" t="s">
        <v>31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1</v>
      </c>
      <c r="BC6" s="1">
        <v>0</v>
      </c>
    </row>
    <row r="7" spans="1:55" x14ac:dyDescent="0.2">
      <c r="A7" s="1" t="s">
        <v>8</v>
      </c>
      <c r="B7" s="1" t="s">
        <v>31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31</v>
      </c>
      <c r="U7" s="1">
        <v>0</v>
      </c>
      <c r="V7" s="1" t="s">
        <v>31</v>
      </c>
      <c r="W7" s="1">
        <v>0</v>
      </c>
      <c r="X7" s="1" t="s">
        <v>31</v>
      </c>
      <c r="Y7" s="1">
        <v>0</v>
      </c>
      <c r="Z7" s="1" t="s">
        <v>31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 t="s">
        <v>31</v>
      </c>
      <c r="AU7" s="1">
        <v>0</v>
      </c>
      <c r="AV7" s="1" t="s">
        <v>31</v>
      </c>
      <c r="AW7" s="1">
        <v>0</v>
      </c>
      <c r="AX7" s="1" t="s">
        <v>31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</row>
    <row r="8" spans="1:55" x14ac:dyDescent="0.2">
      <c r="A8" s="1" t="s">
        <v>15</v>
      </c>
      <c r="B8" s="1" t="s">
        <v>31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31</v>
      </c>
      <c r="U8" s="1">
        <v>0</v>
      </c>
      <c r="V8" s="1" t="s">
        <v>31</v>
      </c>
      <c r="W8" s="1">
        <v>0</v>
      </c>
      <c r="X8" s="1" t="s">
        <v>31</v>
      </c>
      <c r="Y8" s="1">
        <v>0</v>
      </c>
      <c r="Z8" s="1" t="s">
        <v>31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 t="s">
        <v>31</v>
      </c>
      <c r="AS8" s="1">
        <v>1</v>
      </c>
      <c r="AT8" s="1" t="s">
        <v>31</v>
      </c>
      <c r="AU8" s="1">
        <v>0</v>
      </c>
      <c r="AV8" s="1" t="s">
        <v>31</v>
      </c>
      <c r="AW8" s="1">
        <v>0</v>
      </c>
      <c r="AX8" s="1" t="s">
        <v>31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</row>
    <row r="9" spans="1:55" x14ac:dyDescent="0.2">
      <c r="A9" s="1" t="s">
        <v>17</v>
      </c>
      <c r="B9" s="1" t="s">
        <v>31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 t="s">
        <v>31</v>
      </c>
      <c r="U9" s="1">
        <v>0</v>
      </c>
      <c r="V9" s="1" t="s">
        <v>31</v>
      </c>
      <c r="W9" s="1">
        <v>0</v>
      </c>
      <c r="X9" s="1" t="s">
        <v>31</v>
      </c>
      <c r="Y9" s="1">
        <v>0</v>
      </c>
      <c r="Z9" s="1" t="s">
        <v>31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1</v>
      </c>
      <c r="AT9" s="1" t="s">
        <v>31</v>
      </c>
      <c r="AU9" s="1">
        <v>1</v>
      </c>
      <c r="AV9" s="1" t="s">
        <v>31</v>
      </c>
      <c r="AW9" s="1">
        <v>1</v>
      </c>
      <c r="AX9" s="1" t="s">
        <v>31</v>
      </c>
      <c r="AY9" s="1">
        <v>1</v>
      </c>
      <c r="AZ9" s="1">
        <v>1</v>
      </c>
      <c r="BA9" s="1">
        <v>0</v>
      </c>
      <c r="BB9" s="1">
        <v>1</v>
      </c>
      <c r="BC9" s="1">
        <v>0</v>
      </c>
    </row>
    <row r="10" spans="1:55" x14ac:dyDescent="0.2">
      <c r="A10" s="1" t="s">
        <v>1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31</v>
      </c>
      <c r="U10" s="1">
        <v>0</v>
      </c>
      <c r="V10" s="1" t="s">
        <v>31</v>
      </c>
      <c r="W10" s="1">
        <v>0</v>
      </c>
      <c r="X10" s="1">
        <v>1</v>
      </c>
      <c r="Y10" s="1">
        <v>1</v>
      </c>
      <c r="Z10" s="1" t="s">
        <v>31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1</v>
      </c>
      <c r="AS10" s="1">
        <v>1</v>
      </c>
      <c r="AT10" s="1" t="s">
        <v>31</v>
      </c>
      <c r="AU10" s="1">
        <v>0</v>
      </c>
      <c r="AV10" s="1" t="s">
        <v>31</v>
      </c>
      <c r="AW10" s="1">
        <v>0</v>
      </c>
      <c r="AX10" s="1" t="s">
        <v>31</v>
      </c>
      <c r="AY10" s="1">
        <v>0</v>
      </c>
      <c r="AZ10" s="1">
        <v>0</v>
      </c>
      <c r="BA10" s="1">
        <v>0</v>
      </c>
      <c r="BB10" s="1">
        <v>1</v>
      </c>
      <c r="BC10" s="1">
        <v>0</v>
      </c>
    </row>
    <row r="11" spans="1:55" x14ac:dyDescent="0.2">
      <c r="A11" s="1" t="s">
        <v>25</v>
      </c>
      <c r="B11" s="1" t="s">
        <v>31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 t="s">
        <v>31</v>
      </c>
      <c r="U11" s="1">
        <v>0</v>
      </c>
      <c r="V11" s="1" t="s">
        <v>31</v>
      </c>
      <c r="W11" s="1">
        <v>0</v>
      </c>
      <c r="X11" s="1" t="s">
        <v>31</v>
      </c>
      <c r="Y11" s="1">
        <v>0</v>
      </c>
      <c r="Z11" s="1" t="s">
        <v>31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31</v>
      </c>
      <c r="AS11" s="1">
        <v>1</v>
      </c>
      <c r="AT11" s="1" t="s">
        <v>31</v>
      </c>
      <c r="AU11" s="1">
        <v>0</v>
      </c>
      <c r="AV11" s="1" t="s">
        <v>31</v>
      </c>
      <c r="AW11" s="1">
        <v>0</v>
      </c>
      <c r="AX11" s="1" t="s">
        <v>31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</row>
    <row r="12" spans="1:55" x14ac:dyDescent="0.2">
      <c r="A12" s="1" t="s">
        <v>0</v>
      </c>
      <c r="B12" s="1" t="s">
        <v>30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31</v>
      </c>
      <c r="U12" s="1">
        <v>0</v>
      </c>
      <c r="V12" s="1" t="s">
        <v>31</v>
      </c>
      <c r="W12" s="1">
        <v>0</v>
      </c>
      <c r="X12" s="1" t="s">
        <v>31</v>
      </c>
      <c r="Y12" s="1">
        <v>0</v>
      </c>
      <c r="Z12" s="1" t="s">
        <v>31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 t="s">
        <v>31</v>
      </c>
      <c r="AU12" s="1">
        <v>0</v>
      </c>
      <c r="AV12" s="1" t="s">
        <v>31</v>
      </c>
      <c r="AW12" s="1">
        <v>0</v>
      </c>
      <c r="AX12" s="1" t="s">
        <v>31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</row>
    <row r="13" spans="1:55" x14ac:dyDescent="0.2">
      <c r="A13" s="1" t="s">
        <v>5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1</v>
      </c>
      <c r="AT13" s="1">
        <v>1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1</v>
      </c>
      <c r="BB13" s="1">
        <v>0</v>
      </c>
      <c r="BC13" s="1">
        <v>1</v>
      </c>
    </row>
    <row r="14" spans="1:55" x14ac:dyDescent="0.2">
      <c r="A14" s="1" t="s">
        <v>18</v>
      </c>
      <c r="B14" s="1" t="s">
        <v>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31</v>
      </c>
      <c r="U14" s="1">
        <v>0</v>
      </c>
      <c r="V14" s="1" t="s">
        <v>31</v>
      </c>
      <c r="W14" s="1">
        <v>0</v>
      </c>
      <c r="X14" s="1" t="s">
        <v>31</v>
      </c>
      <c r="Y14" s="1">
        <v>0</v>
      </c>
      <c r="Z14" s="1" t="s">
        <v>31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1</v>
      </c>
      <c r="AT14" s="1" t="s">
        <v>31</v>
      </c>
      <c r="AU14" s="1">
        <v>0</v>
      </c>
      <c r="AV14" s="1" t="s">
        <v>31</v>
      </c>
      <c r="AW14" s="1">
        <v>0</v>
      </c>
      <c r="AX14" s="1" t="s">
        <v>31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</row>
    <row r="15" spans="1:55" x14ac:dyDescent="0.2">
      <c r="A15" s="1" t="s">
        <v>29</v>
      </c>
      <c r="B15" s="1" t="s">
        <v>31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 t="s">
        <v>31</v>
      </c>
      <c r="U15" s="1">
        <v>0</v>
      </c>
      <c r="V15" s="1" t="s">
        <v>31</v>
      </c>
      <c r="W15" s="1">
        <v>0</v>
      </c>
      <c r="X15" s="1" t="s">
        <v>31</v>
      </c>
      <c r="Y15" s="1">
        <v>0</v>
      </c>
      <c r="Z15" s="1" t="s">
        <v>31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 t="s">
        <v>31</v>
      </c>
      <c r="AS15" s="1">
        <v>0</v>
      </c>
      <c r="AT15" s="1" t="s">
        <v>31</v>
      </c>
      <c r="AU15" s="1">
        <v>0</v>
      </c>
      <c r="AV15" s="1" t="s">
        <v>31</v>
      </c>
      <c r="AW15" s="1">
        <v>0</v>
      </c>
      <c r="AX15" s="1" t="s">
        <v>31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</row>
    <row r="16" spans="1:55" x14ac:dyDescent="0.2">
      <c r="A16" s="1" t="s">
        <v>28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 t="s">
        <v>31</v>
      </c>
      <c r="W16" s="1">
        <v>0</v>
      </c>
      <c r="X16" s="1" t="s">
        <v>31</v>
      </c>
      <c r="Y16" s="1">
        <v>0</v>
      </c>
      <c r="Z16" s="1" t="s">
        <v>31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</row>
    <row r="17" spans="1:55" x14ac:dyDescent="0.2">
      <c r="A17" s="1" t="s">
        <v>2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  <c r="Y17" s="1">
        <v>1</v>
      </c>
      <c r="Z17" s="1">
        <v>1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</row>
    <row r="18" spans="1:55" x14ac:dyDescent="0.2">
      <c r="A18" s="1" t="s">
        <v>3</v>
      </c>
      <c r="B18" s="1" t="s">
        <v>31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31</v>
      </c>
      <c r="U18" s="1">
        <v>0</v>
      </c>
      <c r="V18" s="1" t="s">
        <v>31</v>
      </c>
      <c r="W18" s="1">
        <v>0</v>
      </c>
      <c r="X18" s="1" t="s">
        <v>31</v>
      </c>
      <c r="Y18" s="1">
        <v>0</v>
      </c>
      <c r="Z18" s="1" t="s">
        <v>31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31</v>
      </c>
      <c r="AU18" s="1">
        <v>0</v>
      </c>
      <c r="AV18" s="1" t="s">
        <v>31</v>
      </c>
      <c r="AW18" s="1">
        <v>0</v>
      </c>
      <c r="AX18" s="1" t="s">
        <v>31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</row>
    <row r="19" spans="1:55" x14ac:dyDescent="0.2">
      <c r="A19" s="1" t="s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0</v>
      </c>
      <c r="AP19" s="1">
        <v>1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</row>
    <row r="20" spans="1:55" x14ac:dyDescent="0.2">
      <c r="A20" s="1" t="s">
        <v>12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1</v>
      </c>
      <c r="AY20" s="1">
        <v>0</v>
      </c>
      <c r="AZ20" s="1">
        <v>0</v>
      </c>
      <c r="BA20" s="1">
        <v>1</v>
      </c>
      <c r="BB20" s="1">
        <v>0</v>
      </c>
      <c r="BC20" s="1">
        <v>1</v>
      </c>
    </row>
    <row r="21" spans="1:55" x14ac:dyDescent="0.2">
      <c r="A21" s="1" t="s">
        <v>22</v>
      </c>
      <c r="B21" s="1" t="s">
        <v>31</v>
      </c>
      <c r="C21" s="1">
        <v>0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 t="s">
        <v>31</v>
      </c>
      <c r="W21" s="1">
        <v>0</v>
      </c>
      <c r="X21" s="1" t="s">
        <v>31</v>
      </c>
      <c r="Y21" s="1">
        <v>0</v>
      </c>
      <c r="Z21" s="1" t="s">
        <v>31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1</v>
      </c>
      <c r="AT21" s="1" t="s">
        <v>31</v>
      </c>
      <c r="AU21" s="1">
        <v>0</v>
      </c>
      <c r="AV21" s="1" t="s">
        <v>31</v>
      </c>
      <c r="AW21" s="1">
        <v>0</v>
      </c>
      <c r="AX21" s="1" t="s">
        <v>31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</row>
    <row r="22" spans="1:55" x14ac:dyDescent="0.2">
      <c r="A22" s="1" t="s">
        <v>13</v>
      </c>
      <c r="B22" s="1" t="s">
        <v>31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31</v>
      </c>
      <c r="U22" s="1">
        <v>1</v>
      </c>
      <c r="V22" s="1" t="s">
        <v>30</v>
      </c>
      <c r="W22" s="1">
        <v>0</v>
      </c>
      <c r="X22" s="1" t="s">
        <v>31</v>
      </c>
      <c r="Y22" s="1">
        <v>0</v>
      </c>
      <c r="Z22" s="1" t="s">
        <v>31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 t="s">
        <v>31</v>
      </c>
      <c r="AU22" s="1">
        <v>1</v>
      </c>
      <c r="AV22" s="1" t="s">
        <v>31</v>
      </c>
      <c r="AW22" s="1">
        <v>1</v>
      </c>
      <c r="AX22" s="1" t="s">
        <v>31</v>
      </c>
      <c r="AY22" s="1">
        <v>1</v>
      </c>
      <c r="AZ22" s="1">
        <v>1</v>
      </c>
      <c r="BA22" s="1">
        <v>1</v>
      </c>
      <c r="BB22" s="1">
        <v>1</v>
      </c>
      <c r="BC22" s="1">
        <v>0</v>
      </c>
    </row>
    <row r="23" spans="1:55" x14ac:dyDescent="0.2">
      <c r="A23" s="1" t="s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1</v>
      </c>
      <c r="BC23" s="1">
        <v>1</v>
      </c>
    </row>
    <row r="24" spans="1:55" x14ac:dyDescent="0.2">
      <c r="A24" s="1" t="s">
        <v>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0</v>
      </c>
      <c r="AU24" s="1">
        <v>1</v>
      </c>
      <c r="AV24" s="1">
        <v>0</v>
      </c>
      <c r="AW24" s="1">
        <v>1</v>
      </c>
      <c r="AX24" s="1">
        <v>0</v>
      </c>
      <c r="AY24" s="1">
        <v>0</v>
      </c>
      <c r="AZ24" s="1">
        <v>1</v>
      </c>
      <c r="BA24" s="1">
        <v>0</v>
      </c>
      <c r="BB24" s="1">
        <v>1</v>
      </c>
      <c r="BC24" s="1">
        <v>1</v>
      </c>
    </row>
    <row r="25" spans="1:55" x14ac:dyDescent="0.2">
      <c r="A25" s="1" t="s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</row>
    <row r="26" spans="1:55" x14ac:dyDescent="0.2">
      <c r="A26" s="1" t="s">
        <v>24</v>
      </c>
      <c r="B26" s="1" t="s">
        <v>31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31</v>
      </c>
      <c r="U26" s="1">
        <v>1</v>
      </c>
      <c r="V26" s="1" t="s">
        <v>31</v>
      </c>
      <c r="W26" s="1">
        <v>0</v>
      </c>
      <c r="X26" s="1" t="s">
        <v>31</v>
      </c>
      <c r="Y26" s="1">
        <v>0</v>
      </c>
      <c r="Z26" s="1" t="s">
        <v>31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1</v>
      </c>
      <c r="AT26" s="1" t="s">
        <v>31</v>
      </c>
      <c r="AU26" s="1">
        <v>0</v>
      </c>
      <c r="AV26" s="1" t="s">
        <v>31</v>
      </c>
      <c r="AW26" s="1">
        <v>0</v>
      </c>
      <c r="AX26" s="1" t="s">
        <v>31</v>
      </c>
      <c r="AY26" s="1">
        <v>0</v>
      </c>
      <c r="AZ26" s="1">
        <v>0</v>
      </c>
      <c r="BA26" s="1">
        <v>0</v>
      </c>
      <c r="BB26" s="1">
        <v>1</v>
      </c>
      <c r="BC26" s="1">
        <v>0</v>
      </c>
    </row>
    <row r="27" spans="1:55" x14ac:dyDescent="0.2">
      <c r="A27" s="1" t="s">
        <v>10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</row>
    <row r="28" spans="1:55" x14ac:dyDescent="0.2">
      <c r="A28" s="1" t="s">
        <v>14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1</v>
      </c>
      <c r="Y28" s="1">
        <v>0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1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1</v>
      </c>
    </row>
    <row r="29" spans="1:55" x14ac:dyDescent="0.2">
      <c r="A29" s="1" t="s">
        <v>9</v>
      </c>
      <c r="B29" s="1" t="s">
        <v>31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 t="s">
        <v>31</v>
      </c>
      <c r="U29" s="1">
        <v>0</v>
      </c>
      <c r="V29" s="1" t="s">
        <v>31</v>
      </c>
      <c r="W29" s="1">
        <v>1</v>
      </c>
      <c r="X29" s="1" t="s">
        <v>31</v>
      </c>
      <c r="Y29" s="1">
        <v>0</v>
      </c>
      <c r="Z29" s="1" t="s">
        <v>31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 t="s">
        <v>31</v>
      </c>
      <c r="AU29" s="1">
        <v>0</v>
      </c>
      <c r="AV29" s="1" t="s">
        <v>31</v>
      </c>
      <c r="AW29" s="1">
        <v>0</v>
      </c>
      <c r="AX29" s="1" t="s">
        <v>31</v>
      </c>
      <c r="AY29" s="1">
        <v>0</v>
      </c>
      <c r="AZ29" s="1">
        <v>0</v>
      </c>
      <c r="BA29" s="1">
        <v>0</v>
      </c>
      <c r="BB29" s="1">
        <v>1</v>
      </c>
      <c r="BC29" s="1">
        <v>0</v>
      </c>
    </row>
    <row r="30" spans="1:55" x14ac:dyDescent="0.2">
      <c r="A30" s="1" t="s">
        <v>11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1</v>
      </c>
      <c r="AT30" s="1">
        <v>1</v>
      </c>
      <c r="AU30" s="1">
        <v>0</v>
      </c>
      <c r="AV30" s="1">
        <v>1</v>
      </c>
      <c r="AW30" s="1">
        <v>0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1</v>
      </c>
    </row>
    <row r="31" spans="1:55" x14ac:dyDescent="0.2">
      <c r="A31" s="1" t="s">
        <v>19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1</v>
      </c>
    </row>
    <row r="32" spans="1:55" x14ac:dyDescent="0.2">
      <c r="A32" s="1" t="s">
        <v>85</v>
      </c>
      <c r="B32" s="1">
        <f>SUBTOTAL(103,Table2[CompletePA_Post])</f>
        <v>30</v>
      </c>
      <c r="T32" s="1">
        <f>SUBTOTAL(103,Table2[Flavored_Disposable_Cart_Post])</f>
        <v>30</v>
      </c>
      <c r="U32" s="1">
        <f>SUBTOTAL(103,Table2[Flavored_Disposable_Cart_Pre])</f>
        <v>30</v>
      </c>
      <c r="W32" s="1">
        <f>SUBTOTAL(103,Table2[Flavored_Ecig_Cart_Pre])</f>
        <v>30</v>
      </c>
      <c r="Y32" s="1">
        <f>SUBTOTAL(103,Table2[Flavored_JUUL_Cart_Pre])</f>
        <v>30</v>
      </c>
      <c r="AR32" s="1">
        <f>SUBTOTAL(109,Table2[Onlinestore_Post])</f>
        <v>20</v>
      </c>
      <c r="AS32" s="1">
        <f>SUBTOTAL(109,Table2[Onlinestore_Pre])</f>
        <v>23</v>
      </c>
      <c r="AY32" s="1">
        <f>SUBTOTAL(109,Table2[Ship_SF_Pre])</f>
        <v>7</v>
      </c>
      <c r="AZ32" s="1">
        <f>SUBTOTAL(109,Table2[Local_Pre])</f>
        <v>8</v>
      </c>
      <c r="BA32" s="1">
        <f>SUBTOTAL(109,Table2[Local_Post])</f>
        <v>9</v>
      </c>
      <c r="BB32" s="1">
        <f>SUBTOTAL(109,Table2[Statewide_Pre])</f>
        <v>17</v>
      </c>
      <c r="BC32" s="1">
        <f>SUBTOTAL(109,Table2[Statewide_Post])</f>
        <v>12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3F76-0E02-4E4E-BBAD-89D9EAA78A70}">
  <dimension ref="A1:AE26"/>
  <sheetViews>
    <sheetView zoomScale="157" workbookViewId="0">
      <selection sqref="A1:XFD26"/>
    </sheetView>
  </sheetViews>
  <sheetFormatPr baseColWidth="10" defaultRowHeight="16" x14ac:dyDescent="0.2"/>
  <cols>
    <col min="1" max="1" width="30.83203125" customWidth="1"/>
  </cols>
  <sheetData>
    <row r="1" spans="1:31" x14ac:dyDescent="0.2">
      <c r="A1" t="s">
        <v>38</v>
      </c>
      <c r="B1" t="s">
        <v>4</v>
      </c>
      <c r="C1" t="s">
        <v>27</v>
      </c>
      <c r="D1" t="s">
        <v>7</v>
      </c>
      <c r="E1" t="s">
        <v>6</v>
      </c>
      <c r="F1" t="s">
        <v>26</v>
      </c>
      <c r="G1" t="s">
        <v>8</v>
      </c>
      <c r="H1" t="s">
        <v>15</v>
      </c>
      <c r="I1" t="s">
        <v>17</v>
      </c>
      <c r="J1" t="s">
        <v>1</v>
      </c>
      <c r="K1" t="s">
        <v>25</v>
      </c>
      <c r="L1" t="s">
        <v>0</v>
      </c>
      <c r="M1" t="s">
        <v>5</v>
      </c>
      <c r="N1" t="s">
        <v>18</v>
      </c>
      <c r="O1" t="s">
        <v>29</v>
      </c>
      <c r="P1" t="s">
        <v>28</v>
      </c>
      <c r="Q1" t="s">
        <v>2</v>
      </c>
      <c r="R1" t="s">
        <v>3</v>
      </c>
      <c r="S1" t="s">
        <v>16</v>
      </c>
      <c r="T1" t="s">
        <v>12</v>
      </c>
      <c r="U1" t="s">
        <v>22</v>
      </c>
      <c r="V1" t="s">
        <v>13</v>
      </c>
      <c r="W1" t="s">
        <v>20</v>
      </c>
      <c r="X1" t="s">
        <v>21</v>
      </c>
      <c r="Y1" t="s">
        <v>23</v>
      </c>
      <c r="Z1" t="s">
        <v>24</v>
      </c>
      <c r="AA1" t="s">
        <v>10</v>
      </c>
      <c r="AB1" t="s">
        <v>14</v>
      </c>
      <c r="AC1" t="s">
        <v>9</v>
      </c>
      <c r="AD1" t="s">
        <v>11</v>
      </c>
      <c r="AE1" t="s">
        <v>19</v>
      </c>
    </row>
    <row r="2" spans="1:31" x14ac:dyDescent="0.2">
      <c r="A2" t="s">
        <v>32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</row>
    <row r="6" spans="1:31" x14ac:dyDescent="0.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37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</row>
    <row r="8" spans="1:31" x14ac:dyDescent="0.2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t="s">
        <v>41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t="s">
        <v>43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t="s">
        <v>44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</row>
    <row r="14" spans="1:31" x14ac:dyDescent="0.2">
      <c r="A14" t="s">
        <v>45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1</v>
      </c>
    </row>
    <row r="15" spans="1:31" x14ac:dyDescent="0.2">
      <c r="A15" t="s">
        <v>46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1</v>
      </c>
    </row>
    <row r="16" spans="1:31" x14ac:dyDescent="0.2">
      <c r="A16" t="s">
        <v>47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</row>
    <row r="17" spans="1:31" x14ac:dyDescent="0.2">
      <c r="A17" t="s">
        <v>48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1</v>
      </c>
    </row>
    <row r="18" spans="1:31" x14ac:dyDescent="0.2">
      <c r="A18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</row>
    <row r="19" spans="1:31" x14ac:dyDescent="0.2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</row>
    <row r="20" spans="1:31" x14ac:dyDescent="0.2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</row>
    <row r="21" spans="1:31" x14ac:dyDescent="0.2">
      <c r="A2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</row>
    <row r="22" spans="1:31" x14ac:dyDescent="0.2">
      <c r="A22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</row>
    <row r="23" spans="1:31" x14ac:dyDescent="0.2">
      <c r="A23" t="s">
        <v>54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t="s">
        <v>55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56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t="s">
        <v>57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AEF8-5A3F-7F4B-9F40-73CA22B98A43}">
  <dimension ref="A1:AE26"/>
  <sheetViews>
    <sheetView zoomScale="189" workbookViewId="0">
      <selection activeCell="A27" sqref="A27"/>
    </sheetView>
  </sheetViews>
  <sheetFormatPr baseColWidth="10" defaultRowHeight="16" x14ac:dyDescent="0.2"/>
  <cols>
    <col min="1" max="1" width="43.1640625" style="1" customWidth="1"/>
    <col min="2" max="16384" width="10.83203125" style="1"/>
  </cols>
  <sheetData>
    <row r="1" spans="1:31" x14ac:dyDescent="0.2">
      <c r="A1" s="1" t="s">
        <v>38</v>
      </c>
      <c r="B1" s="1" t="s">
        <v>4</v>
      </c>
      <c r="C1" s="1" t="s">
        <v>27</v>
      </c>
      <c r="D1" s="1" t="s">
        <v>7</v>
      </c>
      <c r="E1" s="1" t="s">
        <v>6</v>
      </c>
      <c r="F1" s="1" t="s">
        <v>26</v>
      </c>
      <c r="G1" s="1" t="s">
        <v>8</v>
      </c>
      <c r="H1" s="1" t="s">
        <v>15</v>
      </c>
      <c r="I1" s="1" t="s">
        <v>58</v>
      </c>
      <c r="J1" s="1" t="s">
        <v>1</v>
      </c>
      <c r="K1" s="1" t="s">
        <v>25</v>
      </c>
      <c r="L1" s="1" t="s">
        <v>0</v>
      </c>
      <c r="M1" s="1" t="s">
        <v>59</v>
      </c>
      <c r="N1" s="1" t="s">
        <v>18</v>
      </c>
      <c r="O1" s="1" t="s">
        <v>29</v>
      </c>
      <c r="P1" s="1" t="s">
        <v>28</v>
      </c>
      <c r="Q1" s="1" t="s">
        <v>2</v>
      </c>
      <c r="R1" s="1" t="s">
        <v>3</v>
      </c>
      <c r="S1" s="1" t="s">
        <v>16</v>
      </c>
      <c r="T1" s="1" t="s">
        <v>12</v>
      </c>
      <c r="U1" s="1" t="s">
        <v>22</v>
      </c>
      <c r="V1" s="1" t="s">
        <v>13</v>
      </c>
      <c r="W1" s="1" t="s">
        <v>20</v>
      </c>
      <c r="X1" s="1" t="s">
        <v>21</v>
      </c>
      <c r="Y1" s="1" t="s">
        <v>23</v>
      </c>
      <c r="Z1" s="1" t="s">
        <v>24</v>
      </c>
      <c r="AA1" s="1" t="s">
        <v>10</v>
      </c>
      <c r="AB1" s="1" t="s">
        <v>14</v>
      </c>
      <c r="AC1" s="1" t="s">
        <v>9</v>
      </c>
      <c r="AD1" s="1" t="s">
        <v>11</v>
      </c>
      <c r="AE1" s="1" t="s">
        <v>19</v>
      </c>
    </row>
    <row r="2" spans="1:31" x14ac:dyDescent="0.2">
      <c r="A2" s="1" t="s">
        <v>60</v>
      </c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 t="s">
        <v>31</v>
      </c>
      <c r="I2" s="1">
        <v>1</v>
      </c>
      <c r="J2" s="1">
        <v>1</v>
      </c>
      <c r="K2" s="1" t="s">
        <v>31</v>
      </c>
      <c r="L2" s="1">
        <v>0</v>
      </c>
      <c r="M2" s="1">
        <v>1</v>
      </c>
      <c r="N2" s="1">
        <v>1</v>
      </c>
      <c r="O2" s="1" t="s">
        <v>31</v>
      </c>
      <c r="P2" s="1">
        <v>1</v>
      </c>
      <c r="Q2" s="1">
        <v>1</v>
      </c>
      <c r="R2" s="1">
        <v>0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0</v>
      </c>
      <c r="AD2" s="1">
        <v>1</v>
      </c>
      <c r="AE2" s="1">
        <v>1</v>
      </c>
    </row>
    <row r="3" spans="1:31" x14ac:dyDescent="0.2">
      <c r="A3" s="1" t="s">
        <v>61</v>
      </c>
      <c r="B3" s="1">
        <v>0</v>
      </c>
      <c r="C3" s="1">
        <v>0</v>
      </c>
      <c r="D3" s="1" t="s">
        <v>31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2">
      <c r="A4" s="1" t="s">
        <v>62</v>
      </c>
      <c r="B4" s="1">
        <v>0</v>
      </c>
      <c r="C4" s="1">
        <v>0</v>
      </c>
      <c r="D4" s="1" t="s">
        <v>31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2">
      <c r="A5" s="2" t="s">
        <v>63</v>
      </c>
      <c r="B5" s="1">
        <v>0</v>
      </c>
      <c r="C5" s="1">
        <v>1</v>
      </c>
      <c r="D5" s="1" t="s">
        <v>31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2">
      <c r="A6" s="2" t="s">
        <v>64</v>
      </c>
      <c r="B6" s="1">
        <v>0</v>
      </c>
      <c r="C6" s="1">
        <v>0</v>
      </c>
      <c r="D6" s="1" t="s">
        <v>31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2">
      <c r="A7" s="1" t="s">
        <v>65</v>
      </c>
      <c r="B7" s="1" t="s">
        <v>31</v>
      </c>
      <c r="C7" s="1">
        <v>1</v>
      </c>
      <c r="D7" s="1" t="s">
        <v>31</v>
      </c>
      <c r="E7" s="1" t="s">
        <v>31</v>
      </c>
      <c r="F7" s="1" t="s">
        <v>31</v>
      </c>
      <c r="G7" s="1" t="s">
        <v>31</v>
      </c>
      <c r="H7" s="1" t="s">
        <v>31</v>
      </c>
      <c r="I7" s="1" t="s">
        <v>31</v>
      </c>
      <c r="J7" s="1" t="s">
        <v>31</v>
      </c>
      <c r="K7" s="1" t="s">
        <v>31</v>
      </c>
      <c r="L7" s="1" t="s">
        <v>31</v>
      </c>
      <c r="M7" s="1">
        <v>0</v>
      </c>
      <c r="N7" s="1" t="s">
        <v>31</v>
      </c>
      <c r="O7" s="1" t="s">
        <v>31</v>
      </c>
      <c r="P7" s="1" t="s">
        <v>31</v>
      </c>
      <c r="Q7" s="1">
        <v>1</v>
      </c>
      <c r="R7" s="1" t="s">
        <v>31</v>
      </c>
      <c r="S7" s="1">
        <v>1</v>
      </c>
      <c r="T7" s="1">
        <v>0</v>
      </c>
      <c r="U7" s="1" t="s">
        <v>31</v>
      </c>
      <c r="V7" s="1" t="s">
        <v>30</v>
      </c>
      <c r="W7" s="1">
        <v>0</v>
      </c>
      <c r="X7" s="1">
        <v>1</v>
      </c>
      <c r="Y7" s="1">
        <v>0</v>
      </c>
      <c r="Z7" s="1" t="s">
        <v>31</v>
      </c>
      <c r="AA7" s="1">
        <v>0</v>
      </c>
      <c r="AB7" s="1">
        <v>0</v>
      </c>
      <c r="AC7" s="1" t="s">
        <v>31</v>
      </c>
      <c r="AD7" s="1">
        <v>0</v>
      </c>
      <c r="AE7" s="1">
        <v>0</v>
      </c>
    </row>
    <row r="8" spans="1:31" x14ac:dyDescent="0.2">
      <c r="A8" s="1" t="s">
        <v>66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2">
      <c r="A9" s="1" t="s">
        <v>67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2">
      <c r="A10" s="1" t="s">
        <v>68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</row>
    <row r="11" spans="1:31" x14ac:dyDescent="0.2">
      <c r="A11" s="1" t="s">
        <v>69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 x14ac:dyDescent="0.2">
      <c r="A12" s="1" t="s">
        <v>70</v>
      </c>
      <c r="B12" s="1" t="s">
        <v>31</v>
      </c>
      <c r="C12" s="1">
        <v>0</v>
      </c>
      <c r="D12" s="1" t="s">
        <v>31</v>
      </c>
      <c r="E12" s="1" t="s">
        <v>31</v>
      </c>
      <c r="F12" s="1">
        <v>1</v>
      </c>
      <c r="G12" s="1" t="s">
        <v>31</v>
      </c>
      <c r="H12" s="1" t="s">
        <v>31</v>
      </c>
      <c r="I12" s="1" t="s">
        <v>31</v>
      </c>
      <c r="J12" s="1">
        <v>1</v>
      </c>
      <c r="K12" s="1" t="s">
        <v>31</v>
      </c>
      <c r="L12" s="1" t="s">
        <v>31</v>
      </c>
      <c r="M12" s="1">
        <v>0</v>
      </c>
      <c r="N12" s="1" t="s">
        <v>31</v>
      </c>
      <c r="O12" s="1" t="s">
        <v>31</v>
      </c>
      <c r="P12" s="1" t="s">
        <v>31</v>
      </c>
      <c r="Q12" s="1">
        <v>0</v>
      </c>
      <c r="R12" s="1" t="s">
        <v>31</v>
      </c>
      <c r="S12" s="1">
        <v>1</v>
      </c>
      <c r="T12" s="1">
        <v>0</v>
      </c>
      <c r="U12" s="1" t="s">
        <v>31</v>
      </c>
      <c r="V12" s="1" t="s">
        <v>31</v>
      </c>
      <c r="W12" s="1">
        <v>0</v>
      </c>
      <c r="X12" s="1">
        <v>0</v>
      </c>
      <c r="Y12" s="1">
        <v>0</v>
      </c>
      <c r="Z12" s="1" t="s">
        <v>31</v>
      </c>
      <c r="AA12" s="1">
        <v>1</v>
      </c>
      <c r="AB12" s="1">
        <v>1</v>
      </c>
      <c r="AC12" s="1" t="s">
        <v>31</v>
      </c>
      <c r="AD12" s="1">
        <v>0</v>
      </c>
      <c r="AE12" s="1">
        <v>0</v>
      </c>
    </row>
    <row r="13" spans="1:31" x14ac:dyDescent="0.2">
      <c r="A13" s="1" t="s">
        <v>71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1</v>
      </c>
      <c r="Y13" s="1">
        <v>1</v>
      </c>
      <c r="Z13" s="1">
        <v>0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</row>
    <row r="14" spans="1:31" x14ac:dyDescent="0.2">
      <c r="A14" s="1" t="s">
        <v>72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  <c r="W14" s="1">
        <v>1</v>
      </c>
      <c r="X14" s="1">
        <v>1</v>
      </c>
      <c r="Y14" s="1">
        <v>1</v>
      </c>
      <c r="Z14" s="1">
        <v>0</v>
      </c>
      <c r="AA14" s="1">
        <v>1</v>
      </c>
      <c r="AB14" s="1">
        <v>1</v>
      </c>
      <c r="AC14" s="1">
        <v>0</v>
      </c>
      <c r="AD14" s="1">
        <v>0</v>
      </c>
      <c r="AE14" s="1">
        <v>1</v>
      </c>
    </row>
    <row r="15" spans="1:31" x14ac:dyDescent="0.2">
      <c r="A15" s="2" t="s">
        <v>73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</row>
    <row r="16" spans="1:31" x14ac:dyDescent="0.2">
      <c r="A16" s="2" t="s">
        <v>74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0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</row>
    <row r="17" spans="1:31" x14ac:dyDescent="0.2">
      <c r="A17" s="1" t="s">
        <v>75</v>
      </c>
      <c r="B17" s="1" t="s">
        <v>31</v>
      </c>
      <c r="C17" s="1">
        <v>1</v>
      </c>
      <c r="D17" s="1" t="s">
        <v>31</v>
      </c>
      <c r="E17" s="1" t="s">
        <v>31</v>
      </c>
      <c r="F17" s="1">
        <v>1</v>
      </c>
      <c r="G17" s="1" t="s">
        <v>31</v>
      </c>
      <c r="H17" s="1" t="s">
        <v>31</v>
      </c>
      <c r="I17" s="1" t="s">
        <v>31</v>
      </c>
      <c r="J17" s="1" t="s">
        <v>31</v>
      </c>
      <c r="K17" s="1" t="s">
        <v>31</v>
      </c>
      <c r="L17" s="1" t="s">
        <v>31</v>
      </c>
      <c r="M17" s="1">
        <v>0</v>
      </c>
      <c r="N17" s="1" t="s">
        <v>31</v>
      </c>
      <c r="O17" s="1" t="s">
        <v>31</v>
      </c>
      <c r="P17" s="1">
        <v>1</v>
      </c>
      <c r="Q17" s="1">
        <v>1</v>
      </c>
      <c r="R17" s="1" t="s">
        <v>31</v>
      </c>
      <c r="S17" s="1">
        <v>1</v>
      </c>
      <c r="T17" s="1">
        <v>1</v>
      </c>
      <c r="U17" s="1">
        <v>1</v>
      </c>
      <c r="V17" s="1" t="s">
        <v>31</v>
      </c>
      <c r="W17" s="1">
        <v>1</v>
      </c>
      <c r="X17" s="1">
        <v>1</v>
      </c>
      <c r="Y17" s="1">
        <v>1</v>
      </c>
      <c r="Z17" s="1" t="s">
        <v>31</v>
      </c>
      <c r="AA17" s="1">
        <v>1</v>
      </c>
      <c r="AB17" s="1">
        <v>1</v>
      </c>
      <c r="AC17" s="1" t="s">
        <v>31</v>
      </c>
      <c r="AD17" s="1">
        <v>1</v>
      </c>
      <c r="AE17" s="1">
        <v>1</v>
      </c>
    </row>
    <row r="18" spans="1:31" x14ac:dyDescent="0.2">
      <c r="A18" s="1" t="s">
        <v>76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</row>
    <row r="19" spans="1:31" x14ac:dyDescent="0.2">
      <c r="A19" s="1" t="s">
        <v>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1</v>
      </c>
    </row>
    <row r="20" spans="1:31" x14ac:dyDescent="0.2">
      <c r="A20" s="2" t="s">
        <v>78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x14ac:dyDescent="0.2">
      <c r="A21" s="2" t="s">
        <v>79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</row>
    <row r="22" spans="1:31" x14ac:dyDescent="0.2">
      <c r="A22" s="1" t="s">
        <v>80</v>
      </c>
      <c r="B22" s="1" t="s">
        <v>31</v>
      </c>
      <c r="C22" s="1">
        <v>0</v>
      </c>
      <c r="D22" s="1" t="s">
        <v>31</v>
      </c>
      <c r="E22" s="1" t="s">
        <v>31</v>
      </c>
      <c r="F22" s="1" t="s">
        <v>31</v>
      </c>
      <c r="G22" s="1" t="s">
        <v>31</v>
      </c>
      <c r="H22" s="1" t="s">
        <v>31</v>
      </c>
      <c r="I22" s="1" t="s">
        <v>31</v>
      </c>
      <c r="J22" s="1" t="s">
        <v>31</v>
      </c>
      <c r="K22" s="1" t="s">
        <v>31</v>
      </c>
      <c r="L22" s="1" t="s">
        <v>31</v>
      </c>
      <c r="M22" s="1">
        <v>0</v>
      </c>
      <c r="N22" s="1" t="s">
        <v>31</v>
      </c>
      <c r="O22" s="1" t="s">
        <v>31</v>
      </c>
      <c r="P22" s="1" t="s">
        <v>31</v>
      </c>
      <c r="Q22" s="1">
        <v>1</v>
      </c>
      <c r="R22" s="1" t="s">
        <v>31</v>
      </c>
      <c r="S22" s="1">
        <v>1</v>
      </c>
      <c r="T22" s="1">
        <v>0</v>
      </c>
      <c r="U22" s="1" t="s">
        <v>31</v>
      </c>
      <c r="V22" s="1" t="s">
        <v>31</v>
      </c>
      <c r="W22" s="1">
        <v>0</v>
      </c>
      <c r="X22" s="1">
        <v>0</v>
      </c>
      <c r="Y22" s="1">
        <v>0</v>
      </c>
      <c r="Z22" s="1" t="s">
        <v>31</v>
      </c>
      <c r="AA22" s="1">
        <v>0</v>
      </c>
      <c r="AB22" s="1">
        <v>1</v>
      </c>
      <c r="AC22" s="1" t="s">
        <v>31</v>
      </c>
      <c r="AD22" s="1">
        <v>0</v>
      </c>
      <c r="AE22" s="1">
        <v>1</v>
      </c>
    </row>
    <row r="23" spans="1:31" x14ac:dyDescent="0.2">
      <c r="A23" s="1" t="s">
        <v>81</v>
      </c>
      <c r="B23" s="1" t="s">
        <v>31</v>
      </c>
      <c r="C23" s="1">
        <v>1</v>
      </c>
      <c r="D23" s="1" t="s">
        <v>31</v>
      </c>
      <c r="E23" s="1" t="s">
        <v>31</v>
      </c>
      <c r="F23" s="1">
        <v>0</v>
      </c>
      <c r="G23" s="1" t="s">
        <v>31</v>
      </c>
      <c r="H23" s="1" t="s">
        <v>31</v>
      </c>
      <c r="I23" s="1" t="s">
        <v>31</v>
      </c>
      <c r="J23" s="1" t="s">
        <v>31</v>
      </c>
      <c r="K23" s="1" t="s">
        <v>31</v>
      </c>
      <c r="L23" s="1" t="s">
        <v>31</v>
      </c>
      <c r="M23" s="1">
        <v>1</v>
      </c>
      <c r="N23" s="1" t="s">
        <v>31</v>
      </c>
      <c r="O23" s="1" t="s">
        <v>31</v>
      </c>
      <c r="P23" s="1">
        <v>0</v>
      </c>
      <c r="Q23" s="1">
        <v>1</v>
      </c>
      <c r="R23" s="1" t="s">
        <v>31</v>
      </c>
      <c r="S23" s="1">
        <v>1</v>
      </c>
      <c r="T23" s="1">
        <v>1</v>
      </c>
      <c r="U23" s="1" t="s">
        <v>31</v>
      </c>
      <c r="V23" s="1" t="s">
        <v>31</v>
      </c>
      <c r="W23" s="1">
        <v>0</v>
      </c>
      <c r="X23" s="1">
        <v>0</v>
      </c>
      <c r="Y23" s="1">
        <v>1</v>
      </c>
      <c r="Z23" s="1" t="s">
        <v>31</v>
      </c>
      <c r="AA23" s="1">
        <v>1</v>
      </c>
      <c r="AB23" s="1">
        <v>0</v>
      </c>
      <c r="AC23" s="1" t="s">
        <v>31</v>
      </c>
      <c r="AD23" s="1">
        <v>1</v>
      </c>
      <c r="AE23" s="1">
        <v>0</v>
      </c>
    </row>
    <row r="24" spans="1:31" x14ac:dyDescent="0.2">
      <c r="A24" s="1" t="s">
        <v>82</v>
      </c>
      <c r="B24" s="1" t="s">
        <v>31</v>
      </c>
      <c r="C24" s="1">
        <v>1</v>
      </c>
      <c r="D24" s="1" t="s">
        <v>31</v>
      </c>
      <c r="E24" s="1" t="s">
        <v>31</v>
      </c>
      <c r="F24" s="1">
        <v>0</v>
      </c>
      <c r="G24" s="1" t="s">
        <v>31</v>
      </c>
      <c r="H24" s="1" t="s">
        <v>31</v>
      </c>
      <c r="I24" s="1" t="s">
        <v>31</v>
      </c>
      <c r="J24" s="1" t="s">
        <v>31</v>
      </c>
      <c r="K24" s="1" t="s">
        <v>31</v>
      </c>
      <c r="L24" s="1" t="s">
        <v>31</v>
      </c>
      <c r="M24" s="1">
        <v>1</v>
      </c>
      <c r="N24" s="1" t="s">
        <v>31</v>
      </c>
      <c r="O24" s="1" t="s">
        <v>31</v>
      </c>
      <c r="P24" s="1">
        <v>0</v>
      </c>
      <c r="Q24" s="1">
        <v>1</v>
      </c>
      <c r="R24" s="1" t="s">
        <v>31</v>
      </c>
      <c r="S24" s="1">
        <v>1</v>
      </c>
      <c r="T24" s="1">
        <v>1</v>
      </c>
      <c r="U24" s="1" t="s">
        <v>31</v>
      </c>
      <c r="V24" s="1" t="s">
        <v>31</v>
      </c>
      <c r="W24" s="1">
        <v>0</v>
      </c>
      <c r="X24" s="1">
        <v>0</v>
      </c>
      <c r="Y24" s="1">
        <v>1</v>
      </c>
      <c r="Z24" s="1" t="s">
        <v>31</v>
      </c>
      <c r="AA24" s="1">
        <v>1</v>
      </c>
      <c r="AB24" s="1">
        <v>0</v>
      </c>
      <c r="AC24" s="1" t="s">
        <v>31</v>
      </c>
      <c r="AD24" s="1">
        <v>1</v>
      </c>
      <c r="AE24" s="1">
        <v>0</v>
      </c>
    </row>
    <row r="25" spans="1:31" x14ac:dyDescent="0.2">
      <c r="A25" s="1" t="s">
        <v>83</v>
      </c>
      <c r="B25" s="1" t="s">
        <v>31</v>
      </c>
      <c r="C25" s="1">
        <v>1</v>
      </c>
      <c r="D25" s="1" t="s">
        <v>31</v>
      </c>
      <c r="E25" s="1" t="s">
        <v>31</v>
      </c>
      <c r="F25" s="1">
        <v>0</v>
      </c>
      <c r="G25" s="1" t="s">
        <v>31</v>
      </c>
      <c r="H25" s="1" t="s">
        <v>31</v>
      </c>
      <c r="I25" s="1" t="s">
        <v>31</v>
      </c>
      <c r="J25" s="1" t="s">
        <v>31</v>
      </c>
      <c r="K25" s="1" t="s">
        <v>31</v>
      </c>
      <c r="L25" s="1" t="s">
        <v>31</v>
      </c>
      <c r="M25" s="1">
        <v>1</v>
      </c>
      <c r="N25" s="1" t="s">
        <v>31</v>
      </c>
      <c r="O25" s="1" t="s">
        <v>31</v>
      </c>
      <c r="P25" s="1">
        <v>0</v>
      </c>
      <c r="Q25" s="1">
        <v>1</v>
      </c>
      <c r="R25" s="1" t="s">
        <v>31</v>
      </c>
      <c r="S25" s="1">
        <v>1</v>
      </c>
      <c r="T25" s="1">
        <v>1</v>
      </c>
      <c r="U25" s="1" t="s">
        <v>31</v>
      </c>
      <c r="V25" s="1" t="s">
        <v>31</v>
      </c>
      <c r="W25" s="1">
        <v>0</v>
      </c>
      <c r="X25" s="1">
        <v>0</v>
      </c>
      <c r="Y25" s="1">
        <v>1</v>
      </c>
      <c r="Z25" s="1" t="s">
        <v>31</v>
      </c>
      <c r="AA25" s="1">
        <v>1</v>
      </c>
      <c r="AB25" s="1">
        <v>0</v>
      </c>
      <c r="AC25" s="1" t="s">
        <v>31</v>
      </c>
      <c r="AD25" s="1">
        <v>1</v>
      </c>
      <c r="AE25" s="1">
        <v>0</v>
      </c>
    </row>
    <row r="26" spans="1:31" x14ac:dyDescent="0.2">
      <c r="A26" s="1" t="s">
        <v>84</v>
      </c>
      <c r="B26" s="1" t="s">
        <v>31</v>
      </c>
      <c r="C26" s="1">
        <v>1</v>
      </c>
      <c r="D26" s="1" t="s">
        <v>31</v>
      </c>
      <c r="E26" s="1" t="s">
        <v>31</v>
      </c>
      <c r="F26" s="1">
        <v>0</v>
      </c>
      <c r="G26" s="1" t="s">
        <v>31</v>
      </c>
      <c r="H26" s="1" t="s">
        <v>31</v>
      </c>
      <c r="I26" s="1" t="s">
        <v>31</v>
      </c>
      <c r="J26" s="1">
        <v>0</v>
      </c>
      <c r="K26" s="1" t="s">
        <v>31</v>
      </c>
      <c r="L26" s="1" t="s">
        <v>30</v>
      </c>
      <c r="M26" s="1">
        <v>1</v>
      </c>
      <c r="N26" s="1" t="s">
        <v>31</v>
      </c>
      <c r="O26" s="1" t="s">
        <v>31</v>
      </c>
      <c r="P26" s="1">
        <v>0</v>
      </c>
      <c r="Q26" s="1">
        <v>1</v>
      </c>
      <c r="R26" s="1" t="s">
        <v>31</v>
      </c>
      <c r="S26" s="1">
        <v>1</v>
      </c>
      <c r="T26" s="1">
        <v>1</v>
      </c>
      <c r="U26" s="1" t="s">
        <v>31</v>
      </c>
      <c r="V26" s="1" t="s">
        <v>31</v>
      </c>
      <c r="W26" s="1">
        <v>1</v>
      </c>
      <c r="X26" s="1">
        <v>1</v>
      </c>
      <c r="Y26" s="1">
        <v>1</v>
      </c>
      <c r="Z26" s="1" t="s">
        <v>31</v>
      </c>
      <c r="AA26" s="1">
        <v>1</v>
      </c>
      <c r="AB26" s="1">
        <v>1</v>
      </c>
      <c r="AC26" s="1" t="s">
        <v>31</v>
      </c>
      <c r="AD26" s="1">
        <v>1</v>
      </c>
      <c r="AE26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0808-C096-2041-BC94-13645829F2FE}">
  <dimension ref="A1:AE88"/>
  <sheetViews>
    <sheetView zoomScale="185" workbookViewId="0">
      <selection sqref="A1:XFD51"/>
    </sheetView>
  </sheetViews>
  <sheetFormatPr baseColWidth="10" defaultRowHeight="16" x14ac:dyDescent="0.2"/>
  <cols>
    <col min="1" max="1" width="33.33203125" style="1" customWidth="1"/>
    <col min="2" max="2" width="10.83203125" style="1"/>
    <col min="3" max="3" width="12.83203125" style="1" customWidth="1"/>
    <col min="4" max="4" width="17.33203125" style="1" customWidth="1"/>
    <col min="5" max="6" width="10.83203125" style="1"/>
    <col min="7" max="7" width="14" style="1" customWidth="1"/>
    <col min="8" max="10" width="10.83203125" style="1"/>
    <col min="11" max="11" width="13.5" style="1" customWidth="1"/>
    <col min="12" max="13" width="10.83203125" style="1"/>
    <col min="14" max="14" width="13.5" style="1" customWidth="1"/>
    <col min="15" max="15" width="22.6640625" style="1" customWidth="1"/>
    <col min="16" max="16" width="11.1640625" style="1" customWidth="1"/>
    <col min="17" max="17" width="10.83203125" style="1"/>
    <col min="18" max="18" width="14.6640625" style="1" customWidth="1"/>
    <col min="19" max="19" width="11" style="1" customWidth="1"/>
    <col min="20" max="20" width="14.1640625" style="1" customWidth="1"/>
    <col min="21" max="21" width="13.83203125" style="1" customWidth="1"/>
    <col min="22" max="22" width="10.83203125" style="1"/>
    <col min="23" max="23" width="12.83203125" style="1" customWidth="1"/>
    <col min="24" max="24" width="16.1640625" style="1" customWidth="1"/>
    <col min="25" max="26" width="10.83203125" style="1"/>
    <col min="27" max="28" width="13.33203125" style="1" customWidth="1"/>
    <col min="29" max="29" width="10.83203125" style="1"/>
    <col min="30" max="30" width="15" style="1" customWidth="1"/>
    <col min="31" max="31" width="17.5" style="1" customWidth="1"/>
    <col min="32" max="16384" width="10.83203125" style="1"/>
  </cols>
  <sheetData>
    <row r="1" spans="1:31" x14ac:dyDescent="0.2">
      <c r="A1" s="1" t="s">
        <v>38</v>
      </c>
      <c r="B1" s="1" t="s">
        <v>4</v>
      </c>
      <c r="C1" s="1" t="s">
        <v>27</v>
      </c>
      <c r="D1" s="1" t="s">
        <v>7</v>
      </c>
      <c r="E1" s="1" t="s">
        <v>6</v>
      </c>
      <c r="F1" s="1" t="s">
        <v>26</v>
      </c>
      <c r="G1" s="1" t="s">
        <v>8</v>
      </c>
      <c r="H1" s="1" t="s">
        <v>15</v>
      </c>
      <c r="I1" s="1" t="s">
        <v>17</v>
      </c>
      <c r="J1" s="1" t="s">
        <v>1</v>
      </c>
      <c r="K1" s="1" t="s">
        <v>25</v>
      </c>
      <c r="L1" s="1" t="s">
        <v>0</v>
      </c>
      <c r="M1" s="1" t="s">
        <v>5</v>
      </c>
      <c r="N1" s="1" t="s">
        <v>18</v>
      </c>
      <c r="O1" s="1" t="s">
        <v>29</v>
      </c>
      <c r="P1" s="1" t="s">
        <v>28</v>
      </c>
      <c r="Q1" s="1" t="s">
        <v>2</v>
      </c>
      <c r="R1" s="1" t="s">
        <v>3</v>
      </c>
      <c r="S1" s="1" t="s">
        <v>16</v>
      </c>
      <c r="T1" s="1" t="s">
        <v>12</v>
      </c>
      <c r="U1" s="1" t="s">
        <v>22</v>
      </c>
      <c r="V1" s="1" t="s">
        <v>13</v>
      </c>
      <c r="W1" s="1" t="s">
        <v>20</v>
      </c>
      <c r="X1" s="1" t="s">
        <v>21</v>
      </c>
      <c r="Y1" s="1" t="s">
        <v>23</v>
      </c>
      <c r="Z1" s="1" t="s">
        <v>24</v>
      </c>
      <c r="AA1" s="1" t="s">
        <v>10</v>
      </c>
      <c r="AB1" s="1" t="s">
        <v>14</v>
      </c>
      <c r="AC1" s="1" t="s">
        <v>9</v>
      </c>
      <c r="AD1" s="1" t="s">
        <v>11</v>
      </c>
      <c r="AE1" s="1" t="s">
        <v>19</v>
      </c>
    </row>
    <row r="2" spans="1:31" x14ac:dyDescent="0.2">
      <c r="A2" s="1" t="s">
        <v>84</v>
      </c>
      <c r="B2" s="1" t="s">
        <v>31</v>
      </c>
      <c r="C2" s="1">
        <v>1</v>
      </c>
      <c r="D2" s="1" t="s">
        <v>31</v>
      </c>
      <c r="E2" s="1" t="s">
        <v>31</v>
      </c>
      <c r="F2" s="1">
        <v>0</v>
      </c>
      <c r="G2" s="1" t="s">
        <v>31</v>
      </c>
      <c r="H2" s="1" t="s">
        <v>31</v>
      </c>
      <c r="I2" s="1" t="s">
        <v>31</v>
      </c>
      <c r="J2" s="1">
        <v>0</v>
      </c>
      <c r="K2" s="1" t="s">
        <v>31</v>
      </c>
      <c r="L2" s="1" t="s">
        <v>30</v>
      </c>
      <c r="M2" s="1">
        <v>1</v>
      </c>
      <c r="N2" s="1" t="s">
        <v>31</v>
      </c>
      <c r="O2" s="1" t="s">
        <v>31</v>
      </c>
      <c r="P2" s="1">
        <v>0</v>
      </c>
      <c r="Q2" s="1">
        <v>1</v>
      </c>
      <c r="R2" s="1" t="s">
        <v>31</v>
      </c>
      <c r="S2" s="1">
        <v>1</v>
      </c>
      <c r="T2" s="1">
        <v>1</v>
      </c>
      <c r="U2" s="1" t="s">
        <v>31</v>
      </c>
      <c r="V2" s="1" t="s">
        <v>31</v>
      </c>
      <c r="W2" s="1">
        <v>1</v>
      </c>
      <c r="X2" s="1">
        <v>1</v>
      </c>
      <c r="Y2" s="1">
        <v>1</v>
      </c>
      <c r="Z2" s="1" t="s">
        <v>31</v>
      </c>
      <c r="AA2" s="1">
        <v>1</v>
      </c>
      <c r="AB2" s="1">
        <v>1</v>
      </c>
      <c r="AC2" s="1" t="s">
        <v>31</v>
      </c>
      <c r="AD2" s="1">
        <v>1</v>
      </c>
      <c r="AE2" s="1">
        <v>1</v>
      </c>
    </row>
    <row r="3" spans="1:31" x14ac:dyDescent="0.2">
      <c r="A3" s="1" t="s">
        <v>57</v>
      </c>
      <c r="B3" s="1">
        <v>0</v>
      </c>
      <c r="C3" s="1">
        <v>1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0</v>
      </c>
      <c r="AE3" s="1">
        <v>1</v>
      </c>
    </row>
    <row r="4" spans="1:31" x14ac:dyDescent="0.2">
      <c r="A4" s="1" t="s">
        <v>71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v>0</v>
      </c>
      <c r="S4" s="1">
        <v>1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</row>
    <row r="5" spans="1:31" x14ac:dyDescent="0.2">
      <c r="A5" s="1" t="s">
        <v>44</v>
      </c>
      <c r="B5" s="1">
        <v>0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</row>
    <row r="6" spans="1:31" x14ac:dyDescent="0.2">
      <c r="A6" s="2" t="s">
        <v>74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0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</row>
    <row r="7" spans="1:31" x14ac:dyDescent="0.2">
      <c r="A7" s="1" t="s">
        <v>47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</row>
    <row r="8" spans="1:31" x14ac:dyDescent="0.2">
      <c r="A8" s="2" t="s">
        <v>73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0</v>
      </c>
      <c r="S8" s="1">
        <v>1</v>
      </c>
      <c r="T8" s="1">
        <v>1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</row>
    <row r="9" spans="1:31" x14ac:dyDescent="0.2">
      <c r="A9" s="1" t="s">
        <v>46</v>
      </c>
      <c r="B9" s="1">
        <v>0</v>
      </c>
      <c r="C9" s="1">
        <v>1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1</v>
      </c>
      <c r="R9" s="1">
        <v>0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1</v>
      </c>
    </row>
    <row r="10" spans="1:31" x14ac:dyDescent="0.2">
      <c r="A10" s="1" t="s">
        <v>72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1</v>
      </c>
      <c r="Y10" s="1">
        <v>1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</row>
    <row r="11" spans="1:31" x14ac:dyDescent="0.2">
      <c r="A11" s="1" t="s">
        <v>45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1</v>
      </c>
    </row>
    <row r="12" spans="1:31" x14ac:dyDescent="0.2">
      <c r="A12" s="1" t="s">
        <v>61</v>
      </c>
      <c r="B12" s="1">
        <v>0</v>
      </c>
      <c r="C12" s="1">
        <v>0</v>
      </c>
      <c r="D12" s="1" t="s">
        <v>31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</row>
    <row r="13" spans="1:31" x14ac:dyDescent="0.2">
      <c r="A13" s="1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</row>
    <row r="14" spans="1:31" x14ac:dyDescent="0.2">
      <c r="A14" s="2" t="s">
        <v>64</v>
      </c>
      <c r="B14" s="1">
        <v>0</v>
      </c>
      <c r="C14" s="1">
        <v>0</v>
      </c>
      <c r="D14" s="1" t="s">
        <v>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</row>
    <row r="15" spans="1:31" x14ac:dyDescent="0.2">
      <c r="A15" s="1" t="s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 x14ac:dyDescent="0.2">
      <c r="A16" s="2" t="s">
        <v>63</v>
      </c>
      <c r="B16" s="1">
        <v>0</v>
      </c>
      <c r="C16" s="1">
        <v>1</v>
      </c>
      <c r="D16" s="1" t="s">
        <v>31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x14ac:dyDescent="0.2">
      <c r="A17" s="1" t="s">
        <v>35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</row>
    <row r="18" spans="1:31" x14ac:dyDescent="0.2">
      <c r="A18" s="1" t="s">
        <v>62</v>
      </c>
      <c r="B18" s="1">
        <v>0</v>
      </c>
      <c r="C18" s="1">
        <v>0</v>
      </c>
      <c r="D18" s="1" t="s">
        <v>31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 x14ac:dyDescent="0.2">
      <c r="A19" s="1" t="s">
        <v>34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1" x14ac:dyDescent="0.2">
      <c r="A20" s="1" t="s">
        <v>75</v>
      </c>
      <c r="B20" s="1" t="s">
        <v>31</v>
      </c>
      <c r="C20" s="1">
        <v>1</v>
      </c>
      <c r="D20" s="1" t="s">
        <v>31</v>
      </c>
      <c r="E20" s="1" t="s">
        <v>31</v>
      </c>
      <c r="F20" s="1">
        <v>1</v>
      </c>
      <c r="G20" s="1" t="s">
        <v>31</v>
      </c>
      <c r="H20" s="1" t="s">
        <v>31</v>
      </c>
      <c r="I20" s="1" t="s">
        <v>31</v>
      </c>
      <c r="J20" s="1" t="s">
        <v>31</v>
      </c>
      <c r="K20" s="1" t="s">
        <v>31</v>
      </c>
      <c r="L20" s="1" t="s">
        <v>31</v>
      </c>
      <c r="M20" s="1">
        <v>0</v>
      </c>
      <c r="N20" s="1" t="s">
        <v>31</v>
      </c>
      <c r="O20" s="1" t="s">
        <v>31</v>
      </c>
      <c r="P20" s="1">
        <v>1</v>
      </c>
      <c r="Q20" s="1">
        <v>1</v>
      </c>
      <c r="R20" s="1" t="s">
        <v>31</v>
      </c>
      <c r="S20" s="1">
        <v>1</v>
      </c>
      <c r="T20" s="1">
        <v>1</v>
      </c>
      <c r="U20" s="1">
        <v>1</v>
      </c>
      <c r="V20" s="1" t="s">
        <v>31</v>
      </c>
      <c r="W20" s="1">
        <v>1</v>
      </c>
      <c r="X20" s="1">
        <v>1</v>
      </c>
      <c r="Y20" s="1">
        <v>1</v>
      </c>
      <c r="Z20" s="1" t="s">
        <v>31</v>
      </c>
      <c r="AA20" s="1">
        <v>1</v>
      </c>
      <c r="AB20" s="1">
        <v>1</v>
      </c>
      <c r="AC20" s="1" t="s">
        <v>31</v>
      </c>
      <c r="AD20" s="1">
        <v>1</v>
      </c>
      <c r="AE20" s="1">
        <v>1</v>
      </c>
    </row>
    <row r="21" spans="1:31" x14ac:dyDescent="0.2">
      <c r="A21" s="1" t="s">
        <v>48</v>
      </c>
      <c r="B21" s="1">
        <v>0</v>
      </c>
      <c r="C21" s="1">
        <v>1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1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1</v>
      </c>
    </row>
    <row r="22" spans="1:31" x14ac:dyDescent="0.2">
      <c r="A22" s="1" t="s">
        <v>65</v>
      </c>
      <c r="B22" s="1" t="s">
        <v>31</v>
      </c>
      <c r="C22" s="1">
        <v>1</v>
      </c>
      <c r="D22" s="1" t="s">
        <v>31</v>
      </c>
      <c r="E22" s="1" t="s">
        <v>31</v>
      </c>
      <c r="F22" s="1" t="s">
        <v>31</v>
      </c>
      <c r="G22" s="1" t="s">
        <v>31</v>
      </c>
      <c r="H22" s="1" t="s">
        <v>31</v>
      </c>
      <c r="I22" s="1" t="s">
        <v>31</v>
      </c>
      <c r="J22" s="1" t="s">
        <v>31</v>
      </c>
      <c r="K22" s="1" t="s">
        <v>31</v>
      </c>
      <c r="L22" s="1" t="s">
        <v>31</v>
      </c>
      <c r="M22" s="1">
        <v>0</v>
      </c>
      <c r="N22" s="1" t="s">
        <v>31</v>
      </c>
      <c r="O22" s="1" t="s">
        <v>31</v>
      </c>
      <c r="P22" s="1" t="s">
        <v>31</v>
      </c>
      <c r="Q22" s="1">
        <v>1</v>
      </c>
      <c r="R22" s="1" t="s">
        <v>31</v>
      </c>
      <c r="S22" s="1">
        <v>1</v>
      </c>
      <c r="T22" s="1">
        <v>0</v>
      </c>
      <c r="U22" s="1" t="s">
        <v>31</v>
      </c>
      <c r="V22" s="1" t="s">
        <v>30</v>
      </c>
      <c r="W22" s="1">
        <v>0</v>
      </c>
      <c r="X22" s="1">
        <v>1</v>
      </c>
      <c r="Y22" s="1">
        <v>0</v>
      </c>
      <c r="Z22" s="1" t="s">
        <v>31</v>
      </c>
      <c r="AA22" s="1">
        <v>0</v>
      </c>
      <c r="AB22" s="1">
        <v>0</v>
      </c>
      <c r="AC22" s="1" t="s">
        <v>31</v>
      </c>
      <c r="AD22" s="1">
        <v>0</v>
      </c>
      <c r="AE22" s="1">
        <v>0</v>
      </c>
    </row>
    <row r="23" spans="1:31" x14ac:dyDescent="0.2">
      <c r="A23" s="1" t="s">
        <v>37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 s="1">
        <v>0</v>
      </c>
      <c r="AE23" s="1">
        <v>0</v>
      </c>
    </row>
    <row r="24" spans="1:31" x14ac:dyDescent="0.2">
      <c r="A24" s="1" t="s">
        <v>70</v>
      </c>
      <c r="B24" s="1" t="s">
        <v>31</v>
      </c>
      <c r="C24" s="1">
        <v>0</v>
      </c>
      <c r="D24" s="1" t="s">
        <v>31</v>
      </c>
      <c r="E24" s="1" t="s">
        <v>31</v>
      </c>
      <c r="F24" s="1">
        <v>1</v>
      </c>
      <c r="G24" s="1" t="s">
        <v>31</v>
      </c>
      <c r="H24" s="1" t="s">
        <v>31</v>
      </c>
      <c r="I24" s="1" t="s">
        <v>31</v>
      </c>
      <c r="J24" s="1">
        <v>1</v>
      </c>
      <c r="K24" s="1" t="s">
        <v>31</v>
      </c>
      <c r="L24" s="1" t="s">
        <v>31</v>
      </c>
      <c r="M24" s="1">
        <v>0</v>
      </c>
      <c r="N24" s="1" t="s">
        <v>31</v>
      </c>
      <c r="O24" s="1" t="s">
        <v>31</v>
      </c>
      <c r="P24" s="1" t="s">
        <v>31</v>
      </c>
      <c r="Q24" s="1">
        <v>0</v>
      </c>
      <c r="R24" s="1" t="s">
        <v>31</v>
      </c>
      <c r="S24" s="1">
        <v>1</v>
      </c>
      <c r="T24" s="1">
        <v>0</v>
      </c>
      <c r="U24" s="1" t="s">
        <v>31</v>
      </c>
      <c r="V24" s="1" t="s">
        <v>31</v>
      </c>
      <c r="W24" s="1">
        <v>0</v>
      </c>
      <c r="X24" s="1">
        <v>0</v>
      </c>
      <c r="Y24" s="1">
        <v>0</v>
      </c>
      <c r="Z24" s="1" t="s">
        <v>31</v>
      </c>
      <c r="AA24" s="1">
        <v>1</v>
      </c>
      <c r="AB24" s="1">
        <v>1</v>
      </c>
      <c r="AC24" s="1" t="s">
        <v>31</v>
      </c>
      <c r="AD24" s="1">
        <v>0</v>
      </c>
      <c r="AE24" s="1">
        <v>0</v>
      </c>
    </row>
    <row r="25" spans="1:31" x14ac:dyDescent="0.2">
      <c r="A25" s="1" t="s">
        <v>43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</row>
    <row r="26" spans="1:31" x14ac:dyDescent="0.2">
      <c r="A26" s="1" t="s">
        <v>80</v>
      </c>
      <c r="B26" s="1" t="s">
        <v>31</v>
      </c>
      <c r="C26" s="1">
        <v>0</v>
      </c>
      <c r="D26" s="1" t="s">
        <v>31</v>
      </c>
      <c r="E26" s="1" t="s">
        <v>31</v>
      </c>
      <c r="F26" s="1" t="s">
        <v>31</v>
      </c>
      <c r="G26" s="1" t="s">
        <v>31</v>
      </c>
      <c r="H26" s="1" t="s">
        <v>31</v>
      </c>
      <c r="I26" s="1" t="s">
        <v>31</v>
      </c>
      <c r="J26" s="1" t="s">
        <v>31</v>
      </c>
      <c r="K26" s="1" t="s">
        <v>31</v>
      </c>
      <c r="L26" s="1" t="s">
        <v>31</v>
      </c>
      <c r="M26" s="1">
        <v>0</v>
      </c>
      <c r="N26" s="1" t="s">
        <v>31</v>
      </c>
      <c r="O26" s="1" t="s">
        <v>31</v>
      </c>
      <c r="P26" s="1" t="s">
        <v>31</v>
      </c>
      <c r="Q26" s="1">
        <v>1</v>
      </c>
      <c r="R26" s="1" t="s">
        <v>31</v>
      </c>
      <c r="S26" s="1">
        <v>1</v>
      </c>
      <c r="T26" s="1">
        <v>0</v>
      </c>
      <c r="U26" s="1" t="s">
        <v>31</v>
      </c>
      <c r="V26" s="1" t="s">
        <v>31</v>
      </c>
      <c r="W26" s="1">
        <v>0</v>
      </c>
      <c r="X26" s="1">
        <v>0</v>
      </c>
      <c r="Y26" s="1">
        <v>0</v>
      </c>
      <c r="Z26" s="1" t="s">
        <v>31</v>
      </c>
      <c r="AA26" s="1">
        <v>0</v>
      </c>
      <c r="AB26" s="1">
        <v>1</v>
      </c>
      <c r="AC26" s="1" t="s">
        <v>31</v>
      </c>
      <c r="AD26" s="1">
        <v>0</v>
      </c>
      <c r="AE26" s="1">
        <v>1</v>
      </c>
    </row>
    <row r="27" spans="1:31" x14ac:dyDescent="0.2">
      <c r="A27" s="1" t="s">
        <v>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</row>
    <row r="28" spans="1:31" x14ac:dyDescent="0.2">
      <c r="A28" s="1" t="s">
        <v>66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1" x14ac:dyDescent="0.2">
      <c r="A29" s="1" t="s">
        <v>39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x14ac:dyDescent="0.2">
      <c r="A30" s="1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</row>
    <row r="31" spans="1:31" x14ac:dyDescent="0.2">
      <c r="A31" s="1" t="s">
        <v>42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x14ac:dyDescent="0.2">
      <c r="A32" s="1" t="s">
        <v>68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1</v>
      </c>
      <c r="AC32" s="1">
        <v>0</v>
      </c>
      <c r="AD32" s="1">
        <v>0</v>
      </c>
      <c r="AE32" s="1">
        <v>0</v>
      </c>
    </row>
    <row r="33" spans="1:31" x14ac:dyDescent="0.2">
      <c r="A33" s="1" t="s">
        <v>41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</row>
    <row r="34" spans="1:31" x14ac:dyDescent="0.2">
      <c r="A34" s="1" t="s">
        <v>67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</row>
    <row r="35" spans="1:31" x14ac:dyDescent="0.2">
      <c r="A35" s="1" t="s">
        <v>40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x14ac:dyDescent="0.2">
      <c r="A36" s="1" t="s">
        <v>76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0</v>
      </c>
      <c r="AD36" s="1">
        <v>0</v>
      </c>
      <c r="AE36" s="1">
        <v>1</v>
      </c>
    </row>
    <row r="37" spans="1:31" x14ac:dyDescent="0.2">
      <c r="A37" s="1" t="s">
        <v>49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</row>
    <row r="38" spans="1:31" x14ac:dyDescent="0.2">
      <c r="A38" s="2" t="s">
        <v>79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</row>
    <row r="39" spans="1:31" x14ac:dyDescent="0.2">
      <c r="A39" s="1" t="s">
        <v>52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</row>
    <row r="40" spans="1:31" x14ac:dyDescent="0.2">
      <c r="A40" s="2" t="s">
        <v>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x14ac:dyDescent="0.2">
      <c r="A41" s="1" t="s">
        <v>51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</row>
    <row r="42" spans="1:31" x14ac:dyDescent="0.2">
      <c r="A42" s="1" t="s">
        <v>77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1</v>
      </c>
    </row>
    <row r="43" spans="1:31" x14ac:dyDescent="0.2">
      <c r="A43" s="1" t="s">
        <v>50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</row>
    <row r="44" spans="1:31" x14ac:dyDescent="0.2">
      <c r="A44" s="1" t="s">
        <v>60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 t="s">
        <v>31</v>
      </c>
      <c r="I44" s="1">
        <v>1</v>
      </c>
      <c r="J44" s="1">
        <v>1</v>
      </c>
      <c r="K44" s="1" t="s">
        <v>31</v>
      </c>
      <c r="L44" s="1">
        <v>0</v>
      </c>
      <c r="M44" s="1">
        <v>1</v>
      </c>
      <c r="N44" s="1">
        <v>1</v>
      </c>
      <c r="O44" s="1" t="s">
        <v>31</v>
      </c>
      <c r="P44" s="1">
        <v>1</v>
      </c>
      <c r="Q44" s="1">
        <v>1</v>
      </c>
      <c r="R44" s="1">
        <v>0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1</v>
      </c>
      <c r="AE44" s="1">
        <v>1</v>
      </c>
    </row>
    <row r="45" spans="1:31" x14ac:dyDescent="0.2">
      <c r="A45" s="1" t="s">
        <v>32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0</v>
      </c>
      <c r="M45" s="1">
        <v>1</v>
      </c>
      <c r="N45" s="1">
        <v>1</v>
      </c>
      <c r="O45" s="1">
        <v>0</v>
      </c>
      <c r="P45" s="1">
        <v>1</v>
      </c>
      <c r="Q45" s="1">
        <v>1</v>
      </c>
      <c r="R45" s="1">
        <v>0</v>
      </c>
      <c r="S45" s="1">
        <v>1</v>
      </c>
      <c r="T45" s="1">
        <v>0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</row>
    <row r="46" spans="1:31" x14ac:dyDescent="0.2">
      <c r="A46" s="1" t="s">
        <v>81</v>
      </c>
      <c r="B46" s="1" t="s">
        <v>31</v>
      </c>
      <c r="C46" s="1">
        <v>1</v>
      </c>
      <c r="D46" s="1" t="s">
        <v>31</v>
      </c>
      <c r="E46" s="1" t="s">
        <v>31</v>
      </c>
      <c r="F46" s="1">
        <v>0</v>
      </c>
      <c r="G46" s="1" t="s">
        <v>31</v>
      </c>
      <c r="H46" s="1" t="s">
        <v>31</v>
      </c>
      <c r="I46" s="1" t="s">
        <v>31</v>
      </c>
      <c r="J46" s="1" t="s">
        <v>31</v>
      </c>
      <c r="K46" s="1" t="s">
        <v>31</v>
      </c>
      <c r="L46" s="1" t="s">
        <v>31</v>
      </c>
      <c r="M46" s="1">
        <v>1</v>
      </c>
      <c r="N46" s="1" t="s">
        <v>31</v>
      </c>
      <c r="O46" s="1" t="s">
        <v>31</v>
      </c>
      <c r="P46" s="1">
        <v>0</v>
      </c>
      <c r="Q46" s="1">
        <v>1</v>
      </c>
      <c r="R46" s="1" t="s">
        <v>31</v>
      </c>
      <c r="S46" s="1">
        <v>1</v>
      </c>
      <c r="T46" s="1">
        <v>1</v>
      </c>
      <c r="U46" s="1" t="s">
        <v>31</v>
      </c>
      <c r="V46" s="1" t="s">
        <v>31</v>
      </c>
      <c r="W46" s="1">
        <v>0</v>
      </c>
      <c r="X46" s="1">
        <v>0</v>
      </c>
      <c r="Y46" s="1">
        <v>1</v>
      </c>
      <c r="Z46" s="1" t="s">
        <v>31</v>
      </c>
      <c r="AA46" s="1">
        <v>1</v>
      </c>
      <c r="AB46" s="1">
        <v>0</v>
      </c>
      <c r="AC46" s="1" t="s">
        <v>31</v>
      </c>
      <c r="AD46" s="1">
        <v>1</v>
      </c>
      <c r="AE46" s="1">
        <v>0</v>
      </c>
    </row>
    <row r="47" spans="1:31" x14ac:dyDescent="0.2">
      <c r="A47" s="1" t="s">
        <v>54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1</v>
      </c>
      <c r="T47" s="1">
        <v>0</v>
      </c>
      <c r="U47" s="1">
        <v>0</v>
      </c>
      <c r="V47" s="1">
        <v>1</v>
      </c>
      <c r="W47" s="1">
        <v>0</v>
      </c>
      <c r="X47" s="1">
        <v>1</v>
      </c>
      <c r="Y47" s="1">
        <v>1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</row>
    <row r="48" spans="1:31" x14ac:dyDescent="0.2">
      <c r="A48" s="1" t="s">
        <v>82</v>
      </c>
      <c r="B48" s="1" t="s">
        <v>31</v>
      </c>
      <c r="C48" s="1">
        <v>1</v>
      </c>
      <c r="D48" s="1" t="s">
        <v>31</v>
      </c>
      <c r="E48" s="1" t="s">
        <v>31</v>
      </c>
      <c r="F48" s="1">
        <v>0</v>
      </c>
      <c r="G48" s="1" t="s">
        <v>31</v>
      </c>
      <c r="H48" s="1" t="s">
        <v>31</v>
      </c>
      <c r="I48" s="1" t="s">
        <v>31</v>
      </c>
      <c r="J48" s="1" t="s">
        <v>31</v>
      </c>
      <c r="K48" s="1" t="s">
        <v>31</v>
      </c>
      <c r="L48" s="1" t="s">
        <v>31</v>
      </c>
      <c r="M48" s="1">
        <v>1</v>
      </c>
      <c r="N48" s="1" t="s">
        <v>31</v>
      </c>
      <c r="O48" s="1" t="s">
        <v>31</v>
      </c>
      <c r="P48" s="1">
        <v>0</v>
      </c>
      <c r="Q48" s="1">
        <v>1</v>
      </c>
      <c r="R48" s="1" t="s">
        <v>31</v>
      </c>
      <c r="S48" s="1">
        <v>1</v>
      </c>
      <c r="T48" s="1">
        <v>1</v>
      </c>
      <c r="U48" s="1" t="s">
        <v>31</v>
      </c>
      <c r="V48" s="1" t="s">
        <v>31</v>
      </c>
      <c r="W48" s="1">
        <v>0</v>
      </c>
      <c r="X48" s="1">
        <v>0</v>
      </c>
      <c r="Y48" s="1">
        <v>1</v>
      </c>
      <c r="Z48" s="1" t="s">
        <v>31</v>
      </c>
      <c r="AA48" s="1">
        <v>1</v>
      </c>
      <c r="AB48" s="1">
        <v>0</v>
      </c>
      <c r="AC48" s="1" t="s">
        <v>31</v>
      </c>
      <c r="AD48" s="1">
        <v>1</v>
      </c>
      <c r="AE48" s="1">
        <v>0</v>
      </c>
    </row>
    <row r="49" spans="1:31" x14ac:dyDescent="0.2">
      <c r="A49" s="1" t="s">
        <v>55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1</v>
      </c>
      <c r="T49" s="1">
        <v>0</v>
      </c>
      <c r="U49" s="1">
        <v>0</v>
      </c>
      <c r="V49" s="1">
        <v>1</v>
      </c>
      <c r="W49" s="1">
        <v>0</v>
      </c>
      <c r="X49" s="1">
        <v>1</v>
      </c>
      <c r="Y49" s="1">
        <v>1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</row>
    <row r="50" spans="1:31" x14ac:dyDescent="0.2">
      <c r="A50" s="1" t="s">
        <v>83</v>
      </c>
      <c r="B50" s="1" t="s">
        <v>31</v>
      </c>
      <c r="C50" s="1">
        <v>1</v>
      </c>
      <c r="D50" s="1" t="s">
        <v>31</v>
      </c>
      <c r="E50" s="1" t="s">
        <v>31</v>
      </c>
      <c r="F50" s="1">
        <v>0</v>
      </c>
      <c r="G50" s="1" t="s">
        <v>31</v>
      </c>
      <c r="H50" s="1" t="s">
        <v>31</v>
      </c>
      <c r="I50" s="1" t="s">
        <v>31</v>
      </c>
      <c r="J50" s="1" t="s">
        <v>31</v>
      </c>
      <c r="K50" s="1" t="s">
        <v>31</v>
      </c>
      <c r="L50" s="1" t="s">
        <v>31</v>
      </c>
      <c r="M50" s="1">
        <v>1</v>
      </c>
      <c r="N50" s="1" t="s">
        <v>31</v>
      </c>
      <c r="O50" s="1" t="s">
        <v>31</v>
      </c>
      <c r="P50" s="1">
        <v>0</v>
      </c>
      <c r="Q50" s="1">
        <v>1</v>
      </c>
      <c r="R50" s="1" t="s">
        <v>31</v>
      </c>
      <c r="S50" s="1">
        <v>1</v>
      </c>
      <c r="T50" s="1">
        <v>1</v>
      </c>
      <c r="U50" s="1" t="s">
        <v>31</v>
      </c>
      <c r="V50" s="1" t="s">
        <v>31</v>
      </c>
      <c r="W50" s="1">
        <v>0</v>
      </c>
      <c r="X50" s="1">
        <v>0</v>
      </c>
      <c r="Y50" s="1">
        <v>1</v>
      </c>
      <c r="Z50" s="1" t="s">
        <v>31</v>
      </c>
      <c r="AA50" s="1">
        <v>1</v>
      </c>
      <c r="AB50" s="1">
        <v>0</v>
      </c>
      <c r="AC50" s="1" t="s">
        <v>31</v>
      </c>
      <c r="AD50" s="1">
        <v>1</v>
      </c>
      <c r="AE50" s="1">
        <v>0</v>
      </c>
    </row>
    <row r="51" spans="1:31" x14ac:dyDescent="0.2">
      <c r="A51" s="1" t="s">
        <v>56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1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</row>
    <row r="81" spans="1:1" x14ac:dyDescent="0.2">
      <c r="A81" s="2"/>
    </row>
    <row r="82" spans="1:1" x14ac:dyDescent="0.2">
      <c r="A82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PreSB793</vt:lpstr>
      <vt:lpstr>PostSB793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2023-06-09T18:10:56Z</dcterms:created>
  <dcterms:modified xsi:type="dcterms:W3CDTF">2023-08-21T17:41:28Z</dcterms:modified>
</cp:coreProperties>
</file>