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Donaldson/Desktop/DTC_Pre:Post_SummaryReports/Underage/"/>
    </mc:Choice>
  </mc:AlternateContent>
  <xr:revisionPtr revIDLastSave="0" documentId="13_ncr:1_{BF52667C-1468-F146-A8B0-570715A7EC7A}" xr6:coauthVersionLast="47" xr6:coauthVersionMax="47" xr10:uidLastSave="{00000000-0000-0000-0000-000000000000}"/>
  <bookViews>
    <workbookView xWindow="-38400" yWindow="2060" windowWidth="37100" windowHeight="21140" xr2:uid="{061361AC-8E69-8845-A3AD-0EBC93EC0A16}"/>
  </bookViews>
  <sheets>
    <sheet name="FINAL" sheetId="4" r:id="rId1"/>
    <sheet name="PreSB793" sheetId="1" r:id="rId2"/>
    <sheet name="PostSB793" sheetId="2" r:id="rId3"/>
    <sheet name="MERGE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2" i="4" l="1"/>
  <c r="X32" i="4"/>
  <c r="U32" i="4"/>
  <c r="Y32" i="4"/>
  <c r="W32" i="4"/>
  <c r="AA32" i="4"/>
  <c r="B32" i="4"/>
  <c r="C32" i="4"/>
  <c r="D32" i="4"/>
  <c r="E32" i="4"/>
  <c r="AD32" i="4"/>
  <c r="AE32" i="4"/>
  <c r="AK32" i="4"/>
</calcChain>
</file>

<file path=xl/sharedStrings.xml><?xml version="1.0" encoding="utf-8"?>
<sst xmlns="http://schemas.openxmlformats.org/spreadsheetml/2006/main" count="647" uniqueCount="74">
  <si>
    <t>Al Capone</t>
  </si>
  <si>
    <t>JUUL</t>
  </si>
  <si>
    <t>Apollo Vapes</t>
  </si>
  <si>
    <t>Stogz</t>
  </si>
  <si>
    <t>Backwood Smokes</t>
  </si>
  <si>
    <t>Blu</t>
  </si>
  <si>
    <t>C3 Vapors</t>
  </si>
  <si>
    <t>Smokeless Vape and CBD</t>
  </si>
  <si>
    <t>Epik Vape</t>
  </si>
  <si>
    <t>Stay Vaped</t>
  </si>
  <si>
    <t>Innokin</t>
  </si>
  <si>
    <t>V Spot Vapor</t>
  </si>
  <si>
    <t>NJOY</t>
  </si>
  <si>
    <t>Millbrae Vape</t>
  </si>
  <si>
    <t>Vapor Den</t>
  </si>
  <si>
    <t>San Jose Vape</t>
  </si>
  <si>
    <t>Vuse</t>
  </si>
  <si>
    <t>Swisher Sweets</t>
  </si>
  <si>
    <t>Teagardins</t>
  </si>
  <si>
    <t>The Vape Shop</t>
  </si>
  <si>
    <t>Yours Truly CBD</t>
  </si>
  <si>
    <t>V for Vape</t>
  </si>
  <si>
    <t>Vape3One</t>
  </si>
  <si>
    <t>Vape Juice Depot</t>
  </si>
  <si>
    <t>Vapor Forrest</t>
  </si>
  <si>
    <t>Ziggys Smoke Shop</t>
  </si>
  <si>
    <t>Please select the website you will review.</t>
  </si>
  <si>
    <t>Puff Bar</t>
  </si>
  <si>
    <t>Dutch Masters</t>
  </si>
  <si>
    <t>Upscale Vapes</t>
  </si>
  <si>
    <t>Vapor Empire</t>
  </si>
  <si>
    <t>Firstattempt_Pre</t>
  </si>
  <si>
    <t>Secondattempt_Pre</t>
  </si>
  <si>
    <t>Onlinestore_Pre</t>
  </si>
  <si>
    <t>Flavored_Ecig_Pre</t>
  </si>
  <si>
    <t>Flavored_JUUL_Pre</t>
  </si>
  <si>
    <t>Flavored_Disposable_Pre</t>
  </si>
  <si>
    <t>Flavored_LCC_Pre</t>
  </si>
  <si>
    <t>Driverslicense_Pre</t>
  </si>
  <si>
    <t>Socialsecurity_Pre</t>
  </si>
  <si>
    <t>Publicrecords_Pre</t>
  </si>
  <si>
    <t>Aftersubmitting_Pre</t>
  </si>
  <si>
    <t>Checkbox_Pre</t>
  </si>
  <si>
    <t>Inputage_Pre</t>
  </si>
  <si>
    <t>Creditcards_Pre</t>
  </si>
  <si>
    <t>Challengequestions_Pre</t>
  </si>
  <si>
    <t>Atdelivery_Pre</t>
  </si>
  <si>
    <t>CompletePA_Pre</t>
  </si>
  <si>
    <t>0ageverification_Pre</t>
  </si>
  <si>
    <t>Website</t>
  </si>
  <si>
    <t>Dutch Master's</t>
  </si>
  <si>
    <t>PuffBar</t>
  </si>
  <si>
    <t>UpscaleVapes</t>
  </si>
  <si>
    <t>VaporEmpire</t>
  </si>
  <si>
    <t>NA</t>
  </si>
  <si>
    <t>Firstattempt_Post</t>
  </si>
  <si>
    <t>Secondattempt_Post</t>
  </si>
  <si>
    <t>Onlinestore_Post</t>
  </si>
  <si>
    <t>Flavored_Ecig_Post</t>
  </si>
  <si>
    <t>Flavored_JUUL_Post</t>
  </si>
  <si>
    <t>Flavored_Disposable_Post</t>
  </si>
  <si>
    <t>Flavored_LCC_Post</t>
  </si>
  <si>
    <t>Socialsecurity_Post</t>
  </si>
  <si>
    <t>Publicrecords_Post</t>
  </si>
  <si>
    <t>Aftersubmitting_Post</t>
  </si>
  <si>
    <t>Checkbox_Post</t>
  </si>
  <si>
    <t>Inputage_Post</t>
  </si>
  <si>
    <t>Creditcards_Post</t>
  </si>
  <si>
    <t>Driverslicense_Post</t>
  </si>
  <si>
    <t>Challengequestions_Post</t>
  </si>
  <si>
    <t>Atdelivery_Post</t>
  </si>
  <si>
    <t>0ageverification_Post</t>
  </si>
  <si>
    <t>CompletePA_Post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</si>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</sst>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0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58990-6CC7-7D4F-A8CE-932A83DB07B5}" name="Table2" displayName="Table2" ref="A1:AK32" totalsRowCount="1" headerRowDxfId="108" dataDxfId="107">
  <autoFilter ref="A1:AK31" xr:uid="{E5558990-6CC7-7D4F-A8CE-932A83DB07B5}"/>
  <tableColumns count="37">
    <tableColumn id="1" xr3:uid="{759591A8-79D9-1E4A-8DA5-9F8CD3D01EF5}" name="Website" totalsRowLabel="Total" dataDxfId="106" totalsRowDxfId="105"/>
    <tableColumn id="2" xr3:uid="{D9579E47-A9E2-7B4D-84CF-9E58E6220561}" name="0ageverification_Post" totalsRowFunction="sum" dataDxfId="104" totalsRowDxfId="103"/>
    <tableColumn id="3" xr3:uid="{6B00D23F-CFE5-B541-BF51-BFC25F05B69C}" name="0ageverification_Pre" totalsRowFunction="sum" dataDxfId="102" totalsRowDxfId="101"/>
    <tableColumn id="4" xr3:uid="{6E5CF97B-3A32-D94D-89DF-E518C3795DE6}" name="Aftersubmitting_Post" totalsRowFunction="sum" dataDxfId="100" totalsRowDxfId="99"/>
    <tableColumn id="5" xr3:uid="{BB2FCA61-607A-354B-B822-2B79260CB35E}" name="Aftersubmitting_Pre" totalsRowFunction="sum" dataDxfId="98" totalsRowDxfId="97"/>
    <tableColumn id="6" xr3:uid="{78FE95A1-35C6-5643-B553-9D015C853A17}" name="Atdelivery_Post" dataDxfId="96" totalsRowDxfId="95"/>
    <tableColumn id="7" xr3:uid="{85BFB270-884B-D74E-AFC6-FCEED05B99CE}" name="Atdelivery_Pre" dataDxfId="94" totalsRowDxfId="93"/>
    <tableColumn id="8" xr3:uid="{0370C7EE-24C6-7C4F-9C13-BD572CF31416}" name="Challengequestions_Post" dataDxfId="92" totalsRowDxfId="91"/>
    <tableColumn id="9" xr3:uid="{3FDA713B-DC3F-BD4B-9AAF-EB557E9A2E11}" name="Challengequestions_Pre" dataDxfId="90" totalsRowDxfId="89"/>
    <tableColumn id="10" xr3:uid="{8E281D14-471F-CF46-96F5-0AE48CF0C8E9}" name="Checkbox_Post" dataDxfId="88" totalsRowDxfId="87"/>
    <tableColumn id="11" xr3:uid="{525D4B31-DE53-614F-8DF5-148830E0342E}" name="Checkbox_Pre" dataDxfId="86" totalsRowDxfId="85"/>
    <tableColumn id="12" xr3:uid="{DBA050AF-B187-B849-9F59-CB5E1A22FB40}" name="CompletePA_Post" dataDxfId="84" totalsRowDxfId="83"/>
    <tableColumn id="13" xr3:uid="{2FD3C408-A115-5345-BED1-1A9D7ED91D5C}" name="CompletePA_Pre" dataDxfId="82" totalsRowDxfId="81"/>
    <tableColumn id="14" xr3:uid="{8BEC5D7C-E768-5A41-B422-BF66C14DAD0E}" name="Creditcards_Post" dataDxfId="80" totalsRowDxfId="79"/>
    <tableColumn id="15" xr3:uid="{024B4F91-3DDA-554C-9F90-A3259DC64E3D}" name="Creditcards_Pre" dataDxfId="78" totalsRowDxfId="77"/>
    <tableColumn id="16" xr3:uid="{C45C2503-A39C-6445-9DDD-AE7535FB0A46}" name="Driverslicense_Post" dataDxfId="76" totalsRowDxfId="75"/>
    <tableColumn id="17" xr3:uid="{290E3BA7-09BC-9142-B86B-2B2F68D3A512}" name="Driverslicense_Pre" dataDxfId="74" totalsRowDxfId="73"/>
    <tableColumn id="18" xr3:uid="{F78EE90B-EAC3-E942-B723-12A80297D621}" name="Firstattempt_Post" dataDxfId="72" totalsRowDxfId="71"/>
    <tableColumn id="19" xr3:uid="{63A0D70A-55EF-BB40-8834-9F86A1B7229C}" name="Firstattempt_Pre" dataDxfId="70" totalsRowDxfId="69"/>
    <tableColumn id="20" xr3:uid="{9AA7BFF9-778A-A54C-8DF2-2BD7ADEEC24B}" name="Flavored_Disposable_Post" totalsRowFunction="count" dataDxfId="68" totalsRowDxfId="0"/>
    <tableColumn id="21" xr3:uid="{7D565886-07D1-B44F-B28C-6ED5C982FA42}" name="Flavored_Disposable_Pre" totalsRowFunction="count" dataDxfId="67" totalsRowDxfId="2"/>
    <tableColumn id="22" xr3:uid="{ED4AA1A3-EB5F-4B45-A206-E80ACEF29AAA}" name="Flavored_Ecig_Post" dataDxfId="66" totalsRowDxfId="65"/>
    <tableColumn id="23" xr3:uid="{5B3AE4A3-8F85-344F-9623-010653004BB0}" name="Flavored_Ecig_Pre" totalsRowFunction="count" dataDxfId="64" totalsRowDxfId="4"/>
    <tableColumn id="24" xr3:uid="{CEF18362-D415-EF4F-8E5E-02DFF05E8BB1}" name="Flavored_JUUL_Post" totalsRowFunction="countNums" dataDxfId="63" totalsRowDxfId="1"/>
    <tableColumn id="25" xr3:uid="{C8FDCE06-15CC-554B-A04A-56D38C530AD2}" name="Flavored_JUUL_Pre" totalsRowFunction="count" dataDxfId="62" totalsRowDxfId="3"/>
    <tableColumn id="26" xr3:uid="{BF0A5CFA-A917-2446-B986-CF48D7871C33}" name="Flavored_LCC_Post" dataDxfId="61" totalsRowDxfId="60"/>
    <tableColumn id="27" xr3:uid="{E3614EAC-E2A0-FD41-B26C-FAE34929E661}" name="Flavored_LCC_Pre" totalsRowFunction="count" dataDxfId="59" totalsRowDxfId="5"/>
    <tableColumn id="28" xr3:uid="{1E846E42-571D-4446-9D31-D8828925D33D}" name="Inputage_Post" dataDxfId="58" totalsRowDxfId="57"/>
    <tableColumn id="29" xr3:uid="{A1407EB7-D7CC-7043-9439-222304AA5291}" name="Inputage_Pre" dataDxfId="56" totalsRowDxfId="55"/>
    <tableColumn id="30" xr3:uid="{7573D197-5B0B-9A4E-BD6F-B44F378453D7}" name="Onlinestore_Post" totalsRowFunction="sum" dataDxfId="54" totalsRowDxfId="53"/>
    <tableColumn id="31" xr3:uid="{6C7EE31B-3821-CF4A-85F4-29F3A7DCECDE}" name="Onlinestore_Pre" totalsRowFunction="sum" dataDxfId="52" totalsRowDxfId="51"/>
    <tableColumn id="32" xr3:uid="{D4EBE799-63DF-4A48-8A99-D3A3D7C6B726}" name="Publicrecords_Post" dataDxfId="50" totalsRowDxfId="49"/>
    <tableColumn id="33" xr3:uid="{28632141-A069-FA44-9EC6-596DCE931C67}" name="Publicrecords_Pre" dataDxfId="48" totalsRowDxfId="47"/>
    <tableColumn id="34" xr3:uid="{F8E5E875-1028-554E-83CA-CD849E5F33E4}" name="Secondattempt_Post" dataDxfId="46" totalsRowDxfId="45"/>
    <tableColumn id="35" xr3:uid="{8BCC1FE2-B53E-124E-A2ED-A151327146F0}" name="Secondattempt_Pre" dataDxfId="44" totalsRowDxfId="43"/>
    <tableColumn id="36" xr3:uid="{9364941D-A5B2-1C4C-8E6C-5723F578F6D4}" name="Socialsecurity_Post" dataDxfId="42" totalsRowDxfId="41"/>
    <tableColumn id="37" xr3:uid="{99C485EB-1EA6-EC40-84DB-CB6FF7A329AD}" name="Socialsecurity_Pre" totalsRowFunction="sum" dataDxfId="40" totalsRowDxfId="39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1F0EA-FC75-F946-BCBB-0B98B3106D72}" name="Table1" displayName="Table1" ref="A1:AE37" totalsRowShown="0" headerRowDxfId="38" dataDxfId="37">
  <autoFilter ref="A1:AE37" xr:uid="{3281F0EA-FC75-F946-BCBB-0B98B3106D72}"/>
  <sortState xmlns:xlrd2="http://schemas.microsoft.com/office/spreadsheetml/2017/richdata2" ref="A2:AE37">
    <sortCondition ref="A1:A37"/>
  </sortState>
  <tableColumns count="31">
    <tableColumn id="1" xr3:uid="{88D5D84C-059C-3545-B15F-98E1515F1666}" name="Please select the website you will review." dataDxfId="36"/>
    <tableColumn id="2" xr3:uid="{B40D0ECF-6902-0F48-8B39-6BEB4F674BF5}" name="Al Capone" dataDxfId="35"/>
    <tableColumn id="3" xr3:uid="{DF32D6AD-C141-8C47-A1AB-9FCCDE7E4E1F}" name="Apollo Vapes" dataDxfId="34"/>
    <tableColumn id="4" xr3:uid="{BF990241-8014-AF49-9BB9-24473A204E5B}" name="Backwood Smokes" dataDxfId="33"/>
    <tableColumn id="5" xr3:uid="{F7AEB717-740D-0A46-98E8-877B75A68386}" name="Blu" dataDxfId="32"/>
    <tableColumn id="6" xr3:uid="{3A0E43E9-BE2A-B143-8A7D-EF1E3F995F02}" name="C3 Vapors" dataDxfId="31"/>
    <tableColumn id="7" xr3:uid="{67CB949C-AE54-014F-AE12-19163678294A}" name="Dutch Masters" dataDxfId="30"/>
    <tableColumn id="8" xr3:uid="{7A146EBC-77B0-BE43-B117-B36AAE26DD31}" name="Epik Vape" dataDxfId="29"/>
    <tableColumn id="9" xr3:uid="{6343832A-393A-1E4B-B33D-A42762B414C8}" name="Innokin" dataDxfId="28"/>
    <tableColumn id="10" xr3:uid="{6C53E213-B0F6-F94C-8A9B-7DD7CD5A35C6}" name="JUUL" dataDxfId="27"/>
    <tableColumn id="11" xr3:uid="{2B234329-9DC3-AA4E-8318-E882442A01D7}" name="Millbrae Vape" dataDxfId="26"/>
    <tableColumn id="12" xr3:uid="{ABEE5161-1CD0-5A48-A75F-DADF575F9E49}" name="NJOY" dataDxfId="25"/>
    <tableColumn id="13" xr3:uid="{E46EB909-8DB6-1445-8FE4-999D418C22F9}" name="Puff Bar" dataDxfId="24"/>
    <tableColumn id="14" xr3:uid="{2235423E-8FDC-424C-A85C-069C8D3EFE01}" name="San Jose Vape" dataDxfId="23"/>
    <tableColumn id="15" xr3:uid="{0C3EB270-79D7-2E4E-9DB5-B2F1B7B83E60}" name="Smokeless Vape and CBD" dataDxfId="22"/>
    <tableColumn id="16" xr3:uid="{690678B5-3FD7-3947-9845-95299BE13E43}" name="Stay Vaped" dataDxfId="21"/>
    <tableColumn id="17" xr3:uid="{04F1AB1F-98AC-0443-BC14-614E71BD5A14}" name="Stogz" dataDxfId="20"/>
    <tableColumn id="18" xr3:uid="{DCA4C367-E6C0-1E44-835E-143EA3C354BB}" name="Swisher Sweets" dataDxfId="19"/>
    <tableColumn id="19" xr3:uid="{7DA0A0EE-52DA-1D49-8B8B-FFEDD19260D6}" name="Teagardins" dataDxfId="18"/>
    <tableColumn id="20" xr3:uid="{ED9EE7EA-AB67-4546-9C4B-0DCEB01AB371}" name="The Vape Shop" dataDxfId="17"/>
    <tableColumn id="21" xr3:uid="{CE34307D-E6BB-8E4A-8E0B-BF5BD8771A63}" name="Upscale Vapes" dataDxfId="16"/>
    <tableColumn id="22" xr3:uid="{1DF2912E-CFF3-4C44-B3C8-FF05CB7C93D9}" name="V for Vape" dataDxfId="15"/>
    <tableColumn id="23" xr3:uid="{75E2C10C-0435-E14F-9240-F370A462A480}" name="V Spot Vapor" dataDxfId="14"/>
    <tableColumn id="24" xr3:uid="{2C4A2C78-F9A7-E04D-9367-89CCE76D08CC}" name="Vape Juice Depot" dataDxfId="13"/>
    <tableColumn id="25" xr3:uid="{0E8F8EB2-4B83-7C40-9B9D-1522C87B1866}" name="Vape3One" dataDxfId="12"/>
    <tableColumn id="26" xr3:uid="{14CE1F72-7337-1E4A-9D2E-CDCC1C8C7EAC}" name="Vapor Den" dataDxfId="11"/>
    <tableColumn id="27" xr3:uid="{7B9A47CC-6B28-4847-A5F7-4843E714CBDB}" name="Vapor Empire" dataDxfId="10"/>
    <tableColumn id="28" xr3:uid="{B94A8A7A-19EA-6D4B-BF98-2B51DDA54693}" name="Vapor Forrest" dataDxfId="9"/>
    <tableColumn id="29" xr3:uid="{353734D1-0450-B844-8335-09966843F9C5}" name="Vuse" dataDxfId="8"/>
    <tableColumn id="30" xr3:uid="{83151DDF-5588-9D47-83BE-94D5990C81D4}" name="Yours Truly CBD" dataDxfId="7"/>
    <tableColumn id="31" xr3:uid="{BDDC11E3-34D5-3D49-BAD1-488C1EC9B118}" name="Ziggys Smoke Shop" dataDxfId="6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8F9E-81C5-3E40-898F-7534FC700D74}">
  <sheetPr>
    <tabColor rgb="FFFF0000"/>
  </sheetPr>
  <dimension ref="A1:AK32"/>
  <sheetViews>
    <sheetView tabSelected="1" topLeftCell="U1" zoomScale="160" workbookViewId="0">
      <selection activeCell="T32" sqref="T32"/>
    </sheetView>
  </sheetViews>
  <sheetFormatPr baseColWidth="10" defaultRowHeight="16" x14ac:dyDescent="0.2"/>
  <cols>
    <col min="1" max="1" width="28.1640625" style="1" customWidth="1"/>
    <col min="2" max="2" width="20.1640625" style="1" customWidth="1"/>
    <col min="3" max="3" width="19.33203125" style="1" customWidth="1"/>
    <col min="4" max="4" width="23" style="1" customWidth="1"/>
    <col min="5" max="5" width="22.1640625" style="1" customWidth="1"/>
    <col min="6" max="6" width="20.33203125" style="1" customWidth="1"/>
    <col min="7" max="7" width="19.5" style="1" customWidth="1"/>
    <col min="8" max="8" width="23.33203125" style="1" customWidth="1"/>
    <col min="9" max="9" width="22.5" style="1" customWidth="1"/>
    <col min="10" max="10" width="21.1640625" style="1" customWidth="1"/>
    <col min="11" max="11" width="20.33203125" style="1" customWidth="1"/>
    <col min="12" max="12" width="21.6640625" style="1" customWidth="1"/>
    <col min="13" max="13" width="20.83203125" style="1" customWidth="1"/>
    <col min="14" max="14" width="23.1640625" style="1" customWidth="1"/>
    <col min="15" max="15" width="22.33203125" style="1" customWidth="1"/>
    <col min="16" max="16" width="18.6640625" style="1" customWidth="1"/>
    <col min="17" max="17" width="17.83203125" style="1" customWidth="1"/>
    <col min="18" max="18" width="17.33203125" style="1" customWidth="1"/>
    <col min="19" max="19" width="16.5" style="1" customWidth="1"/>
    <col min="20" max="20" width="24" style="1" customWidth="1"/>
    <col min="21" max="21" width="23.1640625" style="1" customWidth="1"/>
    <col min="22" max="22" width="21.83203125" style="1" customWidth="1"/>
    <col min="23" max="23" width="21" style="1" customWidth="1"/>
    <col min="24" max="24" width="24.83203125" style="1" customWidth="1"/>
    <col min="25" max="25" width="24" style="1" customWidth="1"/>
    <col min="26" max="26" width="22.6640625" style="1" customWidth="1"/>
    <col min="27" max="27" width="21.83203125" style="1" customWidth="1"/>
    <col min="28" max="28" width="23.1640625" style="1" customWidth="1"/>
    <col min="29" max="29" width="22.33203125" style="1" customWidth="1"/>
    <col min="30" max="30" width="24.6640625" style="1" customWidth="1"/>
    <col min="31" max="31" width="23.83203125" style="1" customWidth="1"/>
    <col min="32" max="32" width="19.83203125" style="1" customWidth="1"/>
    <col min="33" max="33" width="19" style="1" customWidth="1"/>
    <col min="34" max="34" width="22.83203125" style="1" customWidth="1"/>
    <col min="35" max="35" width="22" style="1" customWidth="1"/>
    <col min="36" max="36" width="20.6640625" style="1" customWidth="1"/>
    <col min="37" max="37" width="19.83203125" style="1" customWidth="1"/>
    <col min="38" max="38" width="21.1640625" style="1" customWidth="1"/>
    <col min="39" max="39" width="20.33203125" style="1" customWidth="1"/>
    <col min="40" max="40" width="22.6640625" style="1" customWidth="1"/>
    <col min="41" max="41" width="21.83203125" style="1" customWidth="1"/>
    <col min="42" max="42" width="16.1640625" style="1" customWidth="1"/>
    <col min="43" max="43" width="15.33203125" style="1" customWidth="1"/>
    <col min="44" max="44" width="19.1640625" style="1" customWidth="1"/>
    <col min="45" max="45" width="18.33203125" style="1" customWidth="1"/>
    <col min="46" max="46" width="17" style="1" customWidth="1"/>
    <col min="47" max="47" width="16.1640625" style="1" customWidth="1"/>
    <col min="48" max="48" width="17.5" style="1" customWidth="1"/>
    <col min="49" max="49" width="16.6640625" style="1" customWidth="1"/>
    <col min="50" max="50" width="19" style="1" customWidth="1"/>
    <col min="51" max="51" width="18.1640625" style="1" customWidth="1"/>
    <col min="52" max="52" width="22.1640625" style="1" customWidth="1"/>
    <col min="53" max="53" width="21.33203125" style="1" customWidth="1"/>
    <col min="54" max="54" width="13.83203125" style="1" customWidth="1"/>
    <col min="55" max="55" width="13" style="1" customWidth="1"/>
    <col min="56" max="56" width="17.1640625" style="1" customWidth="1"/>
    <col min="57" max="57" width="16.33203125" style="1" customWidth="1"/>
    <col min="58" max="58" width="36.6640625" style="1" customWidth="1"/>
    <col min="59" max="59" width="37" style="1" customWidth="1"/>
    <col min="60" max="60" width="41" style="1" customWidth="1"/>
    <col min="61" max="61" width="40.1640625" style="1" customWidth="1"/>
    <col min="62" max="62" width="35.83203125" style="1" customWidth="1"/>
    <col min="63" max="63" width="34.6640625" style="1" customWidth="1"/>
    <col min="64" max="64" width="31.33203125" style="1" customWidth="1"/>
    <col min="65" max="65" width="32.1640625" style="1" customWidth="1"/>
    <col min="66" max="66" width="39" style="1" customWidth="1"/>
    <col min="67" max="67" width="39.1640625" style="1" customWidth="1"/>
    <col min="68" max="68" width="18.33203125" style="1" customWidth="1"/>
    <col min="69" max="69" width="17.1640625" style="1" customWidth="1"/>
    <col min="70" max="70" width="16.33203125" style="1" customWidth="1"/>
    <col min="71" max="71" width="21" style="1" customWidth="1"/>
    <col min="72" max="72" width="19" style="1" customWidth="1"/>
    <col min="73" max="73" width="18.1640625" style="1" customWidth="1"/>
    <col min="74" max="74" width="15.33203125" style="1" customWidth="1"/>
    <col min="75" max="75" width="14.5" style="1" customWidth="1"/>
    <col min="76" max="76" width="20.5" style="1" customWidth="1"/>
    <col min="77" max="77" width="22.1640625" style="1" customWidth="1"/>
    <col min="78" max="78" width="18" style="1" customWidth="1"/>
    <col min="79" max="79" width="17.1640625" style="1" customWidth="1"/>
    <col min="80" max="80" width="18" style="1" customWidth="1"/>
    <col min="81" max="81" width="17.1640625" style="1" customWidth="1"/>
    <col min="82" max="82" width="22.83203125" style="1" customWidth="1"/>
    <col min="83" max="83" width="22" style="1" customWidth="1"/>
    <col min="84" max="84" width="25.83203125" style="1" customWidth="1"/>
    <col min="85" max="85" width="25" style="1" customWidth="1"/>
    <col min="86" max="86" width="23.6640625" style="1" customWidth="1"/>
    <col min="87" max="87" width="22.83203125" style="1" customWidth="1"/>
    <col min="88" max="88" width="24.1640625" style="1" customWidth="1"/>
    <col min="89" max="89" width="23.33203125" style="1" customWidth="1"/>
    <col min="90" max="90" width="25.6640625" style="1" customWidth="1"/>
    <col min="91" max="91" width="24.83203125" style="1" customWidth="1"/>
    <col min="92" max="16384" width="10.83203125" style="1"/>
  </cols>
  <sheetData>
    <row r="1" spans="1:37" x14ac:dyDescent="0.2">
      <c r="A1" s="1" t="s">
        <v>49</v>
      </c>
      <c r="B1" s="1" t="s">
        <v>71</v>
      </c>
      <c r="C1" s="1" t="s">
        <v>48</v>
      </c>
      <c r="D1" s="1" t="s">
        <v>64</v>
      </c>
      <c r="E1" s="1" t="s">
        <v>41</v>
      </c>
      <c r="F1" s="1" t="s">
        <v>70</v>
      </c>
      <c r="G1" s="1" t="s">
        <v>46</v>
      </c>
      <c r="H1" s="1" t="s">
        <v>69</v>
      </c>
      <c r="I1" s="1" t="s">
        <v>45</v>
      </c>
      <c r="J1" s="1" t="s">
        <v>65</v>
      </c>
      <c r="K1" s="1" t="s">
        <v>42</v>
      </c>
      <c r="L1" s="1" t="s">
        <v>72</v>
      </c>
      <c r="M1" s="1" t="s">
        <v>47</v>
      </c>
      <c r="N1" s="1" t="s">
        <v>67</v>
      </c>
      <c r="O1" s="1" t="s">
        <v>44</v>
      </c>
      <c r="P1" s="1" t="s">
        <v>68</v>
      </c>
      <c r="Q1" s="1" t="s">
        <v>38</v>
      </c>
      <c r="R1" s="1" t="s">
        <v>55</v>
      </c>
      <c r="S1" s="1" t="s">
        <v>31</v>
      </c>
      <c r="T1" s="1" t="s">
        <v>60</v>
      </c>
      <c r="U1" s="1" t="s">
        <v>36</v>
      </c>
      <c r="V1" s="1" t="s">
        <v>58</v>
      </c>
      <c r="W1" s="1" t="s">
        <v>34</v>
      </c>
      <c r="X1" s="1" t="s">
        <v>59</v>
      </c>
      <c r="Y1" s="1" t="s">
        <v>35</v>
      </c>
      <c r="Z1" s="1" t="s">
        <v>61</v>
      </c>
      <c r="AA1" s="1" t="s">
        <v>37</v>
      </c>
      <c r="AB1" s="1" t="s">
        <v>66</v>
      </c>
      <c r="AC1" s="1" t="s">
        <v>43</v>
      </c>
      <c r="AD1" s="1" t="s">
        <v>57</v>
      </c>
      <c r="AE1" s="1" t="s">
        <v>33</v>
      </c>
      <c r="AF1" s="1" t="s">
        <v>63</v>
      </c>
      <c r="AG1" s="1" t="s">
        <v>40</v>
      </c>
      <c r="AH1" s="1" t="s">
        <v>56</v>
      </c>
      <c r="AI1" s="1" t="s">
        <v>32</v>
      </c>
      <c r="AJ1" s="1" t="s">
        <v>62</v>
      </c>
      <c r="AK1" s="1" t="s">
        <v>39</v>
      </c>
    </row>
    <row r="2" spans="1:3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 t="s">
        <v>54</v>
      </c>
      <c r="V2" s="1" t="s">
        <v>54</v>
      </c>
      <c r="X2" s="1" t="s">
        <v>54</v>
      </c>
      <c r="Z2" s="1" t="s">
        <v>54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54</v>
      </c>
      <c r="AI2" s="1">
        <v>1</v>
      </c>
      <c r="AJ2" s="1">
        <v>0</v>
      </c>
      <c r="AK2" s="1">
        <v>0</v>
      </c>
    </row>
    <row r="3" spans="1:37" x14ac:dyDescent="0.2">
      <c r="A3" s="1" t="s">
        <v>2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 t="s">
        <v>54</v>
      </c>
      <c r="W3" s="1">
        <v>1</v>
      </c>
      <c r="X3" s="1" t="s">
        <v>54</v>
      </c>
      <c r="Y3" s="1">
        <v>0</v>
      </c>
      <c r="Z3" s="1" t="s">
        <v>54</v>
      </c>
      <c r="AA3" s="1">
        <v>0</v>
      </c>
      <c r="AB3" s="1">
        <v>0</v>
      </c>
      <c r="AC3" s="1">
        <v>0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</row>
    <row r="4" spans="1:37" x14ac:dyDescent="0.2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 t="s">
        <v>54</v>
      </c>
      <c r="V4" s="1" t="s">
        <v>54</v>
      </c>
      <c r="X4" s="1" t="s">
        <v>54</v>
      </c>
      <c r="Z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</row>
    <row r="5" spans="1:37" x14ac:dyDescent="0.2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 t="s">
        <v>54</v>
      </c>
      <c r="U5" s="1">
        <v>1</v>
      </c>
      <c r="V5" s="1" t="s">
        <v>54</v>
      </c>
      <c r="W5" s="1">
        <v>1</v>
      </c>
      <c r="X5" s="1" t="s">
        <v>54</v>
      </c>
      <c r="Z5" s="1" t="s">
        <v>54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</row>
    <row r="6" spans="1:37" x14ac:dyDescent="0.2">
      <c r="A6" s="1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 t="s">
        <v>54</v>
      </c>
      <c r="X6" s="1">
        <v>1</v>
      </c>
      <c r="Y6" s="1">
        <v>1</v>
      </c>
      <c r="Z6" s="1" t="s">
        <v>54</v>
      </c>
      <c r="AB6" s="1">
        <v>0</v>
      </c>
      <c r="AC6" s="1">
        <v>0</v>
      </c>
      <c r="AD6" s="1">
        <v>1</v>
      </c>
      <c r="AE6" s="1">
        <v>1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</row>
    <row r="7" spans="1:37" x14ac:dyDescent="0.2">
      <c r="A7" s="1" t="s">
        <v>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 t="s">
        <v>54</v>
      </c>
      <c r="V7" s="1" t="s">
        <v>54</v>
      </c>
      <c r="X7" s="1" t="s">
        <v>54</v>
      </c>
      <c r="Z7" s="1" t="s">
        <v>54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</row>
    <row r="8" spans="1:37" x14ac:dyDescent="0.2">
      <c r="A8" s="1" t="s">
        <v>8</v>
      </c>
      <c r="B8" s="1" t="s">
        <v>54</v>
      </c>
      <c r="C8" s="1">
        <v>0</v>
      </c>
      <c r="D8" s="1" t="s">
        <v>54</v>
      </c>
      <c r="E8" s="1">
        <v>0</v>
      </c>
      <c r="F8" s="1" t="s">
        <v>54</v>
      </c>
      <c r="G8" s="1">
        <v>0</v>
      </c>
      <c r="H8" s="1" t="s">
        <v>54</v>
      </c>
      <c r="I8" s="1">
        <v>0</v>
      </c>
      <c r="J8" s="1" t="s">
        <v>54</v>
      </c>
      <c r="K8" s="1">
        <v>0</v>
      </c>
      <c r="L8" s="1" t="s">
        <v>54</v>
      </c>
      <c r="M8" s="1">
        <v>0</v>
      </c>
      <c r="N8" s="1" t="s">
        <v>54</v>
      </c>
      <c r="O8" s="1">
        <v>0</v>
      </c>
      <c r="P8" s="1" t="s">
        <v>54</v>
      </c>
      <c r="Q8" s="1">
        <v>0</v>
      </c>
      <c r="R8" s="1" t="s">
        <v>54</v>
      </c>
      <c r="S8" s="1">
        <v>1</v>
      </c>
      <c r="T8" s="1" t="s">
        <v>54</v>
      </c>
      <c r="V8" s="1" t="s">
        <v>54</v>
      </c>
      <c r="X8" s="1" t="s">
        <v>54</v>
      </c>
      <c r="Z8" s="1" t="s">
        <v>54</v>
      </c>
      <c r="AB8" s="1" t="s">
        <v>54</v>
      </c>
      <c r="AC8" s="1">
        <v>0</v>
      </c>
      <c r="AD8" s="1" t="s">
        <v>54</v>
      </c>
      <c r="AE8" s="1">
        <v>1</v>
      </c>
      <c r="AF8" s="1" t="s">
        <v>54</v>
      </c>
      <c r="AG8" s="1">
        <v>0</v>
      </c>
      <c r="AH8" s="1" t="s">
        <v>54</v>
      </c>
      <c r="AI8" s="1">
        <v>1</v>
      </c>
      <c r="AJ8" s="1" t="s">
        <v>54</v>
      </c>
      <c r="AK8" s="1">
        <v>0</v>
      </c>
    </row>
    <row r="9" spans="1:37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 t="s">
        <v>54</v>
      </c>
      <c r="U9" s="1">
        <v>0</v>
      </c>
      <c r="V9" s="1" t="s">
        <v>54</v>
      </c>
      <c r="W9" s="1">
        <v>0</v>
      </c>
      <c r="X9" s="1" t="s">
        <v>54</v>
      </c>
      <c r="Y9" s="1">
        <v>0</v>
      </c>
      <c r="Z9" s="1" t="s">
        <v>54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</row>
    <row r="10" spans="1:37" x14ac:dyDescent="0.2">
      <c r="A10" s="1" t="s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 t="s">
        <v>54</v>
      </c>
      <c r="V10" s="1" t="s">
        <v>54</v>
      </c>
      <c r="X10" s="1">
        <v>1</v>
      </c>
      <c r="Y10" s="1">
        <v>1</v>
      </c>
      <c r="Z10" s="1" t="s">
        <v>54</v>
      </c>
      <c r="AB10" s="1">
        <v>0</v>
      </c>
      <c r="AC10" s="1">
        <v>0</v>
      </c>
      <c r="AD10" s="1">
        <v>1</v>
      </c>
      <c r="AE10" s="1">
        <v>1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</row>
    <row r="11" spans="1:37" x14ac:dyDescent="0.2">
      <c r="A11" s="1" t="s">
        <v>13</v>
      </c>
      <c r="B11" s="1" t="s">
        <v>54</v>
      </c>
      <c r="C11" s="1">
        <v>0</v>
      </c>
      <c r="D11" s="1" t="s">
        <v>54</v>
      </c>
      <c r="E11" s="1">
        <v>0</v>
      </c>
      <c r="F11" s="1" t="s">
        <v>54</v>
      </c>
      <c r="G11" s="1">
        <v>0</v>
      </c>
      <c r="H11" s="1" t="s">
        <v>54</v>
      </c>
      <c r="I11" s="1">
        <v>0</v>
      </c>
      <c r="J11" s="1" t="s">
        <v>54</v>
      </c>
      <c r="K11" s="1">
        <v>0</v>
      </c>
      <c r="L11" s="1" t="s">
        <v>54</v>
      </c>
      <c r="M11" s="1">
        <v>0</v>
      </c>
      <c r="N11" s="1" t="s">
        <v>54</v>
      </c>
      <c r="O11" s="1">
        <v>0</v>
      </c>
      <c r="P11" s="1" t="s">
        <v>54</v>
      </c>
      <c r="Q11" s="1">
        <v>0</v>
      </c>
      <c r="R11" s="1" t="s">
        <v>54</v>
      </c>
      <c r="S11" s="1">
        <v>1</v>
      </c>
      <c r="T11" s="1" t="s">
        <v>54</v>
      </c>
      <c r="V11" s="1" t="s">
        <v>54</v>
      </c>
      <c r="X11" s="1" t="s">
        <v>54</v>
      </c>
      <c r="Z11" s="1" t="s">
        <v>54</v>
      </c>
      <c r="AB11" s="1" t="s">
        <v>54</v>
      </c>
      <c r="AC11" s="1">
        <v>0</v>
      </c>
      <c r="AD11" s="1" t="s">
        <v>54</v>
      </c>
      <c r="AE11" s="1">
        <v>1</v>
      </c>
      <c r="AF11" s="1" t="s">
        <v>54</v>
      </c>
      <c r="AG11" s="1">
        <v>0</v>
      </c>
      <c r="AH11" s="1" t="s">
        <v>54</v>
      </c>
      <c r="AI11" s="1">
        <v>1</v>
      </c>
      <c r="AJ11" s="1" t="s">
        <v>54</v>
      </c>
      <c r="AK11" s="1">
        <v>0</v>
      </c>
    </row>
    <row r="12" spans="1:37" x14ac:dyDescent="0.2">
      <c r="A12" s="1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V12" s="1">
        <v>0</v>
      </c>
      <c r="X12" s="1" t="s">
        <v>54</v>
      </c>
      <c r="Z12" s="1" t="s">
        <v>54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</row>
    <row r="13" spans="1:37" x14ac:dyDescent="0.2">
      <c r="A13" s="1" t="s">
        <v>27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 t="s">
        <v>54</v>
      </c>
      <c r="X13" s="1" t="s">
        <v>54</v>
      </c>
      <c r="Z13" s="1" t="s">
        <v>54</v>
      </c>
      <c r="AB13" s="1">
        <v>0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 t="s">
        <v>54</v>
      </c>
      <c r="AI13" s="1">
        <v>1</v>
      </c>
      <c r="AJ13" s="1">
        <v>0</v>
      </c>
      <c r="AK13" s="1">
        <v>0</v>
      </c>
    </row>
    <row r="14" spans="1:37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 t="s">
        <v>54</v>
      </c>
      <c r="V14" s="1" t="s">
        <v>54</v>
      </c>
      <c r="X14" s="1" t="s">
        <v>54</v>
      </c>
      <c r="Z14" s="1" t="s">
        <v>54</v>
      </c>
      <c r="AB14" s="1">
        <v>0</v>
      </c>
      <c r="AC14" s="1">
        <v>0</v>
      </c>
      <c r="AD14" s="1">
        <v>1</v>
      </c>
      <c r="AE14" s="1">
        <v>1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</row>
    <row r="15" spans="1:37" x14ac:dyDescent="0.2">
      <c r="A15" s="1" t="s">
        <v>7</v>
      </c>
      <c r="B15" s="1" t="s">
        <v>54</v>
      </c>
      <c r="C15" s="1">
        <v>0</v>
      </c>
      <c r="D15" s="1" t="s">
        <v>54</v>
      </c>
      <c r="E15" s="1">
        <v>0</v>
      </c>
      <c r="F15" s="1" t="s">
        <v>54</v>
      </c>
      <c r="G15" s="1">
        <v>0</v>
      </c>
      <c r="H15" s="1" t="s">
        <v>54</v>
      </c>
      <c r="I15" s="1">
        <v>0</v>
      </c>
      <c r="J15" s="1" t="s">
        <v>54</v>
      </c>
      <c r="K15" s="1">
        <v>0</v>
      </c>
      <c r="L15" s="1" t="s">
        <v>54</v>
      </c>
      <c r="N15" s="1" t="s">
        <v>54</v>
      </c>
      <c r="O15" s="1">
        <v>0</v>
      </c>
      <c r="P15" s="1" t="s">
        <v>54</v>
      </c>
      <c r="Q15" s="1">
        <v>0</v>
      </c>
      <c r="R15" s="1" t="s">
        <v>54</v>
      </c>
      <c r="S15" s="1">
        <v>0</v>
      </c>
      <c r="T15" s="1" t="s">
        <v>54</v>
      </c>
      <c r="V15" s="1" t="s">
        <v>54</v>
      </c>
      <c r="X15" s="1" t="s">
        <v>54</v>
      </c>
      <c r="Z15" s="1" t="s">
        <v>54</v>
      </c>
      <c r="AB15" s="1" t="s">
        <v>54</v>
      </c>
      <c r="AC15" s="1">
        <v>0</v>
      </c>
      <c r="AD15" s="1" t="s">
        <v>54</v>
      </c>
      <c r="AE15" s="1">
        <v>0</v>
      </c>
      <c r="AF15" s="1" t="s">
        <v>54</v>
      </c>
      <c r="AG15" s="1">
        <v>0</v>
      </c>
      <c r="AH15" s="1" t="s">
        <v>54</v>
      </c>
      <c r="AI15" s="1">
        <v>0</v>
      </c>
      <c r="AJ15" s="1" t="s">
        <v>54</v>
      </c>
      <c r="AK15" s="1">
        <v>0</v>
      </c>
    </row>
    <row r="16" spans="1:37" x14ac:dyDescent="0.2">
      <c r="A16" s="1" t="s">
        <v>9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 t="s">
        <v>54</v>
      </c>
      <c r="W16" s="1">
        <v>0</v>
      </c>
      <c r="X16" s="1" t="s">
        <v>54</v>
      </c>
      <c r="Y16" s="1">
        <v>0</v>
      </c>
      <c r="Z16" s="1" t="s">
        <v>54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</row>
    <row r="17" spans="1:37" x14ac:dyDescent="0.2">
      <c r="A17" s="1" t="s">
        <v>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 t="s">
        <v>54</v>
      </c>
      <c r="W17" s="1">
        <v>1</v>
      </c>
      <c r="X17" s="1" t="s">
        <v>54</v>
      </c>
      <c r="Y17" s="1">
        <v>1</v>
      </c>
      <c r="Z17" s="1" t="s">
        <v>54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>
        <v>0</v>
      </c>
    </row>
    <row r="18" spans="1:37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54</v>
      </c>
      <c r="V18" s="1" t="s">
        <v>54</v>
      </c>
      <c r="X18" s="1" t="s">
        <v>54</v>
      </c>
      <c r="Z18" s="1" t="s">
        <v>54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</row>
    <row r="19" spans="1:37" x14ac:dyDescent="0.2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 t="s">
        <v>54</v>
      </c>
      <c r="W19" s="1">
        <v>0</v>
      </c>
      <c r="X19" s="1">
        <v>1</v>
      </c>
      <c r="Y19" s="1">
        <v>0</v>
      </c>
      <c r="Z19" s="1">
        <v>1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</row>
    <row r="20" spans="1:37" x14ac:dyDescent="0.2">
      <c r="A20" s="1" t="s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V20" s="1">
        <v>1</v>
      </c>
      <c r="X20" s="1" t="s">
        <v>54</v>
      </c>
      <c r="Z20" s="1" t="s">
        <v>54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</row>
    <row r="21" spans="1:37" x14ac:dyDescent="0.2">
      <c r="A21" s="1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 t="s">
        <v>54</v>
      </c>
      <c r="X21" s="1" t="s">
        <v>54</v>
      </c>
      <c r="Z21" s="1" t="s">
        <v>54</v>
      </c>
      <c r="AB21" s="1">
        <v>0</v>
      </c>
      <c r="AC21" s="1">
        <v>0</v>
      </c>
      <c r="AD21" s="1">
        <v>1</v>
      </c>
      <c r="AE21" s="1">
        <v>1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</row>
    <row r="22" spans="1:37" x14ac:dyDescent="0.2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1</v>
      </c>
      <c r="V22" s="1" t="s">
        <v>54</v>
      </c>
      <c r="W22" s="1">
        <v>0</v>
      </c>
      <c r="X22" s="1" t="s">
        <v>54</v>
      </c>
      <c r="Y22" s="1">
        <v>0</v>
      </c>
      <c r="Z22" s="1" t="s">
        <v>54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0</v>
      </c>
      <c r="AG22" s="1">
        <v>0</v>
      </c>
      <c r="AH22" s="1" t="s">
        <v>54</v>
      </c>
      <c r="AI22" s="1">
        <v>1</v>
      </c>
      <c r="AJ22" s="1">
        <v>0</v>
      </c>
      <c r="AK22" s="1">
        <v>0</v>
      </c>
    </row>
    <row r="23" spans="1:37" x14ac:dyDescent="0.2">
      <c r="A23" s="1" t="s">
        <v>11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 t="s">
        <v>54</v>
      </c>
      <c r="W23" s="1">
        <v>0</v>
      </c>
      <c r="X23" s="1" t="s">
        <v>54</v>
      </c>
      <c r="Y23" s="1">
        <v>0</v>
      </c>
      <c r="Z23" s="1" t="s">
        <v>54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</row>
    <row r="24" spans="1:37" x14ac:dyDescent="0.2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0</v>
      </c>
      <c r="X24" s="1" t="s">
        <v>54</v>
      </c>
      <c r="Y24" s="1">
        <v>0</v>
      </c>
      <c r="Z24" s="1" t="s">
        <v>54</v>
      </c>
      <c r="AA24" s="1">
        <v>0</v>
      </c>
      <c r="AB24" s="1">
        <v>1</v>
      </c>
      <c r="AC24" s="1">
        <v>0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</row>
    <row r="25" spans="1:37" x14ac:dyDescent="0.2">
      <c r="A25" s="1" t="s">
        <v>22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 t="s">
        <v>54</v>
      </c>
      <c r="W25" s="1">
        <v>0</v>
      </c>
      <c r="X25" s="1" t="s">
        <v>54</v>
      </c>
      <c r="Y25" s="1">
        <v>0</v>
      </c>
      <c r="Z25" s="1" t="s">
        <v>54</v>
      </c>
      <c r="AA25" s="1">
        <v>0</v>
      </c>
      <c r="AB25" s="1">
        <v>0</v>
      </c>
      <c r="AC25" s="1">
        <v>0</v>
      </c>
      <c r="AD25" s="1">
        <v>1</v>
      </c>
      <c r="AE25" s="1">
        <v>1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</row>
    <row r="26" spans="1:37" x14ac:dyDescent="0.2">
      <c r="A26" s="1" t="s">
        <v>14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1</v>
      </c>
      <c r="S26" s="1">
        <v>1</v>
      </c>
      <c r="T26" s="1" t="s">
        <v>54</v>
      </c>
      <c r="U26" s="1">
        <v>1</v>
      </c>
      <c r="V26" s="1" t="s">
        <v>54</v>
      </c>
      <c r="X26" s="1" t="s">
        <v>54</v>
      </c>
      <c r="Z26" s="1" t="s">
        <v>54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 t="s">
        <v>54</v>
      </c>
      <c r="AI26" s="1">
        <v>1</v>
      </c>
      <c r="AJ26" s="1">
        <v>0</v>
      </c>
      <c r="AK26" s="1">
        <v>0</v>
      </c>
    </row>
    <row r="27" spans="1:37" x14ac:dyDescent="0.2">
      <c r="A27" s="1" t="s">
        <v>30</v>
      </c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 t="s">
        <v>54</v>
      </c>
      <c r="W27" s="1">
        <v>1</v>
      </c>
      <c r="X27" s="1">
        <v>1</v>
      </c>
      <c r="Y27" s="1">
        <v>1</v>
      </c>
      <c r="Z27" s="1" t="s">
        <v>54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</row>
    <row r="28" spans="1:37" x14ac:dyDescent="0.2">
      <c r="A28" s="1" t="s">
        <v>24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0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</row>
    <row r="29" spans="1:37" x14ac:dyDescent="0.2">
      <c r="A29" s="1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 t="s">
        <v>54</v>
      </c>
      <c r="V29" s="1" t="s">
        <v>54</v>
      </c>
      <c r="X29" s="1" t="s">
        <v>54</v>
      </c>
      <c r="Z29" s="1" t="s">
        <v>54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</row>
    <row r="30" spans="1:37" x14ac:dyDescent="0.2">
      <c r="A30" s="1" t="s">
        <v>20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1</v>
      </c>
      <c r="V30" s="1" t="s">
        <v>54</v>
      </c>
      <c r="X30" s="1" t="s">
        <v>54</v>
      </c>
      <c r="Z30" s="1" t="s">
        <v>54</v>
      </c>
      <c r="AB30" s="1">
        <v>0</v>
      </c>
      <c r="AC30" s="1">
        <v>0</v>
      </c>
      <c r="AD30" s="1">
        <v>1</v>
      </c>
      <c r="AE30" s="1">
        <v>1</v>
      </c>
      <c r="AF30" s="1">
        <v>0</v>
      </c>
      <c r="AG30" s="1">
        <v>0</v>
      </c>
      <c r="AH30" s="1" t="s">
        <v>54</v>
      </c>
      <c r="AI30" s="1">
        <v>1</v>
      </c>
      <c r="AJ30" s="1">
        <v>0</v>
      </c>
      <c r="AK30" s="1">
        <v>0</v>
      </c>
    </row>
    <row r="31" spans="1:37" x14ac:dyDescent="0.2">
      <c r="A31" s="1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 t="s">
        <v>54</v>
      </c>
      <c r="W31" s="1">
        <v>0</v>
      </c>
      <c r="X31" s="1" t="s">
        <v>54</v>
      </c>
      <c r="Y31" s="1">
        <v>0</v>
      </c>
      <c r="Z31" s="1" t="s">
        <v>54</v>
      </c>
      <c r="AA31" s="1">
        <v>0</v>
      </c>
      <c r="AB31" s="1">
        <v>0</v>
      </c>
      <c r="AC31" s="1">
        <v>0</v>
      </c>
      <c r="AD31" s="1">
        <v>1</v>
      </c>
      <c r="AE31" s="1">
        <v>1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</row>
    <row r="32" spans="1:37" x14ac:dyDescent="0.2">
      <c r="A32" s="1" t="s">
        <v>73</v>
      </c>
      <c r="B32" s="1">
        <f>SUBTOTAL(109,Table2[0ageverification_Post])</f>
        <v>7</v>
      </c>
      <c r="C32" s="1">
        <f>SUBTOTAL(109,Table2[0ageverification_Pre])</f>
        <v>2</v>
      </c>
      <c r="D32" s="1">
        <f>SUBTOTAL(109,Table2[Aftersubmitting_Post])</f>
        <v>1</v>
      </c>
      <c r="E32" s="1">
        <f>SUBTOTAL(109,Table2[Aftersubmitting_Pre])</f>
        <v>1</v>
      </c>
      <c r="T32" s="1">
        <f>SUBTOTAL(103,Table2[Flavored_Disposable_Post])</f>
        <v>30</v>
      </c>
      <c r="U32" s="1">
        <f>SUBTOTAL(103,Table2[Flavored_Disposable_Pre])</f>
        <v>17</v>
      </c>
      <c r="W32" s="1">
        <f>SUBTOTAL(103,Table2[Flavored_Ecig_Pre])</f>
        <v>13</v>
      </c>
      <c r="X32" s="1">
        <f>SUBTOTAL(102,Table2[Flavored_JUUL_Post])</f>
        <v>5</v>
      </c>
      <c r="Y32" s="1">
        <f>SUBTOTAL(103,Table2[Flavored_JUUL_Pre])</f>
        <v>14</v>
      </c>
      <c r="AA32" s="1">
        <f>SUBTOTAL(103,Table2[Flavored_LCC_Pre])</f>
        <v>12</v>
      </c>
      <c r="AD32" s="1">
        <f>SUBTOTAL(109,Table2[Onlinestore_Post])</f>
        <v>20</v>
      </c>
      <c r="AE32" s="1">
        <f>SUBTOTAL(109,Table2[Onlinestore_Pre])</f>
        <v>22</v>
      </c>
      <c r="AK32" s="1">
        <f>SUBTOTAL(109,Table2[Socialsecurity_Pre])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9F0B-1D6A-AB4C-9F19-222EE4B6DF58}">
  <dimension ref="A1:AE19"/>
  <sheetViews>
    <sheetView zoomScale="222" workbookViewId="0">
      <selection sqref="A1:XFD19"/>
    </sheetView>
  </sheetViews>
  <sheetFormatPr baseColWidth="10" defaultRowHeight="16" x14ac:dyDescent="0.2"/>
  <cols>
    <col min="1" max="1" width="34.6640625" customWidth="1"/>
  </cols>
  <sheetData>
    <row r="1" spans="1:31" s="1" customFormat="1" x14ac:dyDescent="0.2">
      <c r="A1" s="1" t="s">
        <v>26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8</v>
      </c>
      <c r="I1" s="1" t="s">
        <v>10</v>
      </c>
      <c r="J1" s="1" t="s">
        <v>1</v>
      </c>
      <c r="K1" s="1" t="s">
        <v>13</v>
      </c>
      <c r="L1" s="1" t="s">
        <v>12</v>
      </c>
      <c r="M1" s="1" t="s">
        <v>27</v>
      </c>
      <c r="N1" s="1" t="s">
        <v>15</v>
      </c>
      <c r="O1" s="1" t="s">
        <v>7</v>
      </c>
      <c r="P1" s="1" t="s">
        <v>9</v>
      </c>
      <c r="Q1" s="1" t="s">
        <v>3</v>
      </c>
      <c r="R1" s="1" t="s">
        <v>17</v>
      </c>
      <c r="S1" s="1" t="s">
        <v>18</v>
      </c>
      <c r="T1" s="1" t="s">
        <v>19</v>
      </c>
      <c r="U1" s="1" t="s">
        <v>29</v>
      </c>
      <c r="V1" s="1" t="s">
        <v>21</v>
      </c>
      <c r="W1" s="1" t="s">
        <v>11</v>
      </c>
      <c r="X1" s="1" t="s">
        <v>23</v>
      </c>
      <c r="Y1" s="1" t="s">
        <v>22</v>
      </c>
      <c r="Z1" s="1" t="s">
        <v>14</v>
      </c>
      <c r="AA1" s="1" t="s">
        <v>30</v>
      </c>
      <c r="AB1" s="1" t="s">
        <v>24</v>
      </c>
      <c r="AC1" s="1" t="s">
        <v>16</v>
      </c>
      <c r="AD1" s="1" t="s">
        <v>20</v>
      </c>
      <c r="AE1" s="1" t="s">
        <v>25</v>
      </c>
    </row>
    <row r="2" spans="1:31" s="1" customFormat="1" x14ac:dyDescent="0.2">
      <c r="A2" s="1" t="s">
        <v>31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</row>
    <row r="3" spans="1:31" s="1" customFormat="1" x14ac:dyDescent="0.2">
      <c r="A3" s="1" t="s">
        <v>32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0</v>
      </c>
      <c r="AD3" s="1">
        <v>1</v>
      </c>
      <c r="AE3" s="1">
        <v>1</v>
      </c>
    </row>
    <row r="4" spans="1:31" s="1" customFormat="1" x14ac:dyDescent="0.2">
      <c r="A4" s="2" t="s">
        <v>33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0</v>
      </c>
      <c r="AD4" s="1">
        <v>1</v>
      </c>
      <c r="AE4" s="1">
        <v>1</v>
      </c>
    </row>
    <row r="5" spans="1:31" s="1" customFormat="1" x14ac:dyDescent="0.2">
      <c r="A5" s="1" t="s">
        <v>34</v>
      </c>
      <c r="C5" s="1">
        <v>1</v>
      </c>
      <c r="E5" s="1">
        <v>1</v>
      </c>
      <c r="I5" s="1">
        <v>0</v>
      </c>
      <c r="P5" s="1">
        <v>0</v>
      </c>
      <c r="Q5" s="1">
        <v>1</v>
      </c>
      <c r="S5" s="1">
        <v>0</v>
      </c>
      <c r="V5" s="1">
        <v>0</v>
      </c>
      <c r="W5" s="1">
        <v>0</v>
      </c>
      <c r="X5" s="1">
        <v>0</v>
      </c>
      <c r="Y5" s="1">
        <v>0</v>
      </c>
      <c r="AA5" s="1">
        <v>1</v>
      </c>
      <c r="AB5" s="1">
        <v>0</v>
      </c>
      <c r="AE5" s="1">
        <v>0</v>
      </c>
    </row>
    <row r="6" spans="1:31" s="1" customFormat="1" x14ac:dyDescent="0.2">
      <c r="A6" s="1" t="s">
        <v>35</v>
      </c>
      <c r="C6" s="1">
        <v>0</v>
      </c>
      <c r="F6" s="1">
        <v>1</v>
      </c>
      <c r="I6" s="1">
        <v>0</v>
      </c>
      <c r="J6" s="1">
        <v>1</v>
      </c>
      <c r="P6" s="1">
        <v>0</v>
      </c>
      <c r="Q6" s="1">
        <v>1</v>
      </c>
      <c r="S6" s="1">
        <v>0</v>
      </c>
      <c r="V6" s="1">
        <v>0</v>
      </c>
      <c r="W6" s="1">
        <v>0</v>
      </c>
      <c r="X6" s="1">
        <v>0</v>
      </c>
      <c r="Y6" s="1">
        <v>0</v>
      </c>
      <c r="AA6" s="1">
        <v>1</v>
      </c>
      <c r="AB6" s="1">
        <v>0</v>
      </c>
      <c r="AE6" s="1">
        <v>0</v>
      </c>
    </row>
    <row r="7" spans="1:31" s="1" customFormat="1" x14ac:dyDescent="0.2">
      <c r="A7" s="1" t="s">
        <v>36</v>
      </c>
      <c r="C7" s="1">
        <v>1</v>
      </c>
      <c r="E7" s="1">
        <v>1</v>
      </c>
      <c r="F7" s="1">
        <v>1</v>
      </c>
      <c r="I7" s="1">
        <v>0</v>
      </c>
      <c r="M7" s="1">
        <v>1</v>
      </c>
      <c r="P7" s="1">
        <v>1</v>
      </c>
      <c r="Q7" s="1">
        <v>1</v>
      </c>
      <c r="S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E7" s="1">
        <v>0</v>
      </c>
    </row>
    <row r="8" spans="1:31" s="1" customFormat="1" x14ac:dyDescent="0.2">
      <c r="A8" s="1" t="s">
        <v>37</v>
      </c>
      <c r="C8" s="1">
        <v>0</v>
      </c>
      <c r="I8" s="1">
        <v>0</v>
      </c>
      <c r="P8" s="1">
        <v>0</v>
      </c>
      <c r="Q8" s="1">
        <v>1</v>
      </c>
      <c r="S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E8" s="1">
        <v>0</v>
      </c>
    </row>
    <row r="9" spans="1:31" s="1" customFormat="1" x14ac:dyDescent="0.2">
      <c r="A9" s="1" t="s">
        <v>39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s="1" customFormat="1" x14ac:dyDescent="0.2">
      <c r="A10" s="1" t="s">
        <v>40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s="1" customFormat="1" x14ac:dyDescent="0.2">
      <c r="A11" s="1" t="s">
        <v>41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s="1" customFormat="1" x14ac:dyDescent="0.2">
      <c r="A12" s="1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s="1" customFormat="1" x14ac:dyDescent="0.2">
      <c r="A13" s="1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s="1" customFormat="1" x14ac:dyDescent="0.2">
      <c r="A14" s="1" t="s">
        <v>44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s="1" customFormat="1" x14ac:dyDescent="0.2">
      <c r="A15" s="1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s="1" customFormat="1" x14ac:dyDescent="0.2">
      <c r="A16" s="1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s="1" customFormat="1" x14ac:dyDescent="0.2">
      <c r="A17" s="1" t="s">
        <v>46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</row>
    <row r="18" spans="1:31" s="1" customFormat="1" x14ac:dyDescent="0.2">
      <c r="A18" s="1" t="s">
        <v>48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</row>
    <row r="19" spans="1:31" s="1" customFormat="1" x14ac:dyDescent="0.2">
      <c r="A19" s="1" t="s">
        <v>47</v>
      </c>
      <c r="C19" s="1">
        <v>1</v>
      </c>
      <c r="E19" s="1">
        <v>0</v>
      </c>
      <c r="F19" s="1">
        <v>0</v>
      </c>
      <c r="H19" s="1">
        <v>0</v>
      </c>
      <c r="I19" s="1">
        <v>1</v>
      </c>
      <c r="J19" s="1">
        <v>0</v>
      </c>
      <c r="K19" s="1">
        <v>0</v>
      </c>
      <c r="M19" s="1">
        <v>0</v>
      </c>
      <c r="N19" s="1">
        <v>0</v>
      </c>
      <c r="P19" s="1">
        <v>1</v>
      </c>
      <c r="Q19" s="1">
        <v>0</v>
      </c>
      <c r="S19" s="1">
        <v>1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1">
        <v>0</v>
      </c>
      <c r="AA19" s="1">
        <v>1</v>
      </c>
      <c r="AB19" s="1">
        <v>1</v>
      </c>
      <c r="AD19" s="1">
        <v>0</v>
      </c>
      <c r="AE1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AEF8-5A3F-7F4B-9F40-73CA22B98A43}">
  <dimension ref="A1:AE19"/>
  <sheetViews>
    <sheetView topLeftCell="S1" zoomScale="189" workbookViewId="0">
      <pane ySplit="1" topLeftCell="A2" activePane="bottomLeft" state="frozen"/>
      <selection pane="bottomLeft" activeCell="AC2" sqref="AC2:AE19"/>
    </sheetView>
  </sheetViews>
  <sheetFormatPr baseColWidth="10" defaultRowHeight="16" x14ac:dyDescent="0.2"/>
  <cols>
    <col min="1" max="1" width="72.5" style="1" customWidth="1"/>
    <col min="2" max="16384" width="10.83203125" style="1"/>
  </cols>
  <sheetData>
    <row r="1" spans="1:31" x14ac:dyDescent="0.2">
      <c r="A1" s="1" t="s">
        <v>49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8</v>
      </c>
      <c r="I1" s="1" t="s">
        <v>10</v>
      </c>
      <c r="J1" s="1" t="s">
        <v>1</v>
      </c>
      <c r="K1" s="1" t="s">
        <v>13</v>
      </c>
      <c r="L1" s="1" t="s">
        <v>12</v>
      </c>
      <c r="M1" s="1" t="s">
        <v>51</v>
      </c>
      <c r="N1" s="1" t="s">
        <v>15</v>
      </c>
      <c r="O1" s="1" t="s">
        <v>7</v>
      </c>
      <c r="P1" s="1" t="s">
        <v>9</v>
      </c>
      <c r="Q1" s="1" t="s">
        <v>3</v>
      </c>
      <c r="R1" s="1" t="s">
        <v>17</v>
      </c>
      <c r="S1" s="1" t="s">
        <v>18</v>
      </c>
      <c r="T1" s="1" t="s">
        <v>19</v>
      </c>
      <c r="U1" s="1" t="s">
        <v>52</v>
      </c>
      <c r="V1" s="1" t="s">
        <v>21</v>
      </c>
      <c r="W1" s="1" t="s">
        <v>11</v>
      </c>
      <c r="X1" s="1" t="s">
        <v>23</v>
      </c>
      <c r="Y1" s="1" t="s">
        <v>22</v>
      </c>
      <c r="Z1" s="1" t="s">
        <v>14</v>
      </c>
      <c r="AA1" s="1" t="s">
        <v>24</v>
      </c>
      <c r="AB1" s="1" t="s">
        <v>53</v>
      </c>
      <c r="AC1" s="1" t="s">
        <v>16</v>
      </c>
      <c r="AD1" s="1" t="s">
        <v>20</v>
      </c>
      <c r="AE1" s="1" t="s">
        <v>25</v>
      </c>
    </row>
    <row r="2" spans="1:31" x14ac:dyDescent="0.2">
      <c r="A2" s="1" t="s">
        <v>55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54</v>
      </c>
      <c r="I2" s="1">
        <v>0</v>
      </c>
      <c r="J2" s="1">
        <v>0</v>
      </c>
      <c r="K2" s="1" t="s">
        <v>54</v>
      </c>
      <c r="L2" s="1">
        <v>0</v>
      </c>
      <c r="M2" s="1">
        <v>1</v>
      </c>
      <c r="N2" s="1">
        <v>0</v>
      </c>
      <c r="O2" s="1" t="s">
        <v>54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</row>
    <row r="3" spans="1:31" x14ac:dyDescent="0.2">
      <c r="A3" s="1" t="s">
        <v>56</v>
      </c>
      <c r="B3" s="1" t="s">
        <v>54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 t="s">
        <v>54</v>
      </c>
      <c r="I3" s="1">
        <v>1</v>
      </c>
      <c r="J3" s="1">
        <v>1</v>
      </c>
      <c r="K3" s="1" t="s">
        <v>54</v>
      </c>
      <c r="L3" s="1">
        <v>1</v>
      </c>
      <c r="M3" s="1" t="s">
        <v>54</v>
      </c>
      <c r="N3" s="1">
        <v>1</v>
      </c>
      <c r="O3" s="1" t="s">
        <v>54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 t="s">
        <v>54</v>
      </c>
      <c r="W3" s="1">
        <v>1</v>
      </c>
      <c r="X3" s="1">
        <v>1</v>
      </c>
      <c r="Y3" s="1">
        <v>1</v>
      </c>
      <c r="Z3" s="1" t="s">
        <v>54</v>
      </c>
      <c r="AA3" s="1">
        <v>1</v>
      </c>
      <c r="AB3" s="1">
        <v>1</v>
      </c>
      <c r="AC3" s="1">
        <v>1</v>
      </c>
      <c r="AD3" s="1" t="s">
        <v>54</v>
      </c>
      <c r="AE3" s="1">
        <v>1</v>
      </c>
    </row>
    <row r="4" spans="1:31" x14ac:dyDescent="0.2">
      <c r="A4" s="1" t="s">
        <v>57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 t="s">
        <v>54</v>
      </c>
      <c r="I4" s="1">
        <v>1</v>
      </c>
      <c r="J4" s="1">
        <v>1</v>
      </c>
      <c r="K4" s="1" t="s">
        <v>54</v>
      </c>
      <c r="L4" s="1">
        <v>0</v>
      </c>
      <c r="M4" s="1">
        <v>1</v>
      </c>
      <c r="N4" s="1">
        <v>1</v>
      </c>
      <c r="O4" s="1" t="s">
        <v>54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0</v>
      </c>
      <c r="AD4" s="1">
        <v>1</v>
      </c>
      <c r="AE4" s="1">
        <v>1</v>
      </c>
    </row>
    <row r="5" spans="1:31" x14ac:dyDescent="0.2">
      <c r="A5" s="1" t="s">
        <v>58</v>
      </c>
      <c r="B5" s="1" t="s">
        <v>54</v>
      </c>
      <c r="C5" s="1" t="s">
        <v>54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 t="s">
        <v>54</v>
      </c>
      <c r="J5" s="1" t="s">
        <v>54</v>
      </c>
      <c r="K5" s="1" t="s">
        <v>54</v>
      </c>
      <c r="L5" s="1">
        <v>0</v>
      </c>
      <c r="M5" s="1" t="s">
        <v>54</v>
      </c>
      <c r="N5" s="1" t="s">
        <v>54</v>
      </c>
      <c r="O5" s="1" t="s">
        <v>54</v>
      </c>
      <c r="P5" s="1" t="s">
        <v>54</v>
      </c>
      <c r="Q5" s="1" t="s">
        <v>54</v>
      </c>
      <c r="R5" s="1" t="s">
        <v>54</v>
      </c>
      <c r="S5" s="1" t="s">
        <v>54</v>
      </c>
      <c r="T5" s="1">
        <v>1</v>
      </c>
      <c r="U5" s="1" t="s">
        <v>54</v>
      </c>
      <c r="V5" s="1" t="s">
        <v>54</v>
      </c>
      <c r="W5" s="1" t="s">
        <v>54</v>
      </c>
      <c r="X5" s="1">
        <v>1</v>
      </c>
      <c r="Y5" s="1" t="s">
        <v>54</v>
      </c>
      <c r="Z5" s="1" t="s">
        <v>54</v>
      </c>
      <c r="AA5" s="1">
        <v>1</v>
      </c>
      <c r="AB5" s="1" t="s">
        <v>54</v>
      </c>
      <c r="AC5" s="1" t="s">
        <v>54</v>
      </c>
      <c r="AD5" s="1" t="s">
        <v>54</v>
      </c>
      <c r="AE5" s="1" t="s">
        <v>54</v>
      </c>
    </row>
    <row r="6" spans="1:31" x14ac:dyDescent="0.2">
      <c r="A6" s="1" t="s">
        <v>59</v>
      </c>
      <c r="B6" s="1" t="s">
        <v>54</v>
      </c>
      <c r="C6" s="1" t="s">
        <v>54</v>
      </c>
      <c r="D6" s="1" t="s">
        <v>54</v>
      </c>
      <c r="E6" s="1" t="s">
        <v>54</v>
      </c>
      <c r="F6" s="1">
        <v>1</v>
      </c>
      <c r="G6" s="1" t="s">
        <v>54</v>
      </c>
      <c r="H6" s="1" t="s">
        <v>54</v>
      </c>
      <c r="I6" s="1" t="s">
        <v>54</v>
      </c>
      <c r="J6" s="1">
        <v>1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54</v>
      </c>
      <c r="P6" s="1" t="s">
        <v>54</v>
      </c>
      <c r="Q6" s="1" t="s">
        <v>54</v>
      </c>
      <c r="R6" s="1" t="s">
        <v>54</v>
      </c>
      <c r="S6" s="1">
        <v>1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54</v>
      </c>
      <c r="Z6" s="1" t="s">
        <v>54</v>
      </c>
      <c r="AA6" s="1">
        <v>1</v>
      </c>
      <c r="AB6" s="1">
        <v>1</v>
      </c>
      <c r="AC6" s="1" t="s">
        <v>54</v>
      </c>
      <c r="AD6" s="1" t="s">
        <v>54</v>
      </c>
      <c r="AE6" s="1" t="s">
        <v>54</v>
      </c>
    </row>
    <row r="7" spans="1:31" x14ac:dyDescent="0.2">
      <c r="A7" s="1" t="s">
        <v>60</v>
      </c>
      <c r="B7" s="1" t="s">
        <v>54</v>
      </c>
      <c r="C7" s="1">
        <v>1</v>
      </c>
      <c r="D7" s="1" t="s">
        <v>54</v>
      </c>
      <c r="E7" s="1" t="s">
        <v>54</v>
      </c>
      <c r="F7" s="1">
        <v>1</v>
      </c>
      <c r="G7" s="1" t="s">
        <v>54</v>
      </c>
      <c r="H7" s="1" t="s">
        <v>54</v>
      </c>
      <c r="I7" s="1" t="s">
        <v>54</v>
      </c>
      <c r="J7" s="1" t="s">
        <v>54</v>
      </c>
      <c r="K7" s="1" t="s">
        <v>54</v>
      </c>
      <c r="L7" s="1">
        <v>0</v>
      </c>
      <c r="M7" s="1">
        <v>1</v>
      </c>
      <c r="N7" s="1" t="s">
        <v>54</v>
      </c>
      <c r="O7" s="1" t="s">
        <v>54</v>
      </c>
      <c r="P7" s="1">
        <v>1</v>
      </c>
      <c r="Q7" s="1">
        <v>1</v>
      </c>
      <c r="R7" s="1" t="s">
        <v>54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 t="s">
        <v>54</v>
      </c>
      <c r="AA7" s="1">
        <v>1</v>
      </c>
      <c r="AB7" s="1">
        <v>1</v>
      </c>
      <c r="AC7" s="1" t="s">
        <v>54</v>
      </c>
      <c r="AD7" s="1">
        <v>1</v>
      </c>
      <c r="AE7" s="1">
        <v>1</v>
      </c>
    </row>
    <row r="8" spans="1:31" x14ac:dyDescent="0.2">
      <c r="A8" s="1" t="s">
        <v>61</v>
      </c>
      <c r="B8" s="1" t="s">
        <v>54</v>
      </c>
      <c r="C8" s="1" t="s">
        <v>54</v>
      </c>
      <c r="D8" s="1">
        <v>0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>
        <v>1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>
        <v>1</v>
      </c>
      <c r="AB8" s="1" t="s">
        <v>54</v>
      </c>
      <c r="AC8" s="1" t="s">
        <v>54</v>
      </c>
      <c r="AD8" s="1" t="s">
        <v>54</v>
      </c>
      <c r="AE8" s="1" t="s">
        <v>54</v>
      </c>
    </row>
    <row r="9" spans="1:31" x14ac:dyDescent="0.2">
      <c r="A9" s="1" t="s">
        <v>62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 t="s">
        <v>54</v>
      </c>
      <c r="I9" s="1">
        <v>0</v>
      </c>
      <c r="J9" s="1">
        <v>0</v>
      </c>
      <c r="K9" s="1" t="s">
        <v>54</v>
      </c>
      <c r="L9" s="1">
        <v>0</v>
      </c>
      <c r="M9" s="1">
        <v>0</v>
      </c>
      <c r="N9" s="1">
        <v>0</v>
      </c>
      <c r="O9" s="1" t="s">
        <v>54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">
      <c r="A10" s="1" t="s">
        <v>63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 t="s">
        <v>54</v>
      </c>
      <c r="I10" s="1">
        <v>0</v>
      </c>
      <c r="J10" s="1">
        <v>0</v>
      </c>
      <c r="K10" s="1" t="s">
        <v>54</v>
      </c>
      <c r="L10" s="1">
        <v>0</v>
      </c>
      <c r="M10" s="1">
        <v>0</v>
      </c>
      <c r="N10" s="1">
        <v>0</v>
      </c>
      <c r="O10" s="1" t="s">
        <v>54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">
      <c r="A11" s="1" t="s">
        <v>64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54</v>
      </c>
      <c r="I11" s="1">
        <v>0</v>
      </c>
      <c r="J11" s="1">
        <v>0</v>
      </c>
      <c r="K11" s="1" t="s">
        <v>54</v>
      </c>
      <c r="L11" s="1">
        <v>0</v>
      </c>
      <c r="M11" s="1">
        <v>0</v>
      </c>
      <c r="N11" s="1">
        <v>0</v>
      </c>
      <c r="O11" s="1" t="s">
        <v>54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">
      <c r="A12" s="1" t="s">
        <v>65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 t="s">
        <v>54</v>
      </c>
      <c r="I12" s="1">
        <v>0</v>
      </c>
      <c r="J12" s="1">
        <v>0</v>
      </c>
      <c r="K12" s="1" t="s">
        <v>54</v>
      </c>
      <c r="L12" s="1">
        <v>0</v>
      </c>
      <c r="M12" s="1">
        <v>0</v>
      </c>
      <c r="N12" s="1">
        <v>0</v>
      </c>
      <c r="O12" s="1" t="s">
        <v>54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">
      <c r="A13" s="1" t="s">
        <v>66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54</v>
      </c>
      <c r="I13" s="1">
        <v>0</v>
      </c>
      <c r="J13" s="1">
        <v>0</v>
      </c>
      <c r="K13" s="1" t="s">
        <v>54</v>
      </c>
      <c r="L13" s="1">
        <v>0</v>
      </c>
      <c r="M13" s="1">
        <v>0</v>
      </c>
      <c r="N13" s="1">
        <v>0</v>
      </c>
      <c r="O13" s="1" t="s">
        <v>54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">
      <c r="A14" s="1" t="s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 t="s">
        <v>54</v>
      </c>
      <c r="I14" s="1">
        <v>0</v>
      </c>
      <c r="J14" s="1">
        <v>0</v>
      </c>
      <c r="K14" s="1" t="s">
        <v>54</v>
      </c>
      <c r="L14" s="1">
        <v>0</v>
      </c>
      <c r="M14" s="1">
        <v>0</v>
      </c>
      <c r="N14" s="1">
        <v>0</v>
      </c>
      <c r="O14" s="1" t="s">
        <v>54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">
      <c r="A15" s="1" t="s">
        <v>68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 t="s">
        <v>54</v>
      </c>
      <c r="I15" s="1">
        <v>0</v>
      </c>
      <c r="J15" s="1">
        <v>0</v>
      </c>
      <c r="K15" s="1" t="s">
        <v>54</v>
      </c>
      <c r="L15" s="1">
        <v>0</v>
      </c>
      <c r="M15" s="1">
        <v>0</v>
      </c>
      <c r="N15" s="1">
        <v>0</v>
      </c>
      <c r="O15" s="1" t="s">
        <v>54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">
      <c r="A16" s="1" t="s">
        <v>69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 t="s">
        <v>54</v>
      </c>
      <c r="I16" s="1">
        <v>0</v>
      </c>
      <c r="J16" s="1">
        <v>0</v>
      </c>
      <c r="K16" s="1" t="s">
        <v>54</v>
      </c>
      <c r="L16" s="1">
        <v>0</v>
      </c>
      <c r="M16" s="1">
        <v>0</v>
      </c>
      <c r="N16" s="1">
        <v>0</v>
      </c>
      <c r="O16" s="1" t="s">
        <v>54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">
      <c r="A17" s="1" t="s">
        <v>70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 t="s">
        <v>54</v>
      </c>
      <c r="I17" s="1">
        <v>0</v>
      </c>
      <c r="J17" s="1">
        <v>0</v>
      </c>
      <c r="K17" s="1" t="s">
        <v>54</v>
      </c>
      <c r="L17" s="1">
        <v>0</v>
      </c>
      <c r="M17" s="1">
        <v>1</v>
      </c>
      <c r="N17" s="1">
        <v>0</v>
      </c>
      <c r="O17" s="1" t="s">
        <v>54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1</v>
      </c>
    </row>
    <row r="18" spans="1:31" x14ac:dyDescent="0.2">
      <c r="A18" s="1" t="s">
        <v>71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 t="s">
        <v>54</v>
      </c>
      <c r="I18" s="1">
        <v>0</v>
      </c>
      <c r="J18" s="1">
        <v>0</v>
      </c>
      <c r="K18" s="1" t="s">
        <v>54</v>
      </c>
      <c r="L18" s="1">
        <v>0</v>
      </c>
      <c r="M18" s="1">
        <v>1</v>
      </c>
      <c r="N18" s="1">
        <v>0</v>
      </c>
      <c r="O18" s="1" t="s">
        <v>54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1</v>
      </c>
      <c r="AB18" s="1">
        <v>1</v>
      </c>
      <c r="AC18" s="1">
        <v>0</v>
      </c>
      <c r="AD18" s="1">
        <v>1</v>
      </c>
      <c r="AE18" s="1">
        <v>0</v>
      </c>
    </row>
    <row r="19" spans="1:31" x14ac:dyDescent="0.2">
      <c r="A19" s="1" t="s">
        <v>72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 t="s">
        <v>54</v>
      </c>
      <c r="I19" s="1">
        <v>0</v>
      </c>
      <c r="J19" s="1">
        <v>0</v>
      </c>
      <c r="K19" s="1" t="s">
        <v>54</v>
      </c>
      <c r="L19" s="1">
        <v>0</v>
      </c>
      <c r="M19" s="1">
        <v>1</v>
      </c>
      <c r="N19" s="1">
        <v>0</v>
      </c>
      <c r="O19" s="1" t="s">
        <v>54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1</v>
      </c>
      <c r="AB19" s="1">
        <v>1</v>
      </c>
      <c r="AC19" s="1">
        <v>0</v>
      </c>
      <c r="AD19" s="1">
        <v>1</v>
      </c>
      <c r="AE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0808-C096-2041-BC94-13645829F2FE}">
  <dimension ref="A1:AE91"/>
  <sheetViews>
    <sheetView zoomScale="200" workbookViewId="0">
      <pane xSplit="1" ySplit="1" topLeftCell="B19" activePane="bottomRight" state="frozen"/>
      <selection pane="topRight" activeCell="B1" sqref="B1"/>
      <selection pane="bottomLeft" activeCell="A2" sqref="A2"/>
      <selection pane="bottomRight" sqref="A1:XFD37"/>
    </sheetView>
  </sheetViews>
  <sheetFormatPr baseColWidth="10" defaultRowHeight="16" x14ac:dyDescent="0.2"/>
  <cols>
    <col min="1" max="1" width="36.1640625" customWidth="1"/>
    <col min="3" max="3" width="12.83203125" customWidth="1"/>
    <col min="4" max="4" width="17.33203125" customWidth="1"/>
    <col min="7" max="7" width="14" customWidth="1"/>
    <col min="11" max="11" width="13.5" customWidth="1"/>
    <col min="14" max="14" width="13.5" customWidth="1"/>
    <col min="15" max="15" width="22.6640625" customWidth="1"/>
    <col min="16" max="16" width="11" customWidth="1"/>
    <col min="18" max="18" width="14.6640625" customWidth="1"/>
    <col min="19" max="19" width="11" customWidth="1"/>
    <col min="20" max="20" width="14.1640625" customWidth="1"/>
    <col min="21" max="21" width="13.83203125" customWidth="1"/>
    <col min="23" max="23" width="12.6640625" customWidth="1"/>
    <col min="24" max="24" width="16" customWidth="1"/>
    <col min="27" max="28" width="13.33203125" customWidth="1"/>
    <col min="30" max="30" width="15" customWidth="1"/>
    <col min="31" max="31" width="17.5" customWidth="1"/>
  </cols>
  <sheetData>
    <row r="1" spans="1:31" s="1" customFormat="1" x14ac:dyDescent="0.2">
      <c r="A1" s="1" t="s">
        <v>26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8</v>
      </c>
      <c r="I1" s="1" t="s">
        <v>10</v>
      </c>
      <c r="J1" s="1" t="s">
        <v>1</v>
      </c>
      <c r="K1" s="1" t="s">
        <v>13</v>
      </c>
      <c r="L1" s="1" t="s">
        <v>12</v>
      </c>
      <c r="M1" s="1" t="s">
        <v>27</v>
      </c>
      <c r="N1" s="1" t="s">
        <v>15</v>
      </c>
      <c r="O1" s="1" t="s">
        <v>7</v>
      </c>
      <c r="P1" s="1" t="s">
        <v>9</v>
      </c>
      <c r="Q1" s="1" t="s">
        <v>3</v>
      </c>
      <c r="R1" s="1" t="s">
        <v>17</v>
      </c>
      <c r="S1" s="1" t="s">
        <v>18</v>
      </c>
      <c r="T1" s="1" t="s">
        <v>19</v>
      </c>
      <c r="U1" s="1" t="s">
        <v>29</v>
      </c>
      <c r="V1" s="1" t="s">
        <v>21</v>
      </c>
      <c r="W1" s="1" t="s">
        <v>11</v>
      </c>
      <c r="X1" s="1" t="s">
        <v>23</v>
      </c>
      <c r="Y1" s="1" t="s">
        <v>22</v>
      </c>
      <c r="Z1" s="1" t="s">
        <v>14</v>
      </c>
      <c r="AA1" s="1" t="s">
        <v>30</v>
      </c>
      <c r="AB1" s="1" t="s">
        <v>24</v>
      </c>
      <c r="AC1" s="1" t="s">
        <v>16</v>
      </c>
      <c r="AD1" s="1" t="s">
        <v>20</v>
      </c>
      <c r="AE1" s="1" t="s">
        <v>25</v>
      </c>
    </row>
    <row r="2" spans="1:31" s="1" customFormat="1" x14ac:dyDescent="0.2">
      <c r="A2" s="1" t="s">
        <v>71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54</v>
      </c>
      <c r="I2" s="1">
        <v>0</v>
      </c>
      <c r="J2" s="1">
        <v>0</v>
      </c>
      <c r="K2" s="1" t="s">
        <v>54</v>
      </c>
      <c r="L2" s="1">
        <v>0</v>
      </c>
      <c r="M2" s="1">
        <v>1</v>
      </c>
      <c r="N2" s="1">
        <v>0</v>
      </c>
      <c r="O2" s="1" t="s">
        <v>54</v>
      </c>
      <c r="P2" s="1">
        <v>1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1</v>
      </c>
      <c r="AB2" s="1">
        <v>1</v>
      </c>
      <c r="AC2" s="1">
        <v>0</v>
      </c>
      <c r="AD2" s="1">
        <v>1</v>
      </c>
      <c r="AE2" s="1">
        <v>0</v>
      </c>
    </row>
    <row r="3" spans="1:31" s="1" customFormat="1" x14ac:dyDescent="0.2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</row>
    <row r="4" spans="1:31" s="1" customFormat="1" x14ac:dyDescent="0.2">
      <c r="A4" s="1" t="s">
        <v>64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 t="s">
        <v>54</v>
      </c>
      <c r="I4" s="1">
        <v>0</v>
      </c>
      <c r="J4" s="1">
        <v>0</v>
      </c>
      <c r="K4" s="1" t="s">
        <v>54</v>
      </c>
      <c r="L4" s="1">
        <v>0</v>
      </c>
      <c r="M4" s="1">
        <v>0</v>
      </c>
      <c r="N4" s="1">
        <v>0</v>
      </c>
      <c r="O4" s="1" t="s">
        <v>54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s="1" customFormat="1" x14ac:dyDescent="0.2">
      <c r="A5" s="1" t="s">
        <v>41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s="1" customFormat="1" x14ac:dyDescent="0.2">
      <c r="A6" s="1" t="s">
        <v>70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 t="s">
        <v>54</v>
      </c>
      <c r="I6" s="1">
        <v>0</v>
      </c>
      <c r="J6" s="1">
        <v>0</v>
      </c>
      <c r="K6" s="1" t="s">
        <v>54</v>
      </c>
      <c r="L6" s="1">
        <v>0</v>
      </c>
      <c r="M6" s="1">
        <v>1</v>
      </c>
      <c r="N6" s="1">
        <v>0</v>
      </c>
      <c r="O6" s="1" t="s">
        <v>54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1</v>
      </c>
    </row>
    <row r="7" spans="1:31" s="1" customFormat="1" x14ac:dyDescent="0.2">
      <c r="A7" s="1" t="s">
        <v>46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</row>
    <row r="8" spans="1:31" s="1" customFormat="1" x14ac:dyDescent="0.2">
      <c r="A8" s="1" t="s">
        <v>69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 t="s">
        <v>54</v>
      </c>
      <c r="I8" s="1">
        <v>0</v>
      </c>
      <c r="J8" s="1">
        <v>0</v>
      </c>
      <c r="K8" s="1" t="s">
        <v>54</v>
      </c>
      <c r="L8" s="1">
        <v>0</v>
      </c>
      <c r="M8" s="1">
        <v>0</v>
      </c>
      <c r="N8" s="1">
        <v>0</v>
      </c>
      <c r="O8" s="1" t="s">
        <v>54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s="1" customFormat="1" x14ac:dyDescent="0.2">
      <c r="A9" s="1" t="s">
        <v>45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s="1" customFormat="1" x14ac:dyDescent="0.2">
      <c r="A10" s="1" t="s">
        <v>65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54</v>
      </c>
      <c r="I10" s="1">
        <v>0</v>
      </c>
      <c r="J10" s="1">
        <v>0</v>
      </c>
      <c r="K10" s="1" t="s">
        <v>54</v>
      </c>
      <c r="L10" s="1">
        <v>0</v>
      </c>
      <c r="M10" s="1">
        <v>0</v>
      </c>
      <c r="N10" s="1">
        <v>0</v>
      </c>
      <c r="O10" s="1" t="s">
        <v>54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s="1" customFormat="1" x14ac:dyDescent="0.2">
      <c r="A11" s="1" t="s">
        <v>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s="1" customFormat="1" x14ac:dyDescent="0.2">
      <c r="A12" s="1" t="s">
        <v>72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 t="s">
        <v>54</v>
      </c>
      <c r="I12" s="1">
        <v>0</v>
      </c>
      <c r="J12" s="1">
        <v>0</v>
      </c>
      <c r="K12" s="1" t="s">
        <v>54</v>
      </c>
      <c r="L12" s="1">
        <v>0</v>
      </c>
      <c r="M12" s="1">
        <v>1</v>
      </c>
      <c r="N12" s="1">
        <v>0</v>
      </c>
      <c r="O12" s="1" t="s">
        <v>54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>
        <v>0</v>
      </c>
      <c r="AA12" s="1">
        <v>1</v>
      </c>
      <c r="AB12" s="1">
        <v>1</v>
      </c>
      <c r="AC12" s="1">
        <v>0</v>
      </c>
      <c r="AD12" s="1">
        <v>1</v>
      </c>
      <c r="AE12" s="1">
        <v>0</v>
      </c>
    </row>
    <row r="13" spans="1:31" s="1" customFormat="1" x14ac:dyDescent="0.2">
      <c r="A13" s="1" t="s">
        <v>47</v>
      </c>
      <c r="C13" s="1">
        <v>1</v>
      </c>
      <c r="E13" s="1">
        <v>0</v>
      </c>
      <c r="F13" s="1">
        <v>0</v>
      </c>
      <c r="H13" s="1">
        <v>0</v>
      </c>
      <c r="I13" s="1">
        <v>1</v>
      </c>
      <c r="J13" s="1">
        <v>0</v>
      </c>
      <c r="K13" s="1">
        <v>0</v>
      </c>
      <c r="M13" s="1">
        <v>0</v>
      </c>
      <c r="N13" s="1">
        <v>0</v>
      </c>
      <c r="P13" s="1">
        <v>1</v>
      </c>
      <c r="Q13" s="1">
        <v>0</v>
      </c>
      <c r="S13" s="1">
        <v>1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Z13" s="1">
        <v>0</v>
      </c>
      <c r="AA13" s="1">
        <v>1</v>
      </c>
      <c r="AB13" s="1">
        <v>1</v>
      </c>
      <c r="AD13" s="1">
        <v>0</v>
      </c>
      <c r="AE13" s="1">
        <v>1</v>
      </c>
    </row>
    <row r="14" spans="1:31" s="1" customFormat="1" x14ac:dyDescent="0.2">
      <c r="A14" s="1" t="s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 t="s">
        <v>54</v>
      </c>
      <c r="I14" s="1">
        <v>0</v>
      </c>
      <c r="J14" s="1">
        <v>0</v>
      </c>
      <c r="K14" s="1" t="s">
        <v>54</v>
      </c>
      <c r="L14" s="1">
        <v>0</v>
      </c>
      <c r="M14" s="1">
        <v>0</v>
      </c>
      <c r="N14" s="1">
        <v>0</v>
      </c>
      <c r="O14" s="1" t="s">
        <v>54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s="1" customFormat="1" x14ac:dyDescent="0.2">
      <c r="A15" s="1" t="s">
        <v>44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s="1" customFormat="1" x14ac:dyDescent="0.2">
      <c r="A16" s="1" t="s">
        <v>68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 t="s">
        <v>54</v>
      </c>
      <c r="I16" s="1">
        <v>0</v>
      </c>
      <c r="J16" s="1">
        <v>0</v>
      </c>
      <c r="K16" s="1" t="s">
        <v>54</v>
      </c>
      <c r="L16" s="1">
        <v>0</v>
      </c>
      <c r="M16" s="1">
        <v>0</v>
      </c>
      <c r="N16" s="1">
        <v>0</v>
      </c>
      <c r="O16" s="1" t="s">
        <v>54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s="1" customFormat="1" x14ac:dyDescent="0.2">
      <c r="A17" s="1" t="s">
        <v>38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s="1" customFormat="1" x14ac:dyDescent="0.2">
      <c r="A18" s="1" t="s">
        <v>55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 t="s">
        <v>54</v>
      </c>
      <c r="I18" s="1">
        <v>0</v>
      </c>
      <c r="J18" s="1">
        <v>0</v>
      </c>
      <c r="K18" s="1" t="s">
        <v>54</v>
      </c>
      <c r="L18" s="1">
        <v>0</v>
      </c>
      <c r="M18" s="1">
        <v>1</v>
      </c>
      <c r="N18" s="1">
        <v>0</v>
      </c>
      <c r="O18" s="1" t="s">
        <v>54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</row>
    <row r="19" spans="1:31" s="1" customFormat="1" x14ac:dyDescent="0.2">
      <c r="A19" s="1" t="s">
        <v>31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</row>
    <row r="20" spans="1:31" s="1" customFormat="1" x14ac:dyDescent="0.2">
      <c r="A20" s="1" t="s">
        <v>60</v>
      </c>
      <c r="B20" s="1" t="s">
        <v>54</v>
      </c>
      <c r="C20" s="1">
        <v>1</v>
      </c>
      <c r="D20" s="1" t="s">
        <v>54</v>
      </c>
      <c r="E20" s="1" t="s">
        <v>54</v>
      </c>
      <c r="F20" s="1">
        <v>1</v>
      </c>
      <c r="G20" s="1" t="s">
        <v>54</v>
      </c>
      <c r="H20" s="1" t="s">
        <v>54</v>
      </c>
      <c r="I20" s="1" t="s">
        <v>54</v>
      </c>
      <c r="J20" s="1" t="s">
        <v>54</v>
      </c>
      <c r="K20" s="1" t="s">
        <v>54</v>
      </c>
      <c r="L20" s="1">
        <v>0</v>
      </c>
      <c r="M20" s="1">
        <v>1</v>
      </c>
      <c r="N20" s="1" t="s">
        <v>54</v>
      </c>
      <c r="O20" s="1" t="s">
        <v>54</v>
      </c>
      <c r="P20" s="1">
        <v>1</v>
      </c>
      <c r="Q20" s="1">
        <v>1</v>
      </c>
      <c r="R20" s="1" t="s">
        <v>54</v>
      </c>
      <c r="S20" s="1">
        <v>1</v>
      </c>
      <c r="T20" s="1">
        <v>1</v>
      </c>
      <c r="U20" s="1">
        <v>1</v>
      </c>
      <c r="V20" s="1">
        <v>0</v>
      </c>
      <c r="W20" s="1">
        <v>1</v>
      </c>
      <c r="X20" s="1">
        <v>1</v>
      </c>
      <c r="Y20" s="1">
        <v>1</v>
      </c>
      <c r="Z20" s="1" t="s">
        <v>54</v>
      </c>
      <c r="AA20" s="1">
        <v>1</v>
      </c>
      <c r="AB20" s="1">
        <v>1</v>
      </c>
      <c r="AC20" s="1" t="s">
        <v>54</v>
      </c>
      <c r="AD20" s="1">
        <v>1</v>
      </c>
      <c r="AE20" s="1">
        <v>1</v>
      </c>
    </row>
    <row r="21" spans="1:31" s="1" customFormat="1" x14ac:dyDescent="0.2">
      <c r="A21" s="1" t="s">
        <v>36</v>
      </c>
      <c r="C21" s="1">
        <v>1</v>
      </c>
      <c r="E21" s="1">
        <v>1</v>
      </c>
      <c r="F21" s="1">
        <v>1</v>
      </c>
      <c r="I21" s="1">
        <v>0</v>
      </c>
      <c r="M21" s="1">
        <v>1</v>
      </c>
      <c r="P21" s="1">
        <v>1</v>
      </c>
      <c r="Q21" s="1">
        <v>1</v>
      </c>
      <c r="S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E21" s="1">
        <v>0</v>
      </c>
    </row>
    <row r="22" spans="1:31" s="1" customFormat="1" x14ac:dyDescent="0.2">
      <c r="A22" s="1" t="s">
        <v>58</v>
      </c>
      <c r="B22" s="1" t="s">
        <v>54</v>
      </c>
      <c r="C22" s="1" t="s">
        <v>54</v>
      </c>
      <c r="D22" s="1" t="s">
        <v>54</v>
      </c>
      <c r="E22" s="1" t="s">
        <v>54</v>
      </c>
      <c r="F22" s="1" t="s">
        <v>54</v>
      </c>
      <c r="G22" s="1" t="s">
        <v>54</v>
      </c>
      <c r="H22" s="1" t="s">
        <v>54</v>
      </c>
      <c r="I22" s="1" t="s">
        <v>54</v>
      </c>
      <c r="J22" s="1" t="s">
        <v>54</v>
      </c>
      <c r="K22" s="1" t="s">
        <v>54</v>
      </c>
      <c r="L22" s="1">
        <v>0</v>
      </c>
      <c r="M22" s="1" t="s">
        <v>54</v>
      </c>
      <c r="N22" s="1" t="s">
        <v>54</v>
      </c>
      <c r="O22" s="1" t="s">
        <v>54</v>
      </c>
      <c r="P22" s="1" t="s">
        <v>54</v>
      </c>
      <c r="Q22" s="1" t="s">
        <v>54</v>
      </c>
      <c r="R22" s="1" t="s">
        <v>54</v>
      </c>
      <c r="S22" s="1" t="s">
        <v>54</v>
      </c>
      <c r="T22" s="1">
        <v>1</v>
      </c>
      <c r="U22" s="1" t="s">
        <v>54</v>
      </c>
      <c r="V22" s="1" t="s">
        <v>54</v>
      </c>
      <c r="W22" s="1" t="s">
        <v>54</v>
      </c>
      <c r="X22" s="1">
        <v>1</v>
      </c>
      <c r="Y22" s="1" t="s">
        <v>54</v>
      </c>
      <c r="Z22" s="1" t="s">
        <v>54</v>
      </c>
      <c r="AA22" s="1" t="s">
        <v>54</v>
      </c>
      <c r="AB22" s="1">
        <v>1</v>
      </c>
      <c r="AC22" s="1" t="s">
        <v>54</v>
      </c>
      <c r="AD22" s="1" t="s">
        <v>54</v>
      </c>
      <c r="AE22" s="1" t="s">
        <v>54</v>
      </c>
    </row>
    <row r="23" spans="1:31" s="1" customFormat="1" x14ac:dyDescent="0.2">
      <c r="A23" s="1" t="s">
        <v>34</v>
      </c>
      <c r="C23" s="1">
        <v>1</v>
      </c>
      <c r="E23" s="1">
        <v>1</v>
      </c>
      <c r="I23" s="1">
        <v>0</v>
      </c>
      <c r="P23" s="1">
        <v>0</v>
      </c>
      <c r="Q23" s="1">
        <v>1</v>
      </c>
      <c r="S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1</v>
      </c>
      <c r="AB23" s="1">
        <v>0</v>
      </c>
      <c r="AE23" s="1">
        <v>0</v>
      </c>
    </row>
    <row r="24" spans="1:31" s="1" customFormat="1" x14ac:dyDescent="0.2">
      <c r="A24" s="1" t="s">
        <v>59</v>
      </c>
      <c r="B24" s="1" t="s">
        <v>54</v>
      </c>
      <c r="C24" s="1" t="s">
        <v>54</v>
      </c>
      <c r="D24" s="1" t="s">
        <v>54</v>
      </c>
      <c r="E24" s="1" t="s">
        <v>54</v>
      </c>
      <c r="F24" s="1">
        <v>1</v>
      </c>
      <c r="G24" s="1" t="s">
        <v>54</v>
      </c>
      <c r="H24" s="1" t="s">
        <v>54</v>
      </c>
      <c r="I24" s="1" t="s">
        <v>54</v>
      </c>
      <c r="J24" s="1">
        <v>1</v>
      </c>
      <c r="K24" s="1" t="s">
        <v>54</v>
      </c>
      <c r="L24" s="1" t="s">
        <v>54</v>
      </c>
      <c r="M24" s="1" t="s">
        <v>54</v>
      </c>
      <c r="N24" s="1" t="s">
        <v>54</v>
      </c>
      <c r="O24" s="1" t="s">
        <v>54</v>
      </c>
      <c r="P24" s="1" t="s">
        <v>54</v>
      </c>
      <c r="Q24" s="1" t="s">
        <v>54</v>
      </c>
      <c r="R24" s="1" t="s">
        <v>54</v>
      </c>
      <c r="S24" s="1">
        <v>1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 t="s">
        <v>54</v>
      </c>
      <c r="Z24" s="1" t="s">
        <v>54</v>
      </c>
      <c r="AA24" s="1">
        <v>1</v>
      </c>
      <c r="AB24" s="1">
        <v>1</v>
      </c>
      <c r="AC24" s="1" t="s">
        <v>54</v>
      </c>
      <c r="AD24" s="1" t="s">
        <v>54</v>
      </c>
      <c r="AE24" s="1" t="s">
        <v>54</v>
      </c>
    </row>
    <row r="25" spans="1:31" s="1" customFormat="1" x14ac:dyDescent="0.2">
      <c r="A25" s="1" t="s">
        <v>35</v>
      </c>
      <c r="C25" s="1">
        <v>0</v>
      </c>
      <c r="F25" s="1">
        <v>1</v>
      </c>
      <c r="I25" s="1">
        <v>0</v>
      </c>
      <c r="J25" s="1">
        <v>1</v>
      </c>
      <c r="P25" s="1">
        <v>0</v>
      </c>
      <c r="Q25" s="1">
        <v>1</v>
      </c>
      <c r="S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1</v>
      </c>
      <c r="AB25" s="1">
        <v>0</v>
      </c>
      <c r="AE25" s="1">
        <v>0</v>
      </c>
    </row>
    <row r="26" spans="1:31" s="1" customFormat="1" x14ac:dyDescent="0.2">
      <c r="A26" s="1" t="s">
        <v>61</v>
      </c>
      <c r="B26" s="1" t="s">
        <v>54</v>
      </c>
      <c r="C26" s="1" t="s">
        <v>54</v>
      </c>
      <c r="D26" s="1">
        <v>0</v>
      </c>
      <c r="E26" s="1" t="s">
        <v>54</v>
      </c>
      <c r="F26" s="1" t="s">
        <v>54</v>
      </c>
      <c r="G26" s="1" t="s">
        <v>54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 t="s">
        <v>54</v>
      </c>
      <c r="R26" s="1" t="s">
        <v>54</v>
      </c>
      <c r="S26" s="1">
        <v>1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 t="s">
        <v>54</v>
      </c>
      <c r="AA26" s="1" t="s">
        <v>54</v>
      </c>
      <c r="AB26" s="1">
        <v>1</v>
      </c>
      <c r="AC26" s="1" t="s">
        <v>54</v>
      </c>
      <c r="AD26" s="1" t="s">
        <v>54</v>
      </c>
      <c r="AE26" s="1" t="s">
        <v>54</v>
      </c>
    </row>
    <row r="27" spans="1:31" s="1" customFormat="1" x14ac:dyDescent="0.2">
      <c r="A27" s="1" t="s">
        <v>37</v>
      </c>
      <c r="C27" s="1">
        <v>0</v>
      </c>
      <c r="I27" s="1">
        <v>0</v>
      </c>
      <c r="P27" s="1">
        <v>0</v>
      </c>
      <c r="Q27" s="1">
        <v>1</v>
      </c>
      <c r="S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E27" s="1">
        <v>0</v>
      </c>
    </row>
    <row r="28" spans="1:31" s="1" customFormat="1" x14ac:dyDescent="0.2">
      <c r="A28" s="1" t="s">
        <v>66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54</v>
      </c>
      <c r="I28" s="1">
        <v>0</v>
      </c>
      <c r="J28" s="1">
        <v>0</v>
      </c>
      <c r="K28" s="1" t="s">
        <v>54</v>
      </c>
      <c r="L28" s="1">
        <v>0</v>
      </c>
      <c r="M28" s="1">
        <v>0</v>
      </c>
      <c r="N28" s="1">
        <v>0</v>
      </c>
      <c r="O28" s="1" t="s">
        <v>54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s="1" customFormat="1" x14ac:dyDescent="0.2">
      <c r="A29" s="1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s="1" customFormat="1" x14ac:dyDescent="0.2">
      <c r="A30" s="1" t="s">
        <v>57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 t="s">
        <v>54</v>
      </c>
      <c r="I30" s="1">
        <v>1</v>
      </c>
      <c r="J30" s="1">
        <v>1</v>
      </c>
      <c r="K30" s="1" t="s">
        <v>54</v>
      </c>
      <c r="L30" s="1">
        <v>0</v>
      </c>
      <c r="M30" s="1">
        <v>1</v>
      </c>
      <c r="N30" s="1">
        <v>1</v>
      </c>
      <c r="O30" s="1" t="s">
        <v>54</v>
      </c>
      <c r="P30" s="1">
        <v>1</v>
      </c>
      <c r="Q30" s="1">
        <v>1</v>
      </c>
      <c r="R30" s="1">
        <v>0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0</v>
      </c>
      <c r="AD30" s="1">
        <v>1</v>
      </c>
      <c r="AE30" s="1">
        <v>1</v>
      </c>
    </row>
    <row r="31" spans="1:31" s="1" customFormat="1" x14ac:dyDescent="0.2">
      <c r="A31" s="2" t="s">
        <v>33</v>
      </c>
      <c r="B31" s="1">
        <v>0</v>
      </c>
      <c r="C31" s="1">
        <v>1</v>
      </c>
      <c r="D31" s="1">
        <v>0</v>
      </c>
      <c r="E31" s="1">
        <v>1</v>
      </c>
      <c r="F31" s="1">
        <v>1</v>
      </c>
      <c r="G31" s="1">
        <v>0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>
        <v>0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0</v>
      </c>
      <c r="AD31" s="1">
        <v>1</v>
      </c>
      <c r="AE31" s="1">
        <v>1</v>
      </c>
    </row>
    <row r="32" spans="1:31" s="1" customFormat="1" x14ac:dyDescent="0.2">
      <c r="A32" s="1" t="s">
        <v>63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 t="s">
        <v>54</v>
      </c>
      <c r="I32" s="1">
        <v>0</v>
      </c>
      <c r="J32" s="1">
        <v>0</v>
      </c>
      <c r="K32" s="1" t="s">
        <v>54</v>
      </c>
      <c r="L32" s="1">
        <v>0</v>
      </c>
      <c r="M32" s="1">
        <v>0</v>
      </c>
      <c r="N32" s="1">
        <v>0</v>
      </c>
      <c r="O32" s="1" t="s">
        <v>54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s="1" customFormat="1" x14ac:dyDescent="0.2">
      <c r="A33" s="1" t="s">
        <v>40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s="1" customFormat="1" x14ac:dyDescent="0.2">
      <c r="A34" s="1" t="s">
        <v>56</v>
      </c>
      <c r="B34" s="1" t="s">
        <v>54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 t="s">
        <v>54</v>
      </c>
      <c r="I34" s="1">
        <v>1</v>
      </c>
      <c r="J34" s="1">
        <v>1</v>
      </c>
      <c r="K34" s="1" t="s">
        <v>54</v>
      </c>
      <c r="L34" s="1">
        <v>1</v>
      </c>
      <c r="M34" s="1" t="s">
        <v>54</v>
      </c>
      <c r="N34" s="1">
        <v>1</v>
      </c>
      <c r="O34" s="1" t="s">
        <v>54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 t="s">
        <v>54</v>
      </c>
      <c r="W34" s="1">
        <v>1</v>
      </c>
      <c r="X34" s="1">
        <v>1</v>
      </c>
      <c r="Y34" s="1">
        <v>1</v>
      </c>
      <c r="Z34" s="1" t="s">
        <v>54</v>
      </c>
      <c r="AA34" s="1">
        <v>1</v>
      </c>
      <c r="AB34" s="1">
        <v>1</v>
      </c>
      <c r="AC34" s="1">
        <v>1</v>
      </c>
      <c r="AD34" s="1" t="s">
        <v>54</v>
      </c>
      <c r="AE34" s="1">
        <v>1</v>
      </c>
    </row>
    <row r="35" spans="1:31" s="1" customFormat="1" x14ac:dyDescent="0.2">
      <c r="A35" s="1" t="s">
        <v>32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0</v>
      </c>
      <c r="AD35" s="1">
        <v>1</v>
      </c>
      <c r="AE35" s="1">
        <v>1</v>
      </c>
    </row>
    <row r="36" spans="1:31" s="1" customFormat="1" x14ac:dyDescent="0.2">
      <c r="A36" s="1" t="s">
        <v>62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">
        <v>54</v>
      </c>
      <c r="I36" s="1">
        <v>0</v>
      </c>
      <c r="J36" s="1">
        <v>0</v>
      </c>
      <c r="K36" s="1" t="s">
        <v>54</v>
      </c>
      <c r="L36" s="1">
        <v>0</v>
      </c>
      <c r="M36" s="1">
        <v>0</v>
      </c>
      <c r="N36" s="1">
        <v>0</v>
      </c>
      <c r="O36" s="1" t="s">
        <v>54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s="1" customFormat="1" x14ac:dyDescent="0.2">
      <c r="A37" s="1" t="s">
        <v>39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s="1" customFormat="1" x14ac:dyDescent="0.2">
      <c r="A38" s="2"/>
    </row>
    <row r="39" spans="1:31" s="1" customFormat="1" x14ac:dyDescent="0.2">
      <c r="A39" s="2"/>
    </row>
    <row r="40" spans="1:31" s="1" customFormat="1" x14ac:dyDescent="0.2"/>
    <row r="41" spans="1:31" s="1" customFormat="1" x14ac:dyDescent="0.2"/>
    <row r="42" spans="1:31" s="1" customFormat="1" x14ac:dyDescent="0.2">
      <c r="A42" s="2"/>
    </row>
    <row r="43" spans="1:31" s="1" customFormat="1" x14ac:dyDescent="0.2">
      <c r="A43" s="2"/>
    </row>
    <row r="44" spans="1:31" s="1" customFormat="1" x14ac:dyDescent="0.2"/>
    <row r="45" spans="1:31" s="1" customFormat="1" x14ac:dyDescent="0.2"/>
    <row r="46" spans="1:31" s="1" customFormat="1" x14ac:dyDescent="0.2">
      <c r="A46" s="2"/>
    </row>
    <row r="47" spans="1:31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PreSB793</vt:lpstr>
      <vt:lpstr>PostSB793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2023-06-09T18:10:56Z</dcterms:created>
  <dcterms:modified xsi:type="dcterms:W3CDTF">2023-07-18T17:24:27Z</dcterms:modified>
</cp:coreProperties>
</file>