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BD65B6F-3542-411F-B3B5-9274D07492AC}" xr6:coauthVersionLast="34" xr6:coauthVersionMax="34" xr10:uidLastSave="{00000000-0000-0000-0000-000000000000}"/>
  <bookViews>
    <workbookView xWindow="0" yWindow="0" windowWidth="22260" windowHeight="12648" firstSheet="1" activeTab="2" xr2:uid="{00000000-000D-0000-FFFF-FFFF00000000}"/>
  </bookViews>
  <sheets>
    <sheet name="Administrator" sheetId="1" r:id="rId1"/>
    <sheet name="Users" sheetId="2" r:id="rId2"/>
    <sheet name="JaccountUsers" sheetId="8" r:id="rId3"/>
    <sheet name="Driver" sheetId="3" r:id="rId4"/>
    <sheet name="Bus" sheetId="5" r:id="rId5"/>
    <sheet name="Shift" sheetId="4" r:id="rId6"/>
    <sheet name="Appointment" sheetId="6" r:id="rId7"/>
    <sheet name="RideBusInf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8" l="1"/>
  <c r="A4" i="8"/>
  <c r="A5" i="8"/>
  <c r="A6" i="8"/>
  <c r="A7" i="8"/>
  <c r="A8" i="8"/>
  <c r="A3" i="8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3" i="4"/>
  <c r="A3" i="6"/>
  <c r="A5" i="6"/>
  <c r="A6" i="6"/>
  <c r="A7" i="6"/>
  <c r="A8" i="6"/>
  <c r="A9" i="6"/>
  <c r="A4" i="6"/>
  <c r="A3" i="2"/>
  <c r="A4" i="5" l="1"/>
  <c r="A5" i="5"/>
  <c r="A6" i="5"/>
  <c r="A3" i="5"/>
  <c r="A4" i="2" l="1"/>
  <c r="A5" i="2"/>
  <c r="A6" i="2"/>
  <c r="A7" i="2"/>
  <c r="A8" i="2"/>
  <c r="A9" i="2"/>
  <c r="A3" i="7" l="1"/>
  <c r="A4" i="3"/>
  <c r="A3" i="3"/>
  <c r="A3" i="1" l="1"/>
  <c r="A4" i="1"/>
</calcChain>
</file>

<file path=xl/sharedStrings.xml><?xml version="1.0" encoding="utf-8"?>
<sst xmlns="http://schemas.openxmlformats.org/spreadsheetml/2006/main" count="1229" uniqueCount="394">
  <si>
    <t>appointment_id</t>
    <phoneticPr fontId="1" type="noConversion"/>
  </si>
  <si>
    <t>user_id</t>
    <phoneticPr fontId="1" type="noConversion"/>
  </si>
  <si>
    <t>shift_id</t>
    <phoneticPr fontId="1" type="noConversion"/>
  </si>
  <si>
    <t>id</t>
    <phoneticPr fontId="1" type="noConversion"/>
  </si>
  <si>
    <t>admin</t>
    <phoneticPr fontId="1" type="noConversion"/>
  </si>
  <si>
    <t>public</t>
    <phoneticPr fontId="1" type="noConversion"/>
  </si>
  <si>
    <t>Administrator</t>
    <phoneticPr fontId="1" type="noConversion"/>
  </si>
  <si>
    <t>Users</t>
    <phoneticPr fontId="1" type="noConversion"/>
  </si>
  <si>
    <t>username</t>
    <phoneticPr fontId="1" type="noConversion"/>
  </si>
  <si>
    <t>password</t>
    <phoneticPr fontId="1" type="noConversion"/>
  </si>
  <si>
    <t>credit</t>
    <phoneticPr fontId="1" type="noConversion"/>
  </si>
  <si>
    <t>isTeacher</t>
    <phoneticPr fontId="1" type="noConversion"/>
  </si>
  <si>
    <t>wxw</t>
    <phoneticPr fontId="1" type="noConversion"/>
  </si>
  <si>
    <t>yzh</t>
    <phoneticPr fontId="1" type="noConversion"/>
  </si>
  <si>
    <t>ly</t>
    <phoneticPr fontId="1" type="noConversion"/>
  </si>
  <si>
    <t>wyl</t>
    <phoneticPr fontId="1" type="noConversion"/>
  </si>
  <si>
    <t>sbj</t>
    <phoneticPr fontId="1" type="noConversion"/>
  </si>
  <si>
    <t>rr</t>
    <phoneticPr fontId="1" type="noConversion"/>
  </si>
  <si>
    <t>chp</t>
    <phoneticPr fontId="1" type="noConversion"/>
  </si>
  <si>
    <t>Drivers</t>
    <phoneticPr fontId="1" type="noConversion"/>
  </si>
  <si>
    <t>driver_id</t>
    <phoneticPr fontId="1" type="noConversion"/>
  </si>
  <si>
    <t>phone</t>
    <phoneticPr fontId="1" type="noConversion"/>
  </si>
  <si>
    <t>driver1</t>
    <phoneticPr fontId="1" type="noConversion"/>
  </si>
  <si>
    <t>driver2</t>
    <phoneticPr fontId="1" type="noConversion"/>
  </si>
  <si>
    <t>18767600000</t>
    <phoneticPr fontId="1" type="noConversion"/>
  </si>
  <si>
    <t>Shift</t>
    <phoneticPr fontId="1" type="noConversion"/>
  </si>
  <si>
    <t>line_name</t>
    <phoneticPr fontId="1" type="noConversion"/>
  </si>
  <si>
    <t>line_name_cn</t>
    <phoneticPr fontId="1" type="noConversion"/>
  </si>
  <si>
    <t>line_type</t>
    <phoneticPr fontId="1" type="noConversion"/>
  </si>
  <si>
    <t>departure_time</t>
    <phoneticPr fontId="1" type="noConversion"/>
  </si>
  <si>
    <t>reserve_seat</t>
    <phoneticPr fontId="1" type="noConversion"/>
  </si>
  <si>
    <t>comment</t>
    <phoneticPr fontId="1" type="noConversion"/>
  </si>
  <si>
    <t>13262600000</t>
    <phoneticPr fontId="1" type="noConversion"/>
  </si>
  <si>
    <t>LLAW0730</t>
    <phoneticPr fontId="1" type="noConversion"/>
  </si>
  <si>
    <t>LLAW0745</t>
    <phoneticPr fontId="1" type="noConversion"/>
  </si>
  <si>
    <t>LLAW0800</t>
    <phoneticPr fontId="1" type="noConversion"/>
  </si>
  <si>
    <t>LLAW0815</t>
    <phoneticPr fontId="1" type="noConversion"/>
  </si>
  <si>
    <t>LLAW0825</t>
    <phoneticPr fontId="1" type="noConversion"/>
  </si>
  <si>
    <t>LLAW0840</t>
    <phoneticPr fontId="1" type="noConversion"/>
  </si>
  <si>
    <t>LLAW0900</t>
    <phoneticPr fontId="1" type="noConversion"/>
  </si>
  <si>
    <t>LLAW0920</t>
    <phoneticPr fontId="1" type="noConversion"/>
  </si>
  <si>
    <t>LLAW0940</t>
    <phoneticPr fontId="1" type="noConversion"/>
  </si>
  <si>
    <t>LLAW1000</t>
    <phoneticPr fontId="1" type="noConversion"/>
  </si>
  <si>
    <t>LLAW1020</t>
    <phoneticPr fontId="1" type="noConversion"/>
  </si>
  <si>
    <t>LLAW1040</t>
    <phoneticPr fontId="1" type="noConversion"/>
  </si>
  <si>
    <t>LLAW1100</t>
    <phoneticPr fontId="1" type="noConversion"/>
  </si>
  <si>
    <t>LLAW1120</t>
    <phoneticPr fontId="1" type="noConversion"/>
  </si>
  <si>
    <t>LLAW1140</t>
    <phoneticPr fontId="1" type="noConversion"/>
  </si>
  <si>
    <t>LLAW1200</t>
    <phoneticPr fontId="1" type="noConversion"/>
  </si>
  <si>
    <t>LLAW1300</t>
    <phoneticPr fontId="1" type="noConversion"/>
  </si>
  <si>
    <t>LLAW1320</t>
    <phoneticPr fontId="1" type="noConversion"/>
  </si>
  <si>
    <t>LLAW1340</t>
    <phoneticPr fontId="1" type="noConversion"/>
  </si>
  <si>
    <t>LLAW1400</t>
    <phoneticPr fontId="1" type="noConversion"/>
  </si>
  <si>
    <t>LLAW1420</t>
    <phoneticPr fontId="1" type="noConversion"/>
  </si>
  <si>
    <t>LLAW1440</t>
    <phoneticPr fontId="1" type="noConversion"/>
  </si>
  <si>
    <t>LLAW1500</t>
    <phoneticPr fontId="1" type="noConversion"/>
  </si>
  <si>
    <t>LLAW1520</t>
    <phoneticPr fontId="1" type="noConversion"/>
  </si>
  <si>
    <t>LLAW1540</t>
    <phoneticPr fontId="1" type="noConversion"/>
  </si>
  <si>
    <t>LLAW1600</t>
    <phoneticPr fontId="1" type="noConversion"/>
  </si>
  <si>
    <t>LLAW1620</t>
    <phoneticPr fontId="1" type="noConversion"/>
  </si>
  <si>
    <t>LLAW1630</t>
    <phoneticPr fontId="1" type="noConversion"/>
  </si>
  <si>
    <t>LLAW1700</t>
    <phoneticPr fontId="1" type="noConversion"/>
  </si>
  <si>
    <t>LLAW1715</t>
    <phoneticPr fontId="1" type="noConversion"/>
  </si>
  <si>
    <t>LLAW1730</t>
    <phoneticPr fontId="1" type="noConversion"/>
  </si>
  <si>
    <t>LLAW1750</t>
    <phoneticPr fontId="1" type="noConversion"/>
  </si>
  <si>
    <t>LLAW1800</t>
    <phoneticPr fontId="1" type="noConversion"/>
  </si>
  <si>
    <t>LLAW1900</t>
    <phoneticPr fontId="1" type="noConversion"/>
  </si>
  <si>
    <t>LLAW2010</t>
    <phoneticPr fontId="1" type="noConversion"/>
  </si>
  <si>
    <t>LLCW0830</t>
    <phoneticPr fontId="1" type="noConversion"/>
  </si>
  <si>
    <t>LLCW0850</t>
    <phoneticPr fontId="1" type="noConversion"/>
  </si>
  <si>
    <t>LLCW0910</t>
    <phoneticPr fontId="1" type="noConversion"/>
  </si>
  <si>
    <t>LLCW0930</t>
    <phoneticPr fontId="1" type="noConversion"/>
  </si>
  <si>
    <t>LLCW1000</t>
    <phoneticPr fontId="1" type="noConversion"/>
  </si>
  <si>
    <t>LLCW1030</t>
    <phoneticPr fontId="1" type="noConversion"/>
  </si>
  <si>
    <t>LLCW1100</t>
    <phoneticPr fontId="1" type="noConversion"/>
  </si>
  <si>
    <t>LLCW1130</t>
    <phoneticPr fontId="1" type="noConversion"/>
  </si>
  <si>
    <t>LLCW1230</t>
    <phoneticPr fontId="1" type="noConversion"/>
  </si>
  <si>
    <t>LLCW1330</t>
    <phoneticPr fontId="1" type="noConversion"/>
  </si>
  <si>
    <t>LLCW1400</t>
    <phoneticPr fontId="1" type="noConversion"/>
  </si>
  <si>
    <t>LLCW1430</t>
    <phoneticPr fontId="1" type="noConversion"/>
  </si>
  <si>
    <t>LLCW1500</t>
    <phoneticPr fontId="1" type="noConversion"/>
  </si>
  <si>
    <t>LLCW1530</t>
    <phoneticPr fontId="1" type="noConversion"/>
  </si>
  <si>
    <t>LLCW1600</t>
    <phoneticPr fontId="1" type="noConversion"/>
  </si>
  <si>
    <t>LLCW1630</t>
    <phoneticPr fontId="1" type="noConversion"/>
  </si>
  <si>
    <t>LLAH0815</t>
    <phoneticPr fontId="1" type="noConversion"/>
  </si>
  <si>
    <t>LLAH0930</t>
    <phoneticPr fontId="1" type="noConversion"/>
  </si>
  <si>
    <t>LLAH1030</t>
    <phoneticPr fontId="1" type="noConversion"/>
  </si>
  <si>
    <t>LLAH1130</t>
    <phoneticPr fontId="1" type="noConversion"/>
  </si>
  <si>
    <t>LLAH1500</t>
    <phoneticPr fontId="1" type="noConversion"/>
  </si>
  <si>
    <t>LLAH1630</t>
    <phoneticPr fontId="1" type="noConversion"/>
  </si>
  <si>
    <t>LLAH1800</t>
    <phoneticPr fontId="1" type="noConversion"/>
  </si>
  <si>
    <t>LLCH0845</t>
    <phoneticPr fontId="1" type="noConversion"/>
  </si>
  <si>
    <t>LLCH1000</t>
    <phoneticPr fontId="1" type="noConversion"/>
  </si>
  <si>
    <t>LLCH1100</t>
    <phoneticPr fontId="1" type="noConversion"/>
  </si>
  <si>
    <t>LLCH1200</t>
    <phoneticPr fontId="1" type="noConversion"/>
  </si>
  <si>
    <t>LLCH1400</t>
    <phoneticPr fontId="1" type="noConversion"/>
  </si>
  <si>
    <t>LLCH1600</t>
    <phoneticPr fontId="1" type="noConversion"/>
  </si>
  <si>
    <t>LLCH1715</t>
    <phoneticPr fontId="1" type="noConversion"/>
  </si>
  <si>
    <t>MXWD0640A</t>
    <phoneticPr fontId="1" type="noConversion"/>
  </si>
  <si>
    <t>MXWD0640B</t>
    <phoneticPr fontId="1" type="noConversion"/>
  </si>
  <si>
    <t>MXWD0715A</t>
    <phoneticPr fontId="1" type="noConversion"/>
  </si>
  <si>
    <t>MXWD0715B</t>
    <phoneticPr fontId="1" type="noConversion"/>
  </si>
  <si>
    <t>MXWD0830</t>
    <phoneticPr fontId="1" type="noConversion"/>
  </si>
  <si>
    <t>MXWD1010A</t>
    <phoneticPr fontId="1" type="noConversion"/>
  </si>
  <si>
    <t>MXWD1010B</t>
    <phoneticPr fontId="1" type="noConversion"/>
  </si>
  <si>
    <t>MXWD1215A</t>
    <phoneticPr fontId="1" type="noConversion"/>
  </si>
  <si>
    <t>MXWD1215B</t>
    <phoneticPr fontId="1" type="noConversion"/>
  </si>
  <si>
    <t>MXWD1215C</t>
    <phoneticPr fontId="1" type="noConversion"/>
  </si>
  <si>
    <t>MXWD1410A</t>
    <phoneticPr fontId="1" type="noConversion"/>
  </si>
  <si>
    <t>MXWD1410B</t>
    <phoneticPr fontId="1" type="noConversion"/>
  </si>
  <si>
    <t>MXWD1600A</t>
    <phoneticPr fontId="1" type="noConversion"/>
  </si>
  <si>
    <t>MXWD1600B</t>
    <phoneticPr fontId="1" type="noConversion"/>
  </si>
  <si>
    <t>MXWD1600C</t>
    <phoneticPr fontId="1" type="noConversion"/>
  </si>
  <si>
    <t>MXWD1700A</t>
    <phoneticPr fontId="1" type="noConversion"/>
  </si>
  <si>
    <t>MXWD1700B</t>
    <phoneticPr fontId="1" type="noConversion"/>
  </si>
  <si>
    <t>MXWD1700C</t>
    <phoneticPr fontId="1" type="noConversion"/>
  </si>
  <si>
    <t>MXWD1830A</t>
    <phoneticPr fontId="1" type="noConversion"/>
  </si>
  <si>
    <t>MXWD1830B</t>
    <phoneticPr fontId="1" type="noConversion"/>
  </si>
  <si>
    <t>MXWD2040A</t>
    <phoneticPr fontId="1" type="noConversion"/>
  </si>
  <si>
    <t>MXWD204B</t>
    <phoneticPr fontId="1" type="noConversion"/>
  </si>
  <si>
    <t>MXWE0730</t>
    <phoneticPr fontId="1" type="noConversion"/>
  </si>
  <si>
    <t>MXWE1630</t>
    <phoneticPr fontId="1" type="noConversion"/>
  </si>
  <si>
    <t>MXHD0730</t>
    <phoneticPr fontId="1" type="noConversion"/>
  </si>
  <si>
    <t>MXHD1215</t>
    <phoneticPr fontId="1" type="noConversion"/>
  </si>
  <si>
    <t>MXHD1630A</t>
    <phoneticPr fontId="1" type="noConversion"/>
  </si>
  <si>
    <t>MXHD1630B</t>
    <phoneticPr fontId="1" type="noConversion"/>
  </si>
  <si>
    <t>MXHD1630C</t>
    <phoneticPr fontId="1" type="noConversion"/>
  </si>
  <si>
    <t>MXHD1730</t>
    <phoneticPr fontId="1" type="noConversion"/>
  </si>
  <si>
    <t>MXHD2000</t>
    <phoneticPr fontId="1" type="noConversion"/>
  </si>
  <si>
    <t>MXHE0730</t>
    <phoneticPr fontId="1" type="noConversion"/>
  </si>
  <si>
    <t>MXHE1630</t>
    <phoneticPr fontId="1" type="noConversion"/>
  </si>
  <si>
    <t>XMWD0645A</t>
    <phoneticPr fontId="1" type="noConversion"/>
  </si>
  <si>
    <t>XMWD0645B</t>
    <phoneticPr fontId="1" type="noConversion"/>
  </si>
  <si>
    <t>XMWD0700A</t>
    <phoneticPr fontId="1" type="noConversion"/>
  </si>
  <si>
    <t>XMWD0700B</t>
    <phoneticPr fontId="1" type="noConversion"/>
  </si>
  <si>
    <t>XMWD0730A</t>
    <phoneticPr fontId="1" type="noConversion"/>
  </si>
  <si>
    <t>XMWD0730B</t>
    <phoneticPr fontId="1" type="noConversion"/>
  </si>
  <si>
    <t>XMWD0730C</t>
    <phoneticPr fontId="1" type="noConversion"/>
  </si>
  <si>
    <t>XMWD0730D</t>
    <phoneticPr fontId="1" type="noConversion"/>
  </si>
  <si>
    <t>XMWD0900A</t>
    <phoneticPr fontId="1" type="noConversion"/>
  </si>
  <si>
    <t>XMWD0900B</t>
    <phoneticPr fontId="1" type="noConversion"/>
  </si>
  <si>
    <t>XMWD0900C</t>
    <phoneticPr fontId="1" type="noConversion"/>
  </si>
  <si>
    <t>XMWD1010</t>
    <phoneticPr fontId="1" type="noConversion"/>
  </si>
  <si>
    <t>XMWD1200A</t>
    <phoneticPr fontId="1" type="noConversion"/>
  </si>
  <si>
    <t>XMWD1200B</t>
    <phoneticPr fontId="1" type="noConversion"/>
  </si>
  <si>
    <t>XMWD1300A</t>
    <phoneticPr fontId="1" type="noConversion"/>
  </si>
  <si>
    <t>XMWD1300B</t>
    <phoneticPr fontId="1" type="noConversion"/>
  </si>
  <si>
    <t>XMWD1300C</t>
    <phoneticPr fontId="1" type="noConversion"/>
  </si>
  <si>
    <t>XMWD1500A</t>
    <phoneticPr fontId="1" type="noConversion"/>
  </si>
  <si>
    <t>XMWD1500B</t>
    <phoneticPr fontId="1" type="noConversion"/>
  </si>
  <si>
    <t>XMWD1700A</t>
    <phoneticPr fontId="1" type="noConversion"/>
  </si>
  <si>
    <t>XMWD1700B</t>
    <phoneticPr fontId="1" type="noConversion"/>
  </si>
  <si>
    <t>XMWD1700C</t>
    <phoneticPr fontId="1" type="noConversion"/>
  </si>
  <si>
    <t>XMWD1800A</t>
    <phoneticPr fontId="1" type="noConversion"/>
  </si>
  <si>
    <t>XMWD1800B</t>
    <phoneticPr fontId="1" type="noConversion"/>
  </si>
  <si>
    <t>XMWD2000A</t>
    <phoneticPr fontId="1" type="noConversion"/>
  </si>
  <si>
    <t>XMWD2000B</t>
    <phoneticPr fontId="1" type="noConversion"/>
  </si>
  <si>
    <t>XMWD2130A</t>
    <phoneticPr fontId="1" type="noConversion"/>
  </si>
  <si>
    <t>XMWD2130B</t>
    <phoneticPr fontId="1" type="noConversion"/>
  </si>
  <si>
    <t>XMWE0830</t>
    <phoneticPr fontId="1" type="noConversion"/>
  </si>
  <si>
    <t>XMWE1730</t>
    <phoneticPr fontId="1" type="noConversion"/>
  </si>
  <si>
    <t>XMHD0730A</t>
    <phoneticPr fontId="1" type="noConversion"/>
  </si>
  <si>
    <t>XMHD0730B</t>
    <phoneticPr fontId="1" type="noConversion"/>
  </si>
  <si>
    <t>XMHD0730C</t>
    <phoneticPr fontId="1" type="noConversion"/>
  </si>
  <si>
    <t>XMHD0730D</t>
    <phoneticPr fontId="1" type="noConversion"/>
  </si>
  <si>
    <t>XMHD0830</t>
    <phoneticPr fontId="1" type="noConversion"/>
  </si>
  <si>
    <t>XMHD1315</t>
    <phoneticPr fontId="1" type="noConversion"/>
  </si>
  <si>
    <t>XMHD1630</t>
    <phoneticPr fontId="1" type="noConversion"/>
  </si>
  <si>
    <t>XMHD2100</t>
    <phoneticPr fontId="1" type="noConversion"/>
  </si>
  <si>
    <t>XMHE0830</t>
    <phoneticPr fontId="1" type="noConversion"/>
  </si>
  <si>
    <t>XMHE1730</t>
    <phoneticPr fontId="1" type="noConversion"/>
  </si>
  <si>
    <t>QMWD0700</t>
    <phoneticPr fontId="1" type="noConversion"/>
  </si>
  <si>
    <t>QMWD1110</t>
    <phoneticPr fontId="1" type="noConversion"/>
  </si>
  <si>
    <t>QMWD1610</t>
    <phoneticPr fontId="1" type="noConversion"/>
  </si>
  <si>
    <t>QMWD1950</t>
    <phoneticPr fontId="1" type="noConversion"/>
  </si>
  <si>
    <t>MQWD0800</t>
    <phoneticPr fontId="1" type="noConversion"/>
  </si>
  <si>
    <t>MQWD1220</t>
    <phoneticPr fontId="1" type="noConversion"/>
  </si>
  <si>
    <t>MQWD1700</t>
    <phoneticPr fontId="1" type="noConversion"/>
  </si>
  <si>
    <t>MQWD2030</t>
    <phoneticPr fontId="1" type="noConversion"/>
  </si>
  <si>
    <t>LoopLineAntiClockwise</t>
  </si>
  <si>
    <t>LoopLineClockwise</t>
    <phoneticPr fontId="1" type="noConversion"/>
  </si>
  <si>
    <t>校园巴士逆时针</t>
    <phoneticPr fontId="1" type="noConversion"/>
  </si>
  <si>
    <t>校园巴士顺时针</t>
    <phoneticPr fontId="1" type="noConversion"/>
  </si>
  <si>
    <t>MinHangToXuHui</t>
    <phoneticPr fontId="1" type="noConversion"/>
  </si>
  <si>
    <t>闵行到徐汇</t>
    <phoneticPr fontId="1" type="noConversion"/>
  </si>
  <si>
    <t>XuHuiToMinHang</t>
    <phoneticPr fontId="1" type="noConversion"/>
  </si>
  <si>
    <t>徐汇到闵行</t>
    <phoneticPr fontId="1" type="noConversion"/>
  </si>
  <si>
    <t>QiBaoToMinHang</t>
    <phoneticPr fontId="1" type="noConversion"/>
  </si>
  <si>
    <t>七宝到闵行</t>
    <phoneticPr fontId="1" type="noConversion"/>
  </si>
  <si>
    <t>闵行到七宝</t>
    <phoneticPr fontId="1" type="noConversion"/>
  </si>
  <si>
    <t>MinHangToQiBao</t>
    <phoneticPr fontId="1" type="noConversion"/>
  </si>
  <si>
    <t>直达徐汇校区,途径罗阳、上中、天钥、交大新村</t>
    <phoneticPr fontId="1" type="noConversion"/>
  </si>
  <si>
    <t>直达田林</t>
    <phoneticPr fontId="1" type="noConversion"/>
  </si>
  <si>
    <t>直达古美</t>
    <phoneticPr fontId="1" type="noConversion"/>
  </si>
  <si>
    <t>田林始发，途径古美至闵行</t>
    <phoneticPr fontId="1" type="noConversion"/>
  </si>
  <si>
    <t>徐汇校区始发</t>
    <phoneticPr fontId="1" type="noConversion"/>
  </si>
  <si>
    <t>交大新村始发</t>
    <phoneticPr fontId="1" type="noConversion"/>
  </si>
  <si>
    <t>田林始发</t>
    <phoneticPr fontId="1" type="noConversion"/>
  </si>
  <si>
    <t>古美始发</t>
    <phoneticPr fontId="1" type="noConversion"/>
  </si>
  <si>
    <t xml:space="preserve">天钥路始发，途径上中、罗阳至闵行 </t>
    <phoneticPr fontId="1" type="noConversion"/>
  </si>
  <si>
    <t xml:space="preserve">直达徐汇校区,途径罗阳、上中、天钥、交大新村 </t>
    <phoneticPr fontId="1" type="noConversion"/>
  </si>
  <si>
    <t>直达，途径交大新村</t>
    <phoneticPr fontId="1" type="noConversion"/>
  </si>
  <si>
    <t>直达闵行，途径天钥、上中、罗阳</t>
    <phoneticPr fontId="1" type="noConversion"/>
  </si>
  <si>
    <t>7:30:00</t>
  </si>
  <si>
    <t>7:30:00</t>
    <phoneticPr fontId="1" type="noConversion"/>
  </si>
  <si>
    <t>7:45:00</t>
    <phoneticPr fontId="1" type="noConversion"/>
  </si>
  <si>
    <t>8:00:00</t>
    <phoneticPr fontId="1" type="noConversion"/>
  </si>
  <si>
    <t>8:15:00</t>
    <phoneticPr fontId="1" type="noConversion"/>
  </si>
  <si>
    <t>8:25:00</t>
    <phoneticPr fontId="1" type="noConversion"/>
  </si>
  <si>
    <t>8:40:00</t>
    <phoneticPr fontId="1" type="noConversion"/>
  </si>
  <si>
    <t>8:30:00</t>
    <phoneticPr fontId="1" type="noConversion"/>
  </si>
  <si>
    <t>8:50:00</t>
    <phoneticPr fontId="1" type="noConversion"/>
  </si>
  <si>
    <t>9:10:00</t>
    <phoneticPr fontId="1" type="noConversion"/>
  </si>
  <si>
    <t>9:30:00</t>
    <phoneticPr fontId="1" type="noConversion"/>
  </si>
  <si>
    <t>10:30:00</t>
    <phoneticPr fontId="1" type="noConversion"/>
  </si>
  <si>
    <t>8:45:00</t>
    <phoneticPr fontId="1" type="noConversion"/>
  </si>
  <si>
    <t>10:00:00</t>
    <phoneticPr fontId="1" type="noConversion"/>
  </si>
  <si>
    <t>11:00:00</t>
    <phoneticPr fontId="1" type="noConversion"/>
  </si>
  <si>
    <t>6:40:00</t>
    <phoneticPr fontId="1" type="noConversion"/>
  </si>
  <si>
    <t>12:15:00</t>
    <phoneticPr fontId="1" type="noConversion"/>
  </si>
  <si>
    <t>16:30:00</t>
    <phoneticPr fontId="1" type="noConversion"/>
  </si>
  <si>
    <t>6:45:00</t>
    <phoneticPr fontId="1" type="noConversion"/>
  </si>
  <si>
    <t>7:00:00</t>
    <phoneticPr fontId="1" type="noConversion"/>
  </si>
  <si>
    <t>17:30:00</t>
    <phoneticPr fontId="1" type="noConversion"/>
  </si>
  <si>
    <t>11:10:00</t>
    <phoneticPr fontId="1" type="noConversion"/>
  </si>
  <si>
    <t>16:10:00</t>
    <phoneticPr fontId="1" type="noConversion"/>
  </si>
  <si>
    <t>19:50:00</t>
    <phoneticPr fontId="1" type="noConversion"/>
  </si>
  <si>
    <t>12:20:00</t>
    <phoneticPr fontId="1" type="noConversion"/>
  </si>
  <si>
    <t>17:00:00</t>
    <phoneticPr fontId="1" type="noConversion"/>
  </si>
  <si>
    <t>20:30:00</t>
    <phoneticPr fontId="1" type="noConversion"/>
  </si>
  <si>
    <t>Bus</t>
    <phoneticPr fontId="1" type="noConversion"/>
  </si>
  <si>
    <t>bus_id</t>
    <phoneticPr fontId="1" type="noConversion"/>
  </si>
  <si>
    <t>seat_num</t>
    <phoneticPr fontId="1" type="noConversion"/>
  </si>
  <si>
    <t>plate_num</t>
    <phoneticPr fontId="1" type="noConversion"/>
  </si>
  <si>
    <t>50</t>
    <phoneticPr fontId="1" type="noConversion"/>
  </si>
  <si>
    <t>沪AB2333</t>
    <phoneticPr fontId="1" type="noConversion"/>
  </si>
  <si>
    <t>沪AB2334</t>
  </si>
  <si>
    <t>沪AB2335</t>
  </si>
  <si>
    <t>沪AB2336</t>
  </si>
  <si>
    <t>Appointment</t>
    <phoneticPr fontId="1" type="noConversion"/>
  </si>
  <si>
    <t>appoint_date</t>
    <phoneticPr fontId="1" type="noConversion"/>
  </si>
  <si>
    <t>isNormal</t>
    <phoneticPr fontId="1" type="noConversion"/>
  </si>
  <si>
    <t>RideBusInfo</t>
    <phoneticPr fontId="1" type="noConversion"/>
  </si>
  <si>
    <t>ride_id</t>
    <phoneticPr fontId="1" type="noConversion"/>
  </si>
  <si>
    <t>ride_date</t>
    <phoneticPr fontId="1" type="noConversion"/>
  </si>
  <si>
    <t>ishoilday</t>
    <phoneticPr fontId="1" type="noConversion"/>
  </si>
  <si>
    <t>isweekday</t>
    <phoneticPr fontId="1" type="noConversion"/>
  </si>
  <si>
    <t>student_num</t>
    <phoneticPr fontId="1" type="noConversion"/>
  </si>
  <si>
    <t>teacher_num</t>
    <phoneticPr fontId="1" type="noConversion"/>
  </si>
  <si>
    <t>appoint_num</t>
    <phoneticPr fontId="1" type="noConversion"/>
  </si>
  <si>
    <t>appoint_break</t>
    <phoneticPr fontId="1" type="noConversion"/>
  </si>
  <si>
    <t>2018-07-09</t>
    <phoneticPr fontId="1" type="noConversion"/>
  </si>
  <si>
    <t>2018-07-10</t>
  </si>
  <si>
    <t>2018-07-11</t>
  </si>
  <si>
    <t>2018-07-12</t>
  </si>
  <si>
    <t>2018-07-13</t>
  </si>
  <si>
    <t>2018-07-14</t>
  </si>
  <si>
    <t>2018-07-15</t>
  </si>
  <si>
    <t>1</t>
    <phoneticPr fontId="1" type="noConversion"/>
  </si>
  <si>
    <t>NormalWorkday</t>
    <phoneticPr fontId="1" type="noConversion"/>
  </si>
  <si>
    <t>9:00:00</t>
    <phoneticPr fontId="1" type="noConversion"/>
  </si>
  <si>
    <t>9:20:00</t>
    <phoneticPr fontId="1" type="noConversion"/>
  </si>
  <si>
    <t>9:40:00</t>
    <phoneticPr fontId="1" type="noConversion"/>
  </si>
  <si>
    <t>10:00:00</t>
    <phoneticPr fontId="1" type="noConversion"/>
  </si>
  <si>
    <t>10:20:00</t>
    <phoneticPr fontId="1" type="noConversion"/>
  </si>
  <si>
    <t>10:40:00</t>
    <phoneticPr fontId="1" type="noConversion"/>
  </si>
  <si>
    <t>11:00:00</t>
    <phoneticPr fontId="1" type="noConversion"/>
  </si>
  <si>
    <t>11:20:00</t>
    <phoneticPr fontId="1" type="noConversion"/>
  </si>
  <si>
    <t>11:40:00</t>
    <phoneticPr fontId="1" type="noConversion"/>
  </si>
  <si>
    <t>12:00:00</t>
    <phoneticPr fontId="1" type="noConversion"/>
  </si>
  <si>
    <t>13:00:00</t>
    <phoneticPr fontId="1" type="noConversion"/>
  </si>
  <si>
    <t>13:20:00</t>
    <phoneticPr fontId="1" type="noConversion"/>
  </si>
  <si>
    <t>13:40:00</t>
    <phoneticPr fontId="1" type="noConversion"/>
  </si>
  <si>
    <t>14:00:00</t>
    <phoneticPr fontId="1" type="noConversion"/>
  </si>
  <si>
    <t>14:20:00</t>
    <phoneticPr fontId="1" type="noConversion"/>
  </si>
  <si>
    <t>14:40:00</t>
    <phoneticPr fontId="1" type="noConversion"/>
  </si>
  <si>
    <t>15:00:00</t>
    <phoneticPr fontId="1" type="noConversion"/>
  </si>
  <si>
    <t>15:20:00</t>
    <phoneticPr fontId="1" type="noConversion"/>
  </si>
  <si>
    <t>50</t>
    <phoneticPr fontId="1" type="noConversion"/>
  </si>
  <si>
    <t>15:40:00</t>
    <phoneticPr fontId="1" type="noConversion"/>
  </si>
  <si>
    <t>16:00:00</t>
    <phoneticPr fontId="1" type="noConversion"/>
  </si>
  <si>
    <t>16:20:00</t>
    <phoneticPr fontId="1" type="noConversion"/>
  </si>
  <si>
    <t>16:30:00</t>
    <phoneticPr fontId="1" type="noConversion"/>
  </si>
  <si>
    <t>17:00:00</t>
    <phoneticPr fontId="1" type="noConversion"/>
  </si>
  <si>
    <t>17:15:00</t>
    <phoneticPr fontId="1" type="noConversion"/>
  </si>
  <si>
    <t>17:30:00</t>
    <phoneticPr fontId="1" type="noConversion"/>
  </si>
  <si>
    <t>17:50:00</t>
    <phoneticPr fontId="1" type="noConversion"/>
  </si>
  <si>
    <t>18:00:00</t>
    <phoneticPr fontId="1" type="noConversion"/>
  </si>
  <si>
    <t>19:00:00</t>
    <phoneticPr fontId="1" type="noConversion"/>
  </si>
  <si>
    <t>20:10:00</t>
    <phoneticPr fontId="1" type="noConversion"/>
  </si>
  <si>
    <t>9:30:00</t>
    <phoneticPr fontId="1" type="noConversion"/>
  </si>
  <si>
    <t>10:30:00</t>
    <phoneticPr fontId="1" type="noConversion"/>
  </si>
  <si>
    <t>11:30:00</t>
    <phoneticPr fontId="1" type="noConversion"/>
  </si>
  <si>
    <t>12:30:00</t>
    <phoneticPr fontId="1" type="noConversion"/>
  </si>
  <si>
    <t>13:30:00</t>
    <phoneticPr fontId="1" type="noConversion"/>
  </si>
  <si>
    <t>14:30:00</t>
    <phoneticPr fontId="1" type="noConversion"/>
  </si>
  <si>
    <t>15:30:00</t>
    <phoneticPr fontId="1" type="noConversion"/>
  </si>
  <si>
    <t>7:15:00</t>
    <phoneticPr fontId="1" type="noConversion"/>
  </si>
  <si>
    <t>8:30:00</t>
    <phoneticPr fontId="1" type="noConversion"/>
  </si>
  <si>
    <t>10:10:00</t>
    <phoneticPr fontId="1" type="noConversion"/>
  </si>
  <si>
    <t>12:15:00</t>
    <phoneticPr fontId="1" type="noConversion"/>
  </si>
  <si>
    <t>14:10:00</t>
    <phoneticPr fontId="1" type="noConversion"/>
  </si>
  <si>
    <t>18:30:00</t>
    <phoneticPr fontId="1" type="noConversion"/>
  </si>
  <si>
    <t>20:40:00</t>
    <phoneticPr fontId="1" type="noConversion"/>
  </si>
  <si>
    <t>20:00:00</t>
    <phoneticPr fontId="1" type="noConversion"/>
  </si>
  <si>
    <t>7:30:00</t>
    <phoneticPr fontId="1" type="noConversion"/>
  </si>
  <si>
    <t>21:30:00</t>
    <phoneticPr fontId="1" type="noConversion"/>
  </si>
  <si>
    <t>13:15:00</t>
    <phoneticPr fontId="1" type="noConversion"/>
  </si>
  <si>
    <t>21:00:00</t>
    <phoneticPr fontId="1" type="noConversion"/>
  </si>
  <si>
    <t>phone</t>
    <phoneticPr fontId="1" type="noConversion"/>
  </si>
  <si>
    <t>13262600000</t>
    <phoneticPr fontId="1" type="noConversion"/>
  </si>
  <si>
    <t>HolidayWorkday</t>
  </si>
  <si>
    <t>NormalWeekendAndLegalHoliday</t>
  </si>
  <si>
    <t>HolidayWeekend</t>
  </si>
  <si>
    <t>QMHD0800</t>
    <phoneticPr fontId="1" type="noConversion"/>
  </si>
  <si>
    <t>QMHD1610</t>
    <phoneticPr fontId="1" type="noConversion"/>
  </si>
  <si>
    <t>MQHD0850</t>
    <phoneticPr fontId="1" type="noConversion"/>
  </si>
  <si>
    <t>MQHD1700</t>
    <phoneticPr fontId="1" type="noConversion"/>
  </si>
  <si>
    <t>bus_id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</si>
  <si>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</si>
  <si>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</si>
  <si>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</si>
  <si>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</si>
  <si>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real_name</t>
    <phoneticPr fontId="1" type="noConversion"/>
  </si>
  <si>
    <t>student_numebr</t>
    <phoneticPr fontId="1" type="noConversion"/>
  </si>
  <si>
    <t>姚子航</t>
    <phoneticPr fontId="1" type="noConversion"/>
  </si>
  <si>
    <t>王鑫伟</t>
    <phoneticPr fontId="1" type="noConversion"/>
  </si>
  <si>
    <t>励颖</t>
    <phoneticPr fontId="1" type="noConversion"/>
  </si>
  <si>
    <t>王一林</t>
    <phoneticPr fontId="1" type="noConversion"/>
  </si>
  <si>
    <t>沈备军</t>
    <phoneticPr fontId="1" type="noConversion"/>
  </si>
  <si>
    <t>任锐</t>
    <phoneticPr fontId="1" type="noConversion"/>
  </si>
  <si>
    <t>陈昊鹏</t>
    <phoneticPr fontId="1" type="noConversion"/>
  </si>
  <si>
    <t>516030910000</t>
    <phoneticPr fontId="1" type="noConversion"/>
  </si>
  <si>
    <t>arrive_time</t>
    <phoneticPr fontId="1" type="noConversion"/>
  </si>
  <si>
    <t>8:30:00</t>
    <phoneticPr fontId="1" type="noConversion"/>
  </si>
  <si>
    <t>7:50:00</t>
    <phoneticPr fontId="1" type="noConversion"/>
  </si>
  <si>
    <t>8:05:00</t>
    <phoneticPr fontId="1" type="noConversion"/>
  </si>
  <si>
    <t>8:20:00</t>
    <phoneticPr fontId="1" type="noConversion"/>
  </si>
  <si>
    <t>8:35:00</t>
    <phoneticPr fontId="1" type="noConversion"/>
  </si>
  <si>
    <t>8:45:00</t>
    <phoneticPr fontId="1" type="noConversion"/>
  </si>
  <si>
    <t>9:00:00</t>
    <phoneticPr fontId="1" type="noConversion"/>
  </si>
  <si>
    <t>50</t>
    <phoneticPr fontId="1" type="noConversion"/>
  </si>
  <si>
    <t>16:40:00</t>
    <phoneticPr fontId="1" type="noConversion"/>
  </si>
  <si>
    <t>16:50:00</t>
    <phoneticPr fontId="1" type="noConversion"/>
  </si>
  <si>
    <t>17:20:00</t>
    <phoneticPr fontId="1" type="noConversion"/>
  </si>
  <si>
    <t>17:35:00</t>
    <phoneticPr fontId="1" type="noConversion"/>
  </si>
  <si>
    <t>17:50:00</t>
    <phoneticPr fontId="1" type="noConversion"/>
  </si>
  <si>
    <t>18:10:00</t>
    <phoneticPr fontId="1" type="noConversion"/>
  </si>
  <si>
    <t>18:20:00</t>
    <phoneticPr fontId="1" type="noConversion"/>
  </si>
  <si>
    <t>19:20:00</t>
    <phoneticPr fontId="1" type="noConversion"/>
  </si>
  <si>
    <t>20:30:00</t>
    <phoneticPr fontId="1" type="noConversion"/>
  </si>
  <si>
    <t>9:50:00</t>
    <phoneticPr fontId="1" type="noConversion"/>
  </si>
  <si>
    <t>10:20:00</t>
    <phoneticPr fontId="1" type="noConversion"/>
  </si>
  <si>
    <t>10:50:00</t>
    <phoneticPr fontId="1" type="noConversion"/>
  </si>
  <si>
    <t>11:20:00</t>
    <phoneticPr fontId="1" type="noConversion"/>
  </si>
  <si>
    <t>11:50:00</t>
    <phoneticPr fontId="1" type="noConversion"/>
  </si>
  <si>
    <t>12:50:00</t>
    <phoneticPr fontId="1" type="noConversion"/>
  </si>
  <si>
    <t>13:50:00</t>
    <phoneticPr fontId="1" type="noConversion"/>
  </si>
  <si>
    <t>14:20:00</t>
    <phoneticPr fontId="1" type="noConversion"/>
  </si>
  <si>
    <t>14:50:00</t>
    <phoneticPr fontId="1" type="noConversion"/>
  </si>
  <si>
    <t>15:20:00</t>
    <phoneticPr fontId="1" type="noConversion"/>
  </si>
  <si>
    <t>15:50:00</t>
    <phoneticPr fontId="1" type="noConversion"/>
  </si>
  <si>
    <t>16:20:00</t>
    <phoneticPr fontId="1" type="noConversion"/>
  </si>
  <si>
    <t>9:05:00</t>
    <phoneticPr fontId="1" type="noConversion"/>
  </si>
  <si>
    <t>12:20:00</t>
    <phoneticPr fontId="1" type="noConversion"/>
  </si>
  <si>
    <t>7:40:00</t>
    <phoneticPr fontId="1" type="noConversion"/>
  </si>
  <si>
    <t>8:15:00</t>
    <phoneticPr fontId="1" type="noConversion"/>
  </si>
  <si>
    <t>9:30:00</t>
    <phoneticPr fontId="1" type="noConversion"/>
  </si>
  <si>
    <t>11:10:00</t>
    <phoneticPr fontId="1" type="noConversion"/>
  </si>
  <si>
    <t>13:15:00</t>
    <phoneticPr fontId="1" type="noConversion"/>
  </si>
  <si>
    <t>15:10:00</t>
    <phoneticPr fontId="1" type="noConversion"/>
  </si>
  <si>
    <t>17:00:00</t>
    <phoneticPr fontId="1" type="noConversion"/>
  </si>
  <si>
    <t>18:00:00</t>
    <phoneticPr fontId="1" type="noConversion"/>
  </si>
  <si>
    <t>19:30:00</t>
    <phoneticPr fontId="1" type="noConversion"/>
  </si>
  <si>
    <t>21:40:00</t>
    <phoneticPr fontId="1" type="noConversion"/>
  </si>
  <si>
    <t>17:30:00</t>
    <phoneticPr fontId="1" type="noConversion"/>
  </si>
  <si>
    <t>18:30:00</t>
    <phoneticPr fontId="1" type="noConversion"/>
  </si>
  <si>
    <t>21:00:00</t>
    <phoneticPr fontId="1" type="noConversion"/>
  </si>
  <si>
    <t>7:45:00</t>
    <phoneticPr fontId="1" type="noConversion"/>
  </si>
  <si>
    <t>8:00:00</t>
    <phoneticPr fontId="1" type="noConversion"/>
  </si>
  <si>
    <t>10:00:00</t>
    <phoneticPr fontId="1" type="noConversion"/>
  </si>
  <si>
    <t>13:00:00</t>
    <phoneticPr fontId="1" type="noConversion"/>
  </si>
  <si>
    <t>14:00:00</t>
    <phoneticPr fontId="1" type="noConversion"/>
  </si>
  <si>
    <t>16:00:00</t>
    <phoneticPr fontId="1" type="noConversion"/>
  </si>
  <si>
    <t>19:00:00</t>
    <phoneticPr fontId="1" type="noConversion"/>
  </si>
  <si>
    <t>22:30:00</t>
    <phoneticPr fontId="1" type="noConversion"/>
  </si>
  <si>
    <t>14:15:00</t>
    <phoneticPr fontId="1" type="noConversion"/>
  </si>
  <si>
    <t>22:00:00</t>
    <phoneticPr fontId="1" type="noConversion"/>
  </si>
  <si>
    <t>12:10:00</t>
    <phoneticPr fontId="1" type="noConversion"/>
  </si>
  <si>
    <t>17:10:00</t>
    <phoneticPr fontId="1" type="noConversion"/>
  </si>
  <si>
    <t>20:50:00</t>
    <phoneticPr fontId="1" type="noConversion"/>
  </si>
  <si>
    <t>13:20:00</t>
    <phoneticPr fontId="1" type="noConversion"/>
  </si>
  <si>
    <t>21:30:00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</si>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</sst>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center"/>
    </xf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3" fillId="2" borderId="0" xfId="0" applyNumberFormat="1" applyFont="1" applyFill="1" applyAlignment="1">
      <alignment wrapText="1"/>
    </xf>
    <xf numFmtId="49" fontId="0" fillId="0" borderId="0" xfId="0" applyNumberFormat="1" applyAlignment="1">
      <alignment horizontal="center" wrapText="1"/>
    </xf>
    <xf numFmtId="176" fontId="2" fillId="2" borderId="0" xfId="0" applyNumberFormat="1" applyFont="1" applyFill="1" applyAlignment="1">
      <alignment horizontal="center"/>
    </xf>
    <xf numFmtId="176" fontId="0" fillId="0" borderId="0" xfId="0" applyNumberFormat="1"/>
    <xf numFmtId="176" fontId="2" fillId="2" borderId="0" xfId="0" applyNumberFormat="1" applyFont="1" applyFill="1"/>
    <xf numFmtId="176" fontId="3" fillId="2" borderId="0" xfId="0" applyNumberFormat="1" applyFont="1" applyFill="1"/>
    <xf numFmtId="176" fontId="2" fillId="2" borderId="0" xfId="0" applyNumberFormat="1" applyFont="1" applyFill="1" applyAlignment="1">
      <alignment wrapText="1"/>
    </xf>
    <xf numFmtId="176" fontId="0" fillId="0" borderId="0" xfId="0" applyNumberFormat="1" applyAlignment="1">
      <alignment wrapText="1"/>
    </xf>
    <xf numFmtId="176" fontId="3" fillId="2" borderId="0" xfId="0" applyNumberFormat="1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:A4"/>
    </sheetView>
  </sheetViews>
  <sheetFormatPr defaultRowHeight="13.8" x14ac:dyDescent="0.25"/>
  <cols>
    <col min="1" max="1" width="51.5546875" customWidth="1"/>
    <col min="2" max="2" width="10.77734375" style="15" customWidth="1"/>
    <col min="3" max="3" width="12.109375" customWidth="1"/>
    <col min="4" max="4" width="12" customWidth="1"/>
    <col min="5" max="5" width="12.109375" style="2" customWidth="1"/>
    <col min="6" max="6" width="14.88671875" bestFit="1" customWidth="1"/>
    <col min="7" max="7" width="11.6640625" customWidth="1"/>
    <col min="8" max="8" width="13.33203125" customWidth="1"/>
  </cols>
  <sheetData>
    <row r="1" spans="1:4" x14ac:dyDescent="0.25">
      <c r="B1" s="21" t="s">
        <v>6</v>
      </c>
      <c r="C1" s="21"/>
      <c r="D1" s="21"/>
    </row>
    <row r="2" spans="1:4" x14ac:dyDescent="0.25">
      <c r="B2" s="14" t="s">
        <v>3</v>
      </c>
      <c r="C2" s="1" t="s">
        <v>8</v>
      </c>
      <c r="D2" s="1" t="s">
        <v>9</v>
      </c>
    </row>
    <row r="3" spans="1:4" x14ac:dyDescent="0.25">
      <c r="A3" t="str">
        <f>CONCATENATE("insert into Administrator values('",B3,"', '",C3,"', '",D3,"');")</f>
        <v>insert into Administrator values('1', 'admin', 'admin');</v>
      </c>
      <c r="B3" s="15">
        <v>1</v>
      </c>
      <c r="C3" t="s">
        <v>4</v>
      </c>
      <c r="D3" t="s">
        <v>4</v>
      </c>
    </row>
    <row r="4" spans="1:4" x14ac:dyDescent="0.25">
      <c r="A4" t="str">
        <f t="shared" ref="A4" si="0">CONCATENATE("insert into Administrator values('",B4,"', '",C4,"', '",D4,"');")</f>
        <v>insert into Administrator values('2', 'public', 'public');</v>
      </c>
      <c r="B4" s="15">
        <v>2</v>
      </c>
      <c r="C4" t="s">
        <v>5</v>
      </c>
      <c r="D4" t="s">
        <v>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5B5C-5B9F-47B8-99D3-89ED4A9FECB4}">
  <dimension ref="A1:G9"/>
  <sheetViews>
    <sheetView workbookViewId="0">
      <selection activeCell="A3" sqref="A3:A9"/>
    </sheetView>
  </sheetViews>
  <sheetFormatPr defaultRowHeight="13.8" x14ac:dyDescent="0.25"/>
  <cols>
    <col min="1" max="1" width="64.6640625" customWidth="1"/>
    <col min="2" max="2" width="8.88671875" style="15"/>
    <col min="7" max="7" width="12.33203125" style="2" customWidth="1"/>
  </cols>
  <sheetData>
    <row r="1" spans="1:7" x14ac:dyDescent="0.25">
      <c r="B1" s="21" t="s">
        <v>7</v>
      </c>
      <c r="C1" s="21"/>
      <c r="D1" s="21"/>
      <c r="E1" s="21"/>
      <c r="F1" s="21"/>
      <c r="G1" s="21"/>
    </row>
    <row r="2" spans="1:7" x14ac:dyDescent="0.25">
      <c r="B2" s="16" t="s">
        <v>1</v>
      </c>
      <c r="C2" s="3" t="s">
        <v>8</v>
      </c>
      <c r="D2" s="3" t="s">
        <v>9</v>
      </c>
      <c r="E2" s="4" t="s">
        <v>10</v>
      </c>
      <c r="F2" s="3" t="s">
        <v>11</v>
      </c>
      <c r="G2" s="4" t="s">
        <v>309</v>
      </c>
    </row>
    <row r="3" spans="1:7" x14ac:dyDescent="0.25">
      <c r="A3" t="str">
        <f>CONCATENATE("insert into Users values('",B3,"', '",C3,"', '",D3,"', '",E3,"', '",F3,"', '",G3,"');")</f>
        <v>insert into Users values('1', 'yzh', 'password', '100', '0', '13262600000');</v>
      </c>
      <c r="B3" s="15">
        <v>1</v>
      </c>
      <c r="C3" t="s">
        <v>13</v>
      </c>
      <c r="D3" t="s">
        <v>9</v>
      </c>
      <c r="E3" s="2">
        <v>100</v>
      </c>
      <c r="F3">
        <v>0</v>
      </c>
      <c r="G3" s="2" t="s">
        <v>310</v>
      </c>
    </row>
    <row r="4" spans="1:7" x14ac:dyDescent="0.25">
      <c r="A4" t="str">
        <f t="shared" ref="A4:A9" si="0">CONCATENATE("insert into Users values('",B4,"', '",C4,"', '",D4,"', '",E4,"', '",F4,"', '",G4,"');")</f>
        <v>insert into Users values('2', 'wxw', 'password', '100', '0', '13262600000');</v>
      </c>
      <c r="B4" s="15">
        <v>2</v>
      </c>
      <c r="C4" t="s">
        <v>12</v>
      </c>
      <c r="D4" t="s">
        <v>9</v>
      </c>
      <c r="E4" s="2">
        <v>100</v>
      </c>
      <c r="F4">
        <v>0</v>
      </c>
      <c r="G4" s="2" t="s">
        <v>310</v>
      </c>
    </row>
    <row r="5" spans="1:7" x14ac:dyDescent="0.25">
      <c r="A5" t="str">
        <f t="shared" si="0"/>
        <v>insert into Users values('3', 'ly', 'password', '100', '0', '13262600000');</v>
      </c>
      <c r="B5" s="15">
        <v>3</v>
      </c>
      <c r="C5" t="s">
        <v>14</v>
      </c>
      <c r="D5" t="s">
        <v>9</v>
      </c>
      <c r="E5" s="2">
        <v>100</v>
      </c>
      <c r="F5">
        <v>0</v>
      </c>
      <c r="G5" s="2" t="s">
        <v>310</v>
      </c>
    </row>
    <row r="6" spans="1:7" x14ac:dyDescent="0.25">
      <c r="A6" t="str">
        <f t="shared" si="0"/>
        <v>insert into Users values('4', 'wyl', 'password', '100', '0', '13262600000');</v>
      </c>
      <c r="B6" s="15">
        <v>4</v>
      </c>
      <c r="C6" t="s">
        <v>15</v>
      </c>
      <c r="D6" t="s">
        <v>9</v>
      </c>
      <c r="E6" s="2">
        <v>100</v>
      </c>
      <c r="F6">
        <v>0</v>
      </c>
      <c r="G6" s="2" t="s">
        <v>310</v>
      </c>
    </row>
    <row r="7" spans="1:7" x14ac:dyDescent="0.25">
      <c r="A7" t="str">
        <f t="shared" si="0"/>
        <v>insert into Users values('5', 'sbj', 'password', '100', '1', '13262600000');</v>
      </c>
      <c r="B7" s="15">
        <v>5</v>
      </c>
      <c r="C7" t="s">
        <v>16</v>
      </c>
      <c r="D7" t="s">
        <v>9</v>
      </c>
      <c r="E7" s="2">
        <v>100</v>
      </c>
      <c r="F7">
        <v>1</v>
      </c>
      <c r="G7" s="2" t="s">
        <v>310</v>
      </c>
    </row>
    <row r="8" spans="1:7" x14ac:dyDescent="0.25">
      <c r="A8" t="str">
        <f t="shared" si="0"/>
        <v>insert into Users values('6', 'rr', 'password', '100', '1', '13262600000');</v>
      </c>
      <c r="B8" s="15">
        <v>6</v>
      </c>
      <c r="C8" t="s">
        <v>17</v>
      </c>
      <c r="D8" t="s">
        <v>9</v>
      </c>
      <c r="E8" s="2">
        <v>100</v>
      </c>
      <c r="F8">
        <v>1</v>
      </c>
      <c r="G8" s="2" t="s">
        <v>310</v>
      </c>
    </row>
    <row r="9" spans="1:7" x14ac:dyDescent="0.25">
      <c r="A9" t="str">
        <f t="shared" si="0"/>
        <v>insert into Users values('7', 'chp', 'password', '100', '1', '13262600000');</v>
      </c>
      <c r="B9" s="15">
        <v>7</v>
      </c>
      <c r="C9" t="s">
        <v>18</v>
      </c>
      <c r="D9" t="s">
        <v>9</v>
      </c>
      <c r="E9" s="2">
        <v>100</v>
      </c>
      <c r="F9">
        <v>1</v>
      </c>
      <c r="G9" s="2" t="s">
        <v>310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AA1E-666C-49B5-872E-1D707857266F}">
  <dimension ref="A1:H9"/>
  <sheetViews>
    <sheetView tabSelected="1" workbookViewId="0">
      <selection activeCell="H13" sqref="H13"/>
    </sheetView>
  </sheetViews>
  <sheetFormatPr defaultRowHeight="13.8" x14ac:dyDescent="0.25"/>
  <cols>
    <col min="1" max="1" width="46" customWidth="1"/>
    <col min="3" max="3" width="10" customWidth="1"/>
    <col min="6" max="6" width="12.21875" customWidth="1"/>
    <col min="7" max="7" width="10.21875" bestFit="1" customWidth="1"/>
    <col min="8" max="8" width="14.77734375" style="2" customWidth="1"/>
  </cols>
  <sheetData>
    <row r="1" spans="1:8" x14ac:dyDescent="0.25">
      <c r="B1" s="22"/>
      <c r="C1" s="22"/>
      <c r="D1" s="22"/>
      <c r="E1" s="22"/>
      <c r="F1" s="22"/>
      <c r="G1" s="22"/>
      <c r="H1" s="22"/>
    </row>
    <row r="2" spans="1:8" x14ac:dyDescent="0.25">
      <c r="B2" s="16" t="s">
        <v>1</v>
      </c>
      <c r="C2" s="3" t="s">
        <v>8</v>
      </c>
      <c r="D2" s="4" t="s">
        <v>10</v>
      </c>
      <c r="E2" s="3" t="s">
        <v>11</v>
      </c>
      <c r="F2" s="4" t="s">
        <v>21</v>
      </c>
      <c r="G2" s="4" t="s">
        <v>323</v>
      </c>
      <c r="H2" s="4" t="s">
        <v>324</v>
      </c>
    </row>
    <row r="3" spans="1:8" x14ac:dyDescent="0.25">
      <c r="A3" t="str">
        <f>CONCATENATE("insert into JaccountUsers values('",B3,"', '",C3,"', '",D3,"', '",E3,"', '",F3,"', '",G3,"', '",H3,"');")</f>
        <v>insert into JaccountUsers values('1', 'yzh', '100', '0', '13262600000', '姚子航', '516030910000');</v>
      </c>
      <c r="B3" s="15">
        <v>1</v>
      </c>
      <c r="C3" t="s">
        <v>13</v>
      </c>
      <c r="D3" s="2">
        <v>100</v>
      </c>
      <c r="E3">
        <v>0</v>
      </c>
      <c r="F3" s="2" t="s">
        <v>32</v>
      </c>
      <c r="G3" t="s">
        <v>325</v>
      </c>
      <c r="H3" s="2" t="s">
        <v>332</v>
      </c>
    </row>
    <row r="4" spans="1:8" x14ac:dyDescent="0.25">
      <c r="A4" t="str">
        <f t="shared" ref="A4:A8" si="0">CONCATENATE("insert into JaccountUsers values('",B4,"', '",C4,"', '",D4,"', '",E4,"', '",F4,"', '",G4,"', '",H4,"');")</f>
        <v>insert into JaccountUsers values('2', 'wxw', '100', '0', '13262600000', '王鑫伟', '516030910000');</v>
      </c>
      <c r="B4" s="15">
        <v>2</v>
      </c>
      <c r="C4" t="s">
        <v>12</v>
      </c>
      <c r="D4" s="2">
        <v>100</v>
      </c>
      <c r="E4">
        <v>0</v>
      </c>
      <c r="F4" s="2" t="s">
        <v>32</v>
      </c>
      <c r="G4" t="s">
        <v>326</v>
      </c>
      <c r="H4" s="2" t="s">
        <v>332</v>
      </c>
    </row>
    <row r="5" spans="1:8" x14ac:dyDescent="0.25">
      <c r="A5" t="str">
        <f t="shared" si="0"/>
        <v>insert into JaccountUsers values('3', 'ly', '100', '0', '13262600000', '励颖', '516030910000');</v>
      </c>
      <c r="B5" s="15">
        <v>3</v>
      </c>
      <c r="C5" t="s">
        <v>14</v>
      </c>
      <c r="D5" s="2">
        <v>100</v>
      </c>
      <c r="E5">
        <v>0</v>
      </c>
      <c r="F5" s="2" t="s">
        <v>32</v>
      </c>
      <c r="G5" t="s">
        <v>327</v>
      </c>
      <c r="H5" s="2" t="s">
        <v>332</v>
      </c>
    </row>
    <row r="6" spans="1:8" x14ac:dyDescent="0.25">
      <c r="A6" t="str">
        <f t="shared" si="0"/>
        <v>insert into JaccountUsers values('4', 'wyl', '100', '0', '13262600000', '王一林', '516030910000');</v>
      </c>
      <c r="B6" s="15">
        <v>4</v>
      </c>
      <c r="C6" t="s">
        <v>15</v>
      </c>
      <c r="D6" s="2">
        <v>100</v>
      </c>
      <c r="E6">
        <v>0</v>
      </c>
      <c r="F6" s="2" t="s">
        <v>32</v>
      </c>
      <c r="G6" t="s">
        <v>328</v>
      </c>
      <c r="H6" s="2" t="s">
        <v>332</v>
      </c>
    </row>
    <row r="7" spans="1:8" x14ac:dyDescent="0.25">
      <c r="A7" t="str">
        <f t="shared" si="0"/>
        <v>insert into JaccountUsers values('5', 'sbj', '100', '1', '13262600000', '沈备军', '516030910000');</v>
      </c>
      <c r="B7" s="15">
        <v>5</v>
      </c>
      <c r="C7" t="s">
        <v>16</v>
      </c>
      <c r="D7" s="2">
        <v>100</v>
      </c>
      <c r="E7">
        <v>1</v>
      </c>
      <c r="F7" s="2" t="s">
        <v>32</v>
      </c>
      <c r="G7" t="s">
        <v>329</v>
      </c>
      <c r="H7" s="2" t="s">
        <v>332</v>
      </c>
    </row>
    <row r="8" spans="1:8" x14ac:dyDescent="0.25">
      <c r="A8" t="str">
        <f t="shared" si="0"/>
        <v>insert into JaccountUsers values('6', 'rr', '100', '1', '13262600000', '任锐', '516030910000');</v>
      </c>
      <c r="B8" s="15">
        <v>6</v>
      </c>
      <c r="C8" t="s">
        <v>17</v>
      </c>
      <c r="D8" s="2">
        <v>100</v>
      </c>
      <c r="E8">
        <v>1</v>
      </c>
      <c r="F8" s="2" t="s">
        <v>32</v>
      </c>
      <c r="G8" t="s">
        <v>330</v>
      </c>
      <c r="H8" s="2" t="s">
        <v>332</v>
      </c>
    </row>
    <row r="9" spans="1:8" x14ac:dyDescent="0.25">
      <c r="A9" t="str">
        <f>CONCATENATE("insert into JaccountUsers values('",B9,"', '",C9,"', '",D9,"', '",E9,"', '",F9,"', '",G9,"', '",H9,"');")</f>
        <v>insert into JaccountUsers values('7', 'chp', '100', '1', '13262600000', '陈昊鹏', '516030910000');</v>
      </c>
      <c r="B9" s="15">
        <v>7</v>
      </c>
      <c r="C9" t="s">
        <v>18</v>
      </c>
      <c r="D9" s="2">
        <v>100</v>
      </c>
      <c r="E9">
        <v>1</v>
      </c>
      <c r="F9" s="2" t="s">
        <v>32</v>
      </c>
      <c r="G9" t="s">
        <v>331</v>
      </c>
      <c r="H9" s="2" t="s">
        <v>332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7479-EA47-4377-90F4-43834C5143D6}">
  <dimension ref="A1:E4"/>
  <sheetViews>
    <sheetView workbookViewId="0">
      <selection activeCell="A3" sqref="A3:A4"/>
    </sheetView>
  </sheetViews>
  <sheetFormatPr defaultRowHeight="13.8" x14ac:dyDescent="0.25"/>
  <cols>
    <col min="1" max="1" width="65.88671875" customWidth="1"/>
    <col min="2" max="2" width="8.88671875" style="15"/>
    <col min="5" max="5" width="13" style="2" customWidth="1"/>
  </cols>
  <sheetData>
    <row r="1" spans="1:5" x14ac:dyDescent="0.25">
      <c r="B1" s="21" t="s">
        <v>19</v>
      </c>
      <c r="C1" s="21"/>
      <c r="D1" s="21"/>
      <c r="E1" s="21"/>
    </row>
    <row r="2" spans="1:5" x14ac:dyDescent="0.25">
      <c r="B2" s="16" t="s">
        <v>20</v>
      </c>
      <c r="C2" s="3" t="s">
        <v>8</v>
      </c>
      <c r="D2" s="3" t="s">
        <v>9</v>
      </c>
      <c r="E2" s="4" t="s">
        <v>21</v>
      </c>
    </row>
    <row r="3" spans="1:5" x14ac:dyDescent="0.25">
      <c r="A3" t="str">
        <f>CONCATENATE("insert into Driver values('",B3,"', '",C3,"', '",D3,"', '",E3,"');")</f>
        <v>insert into Driver values('1', 'driver1', 'driver1', '13262600000');</v>
      </c>
      <c r="B3" s="15">
        <v>1</v>
      </c>
      <c r="C3" t="s">
        <v>22</v>
      </c>
      <c r="D3" t="s">
        <v>22</v>
      </c>
      <c r="E3" s="2" t="s">
        <v>32</v>
      </c>
    </row>
    <row r="4" spans="1:5" x14ac:dyDescent="0.25">
      <c r="A4" t="str">
        <f>CONCATENATE("insert into Driver values('",B4,"', '",C4,"', '",D4,"', '",E4,"');")</f>
        <v>insert into Driver values('2', 'driver2', 'driver2', '18767600000');</v>
      </c>
      <c r="B4" s="15">
        <v>2</v>
      </c>
      <c r="C4" t="s">
        <v>23</v>
      </c>
      <c r="D4" t="s">
        <v>23</v>
      </c>
      <c r="E4" s="2" t="s">
        <v>24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D29-341C-431E-94E5-987779FAE256}">
  <dimension ref="A1:E6"/>
  <sheetViews>
    <sheetView workbookViewId="0">
      <selection activeCell="A3" sqref="A3:A6"/>
    </sheetView>
  </sheetViews>
  <sheetFormatPr defaultRowHeight="13.8" x14ac:dyDescent="0.25"/>
  <cols>
    <col min="1" max="1" width="47.6640625" customWidth="1"/>
    <col min="2" max="2" width="10.6640625" style="15" customWidth="1"/>
    <col min="3" max="3" width="8.88671875" style="15"/>
    <col min="4" max="4" width="8.88671875" style="2"/>
    <col min="5" max="5" width="15" customWidth="1"/>
  </cols>
  <sheetData>
    <row r="1" spans="1:5" x14ac:dyDescent="0.25">
      <c r="B1" s="22" t="s">
        <v>230</v>
      </c>
      <c r="C1" s="22"/>
      <c r="D1" s="22"/>
      <c r="E1" s="22"/>
    </row>
    <row r="2" spans="1:5" x14ac:dyDescent="0.25">
      <c r="B2" s="16" t="s">
        <v>231</v>
      </c>
      <c r="C2" s="17" t="s">
        <v>20</v>
      </c>
      <c r="D2" s="4" t="s">
        <v>232</v>
      </c>
      <c r="E2" s="3" t="s">
        <v>233</v>
      </c>
    </row>
    <row r="3" spans="1:5" x14ac:dyDescent="0.25">
      <c r="A3" t="str">
        <f>CONCATENATE("insert into Bus values('",B3,"', '",C3,"', '",D3,"', '",E3,"');")</f>
        <v>insert into Bus values('1', '1', '50', '沪AB2333');</v>
      </c>
      <c r="B3" s="15">
        <v>1</v>
      </c>
      <c r="C3" s="15">
        <v>1</v>
      </c>
      <c r="D3" s="2" t="s">
        <v>234</v>
      </c>
      <c r="E3" t="s">
        <v>235</v>
      </c>
    </row>
    <row r="4" spans="1:5" x14ac:dyDescent="0.25">
      <c r="A4" t="str">
        <f t="shared" ref="A4:A6" si="0">CONCATENATE("insert into Bus values('",B4,"', '",C4,"', '",D4,"', '",E4,"');")</f>
        <v>insert into Bus values('2', '2', '50', '沪AB2334');</v>
      </c>
      <c r="B4" s="15">
        <v>2</v>
      </c>
      <c r="C4" s="15">
        <v>2</v>
      </c>
      <c r="D4" s="2" t="s">
        <v>234</v>
      </c>
      <c r="E4" t="s">
        <v>236</v>
      </c>
    </row>
    <row r="5" spans="1:5" x14ac:dyDescent="0.25">
      <c r="A5" t="str">
        <f t="shared" si="0"/>
        <v>insert into Bus values('3', '1', '50', '沪AB2335');</v>
      </c>
      <c r="B5" s="15">
        <v>3</v>
      </c>
      <c r="C5" s="15">
        <v>1</v>
      </c>
      <c r="D5" s="2" t="s">
        <v>234</v>
      </c>
      <c r="E5" t="s">
        <v>237</v>
      </c>
    </row>
    <row r="6" spans="1:5" x14ac:dyDescent="0.25">
      <c r="A6" t="str">
        <f t="shared" si="0"/>
        <v>insert into Bus values('4', '2', '50', '沪AB2336');</v>
      </c>
      <c r="B6" s="15">
        <v>4</v>
      </c>
      <c r="C6" s="15">
        <v>2</v>
      </c>
      <c r="D6" s="2" t="s">
        <v>234</v>
      </c>
      <c r="E6" t="s">
        <v>238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9F45-FCED-43F1-84F8-296F483D4CF4}">
  <dimension ref="A1:J152"/>
  <sheetViews>
    <sheetView topLeftCell="A144" workbookViewId="0">
      <selection activeCell="A3" sqref="A3:A152"/>
    </sheetView>
  </sheetViews>
  <sheetFormatPr defaultRowHeight="13.8" x14ac:dyDescent="0.25"/>
  <cols>
    <col min="1" max="1" width="36.77734375" customWidth="1"/>
    <col min="2" max="2" width="13.21875" style="8" customWidth="1"/>
    <col min="3" max="3" width="7.44140625" style="8" customWidth="1"/>
    <col min="4" max="4" width="20.77734375" style="8" customWidth="1"/>
    <col min="5" max="5" width="16.109375" customWidth="1"/>
    <col min="6" max="6" width="19.33203125" customWidth="1"/>
    <col min="7" max="8" width="14.33203125" style="11" customWidth="1"/>
    <col min="9" max="9" width="12.33203125" style="2" customWidth="1"/>
    <col min="10" max="10" width="43.44140625" customWidth="1"/>
  </cols>
  <sheetData>
    <row r="1" spans="1:10" x14ac:dyDescent="0.25">
      <c r="B1" s="21" t="s">
        <v>25</v>
      </c>
      <c r="C1" s="21"/>
      <c r="D1" s="21"/>
      <c r="E1" s="21"/>
      <c r="F1" s="21"/>
      <c r="G1" s="21"/>
      <c r="H1" s="21"/>
      <c r="I1" s="21"/>
      <c r="J1" s="21"/>
    </row>
    <row r="2" spans="1:10" x14ac:dyDescent="0.25">
      <c r="B2" s="7" t="s">
        <v>2</v>
      </c>
      <c r="C2" s="7" t="s">
        <v>318</v>
      </c>
      <c r="D2" s="9" t="s">
        <v>26</v>
      </c>
      <c r="E2" s="3" t="s">
        <v>27</v>
      </c>
      <c r="F2" s="4" t="s">
        <v>28</v>
      </c>
      <c r="G2" s="10" t="s">
        <v>29</v>
      </c>
      <c r="H2" s="10" t="s">
        <v>333</v>
      </c>
      <c r="I2" s="4" t="s">
        <v>30</v>
      </c>
      <c r="J2" s="3" t="s">
        <v>31</v>
      </c>
    </row>
    <row r="3" spans="1:10" x14ac:dyDescent="0.25">
      <c r="A3" t="str">
        <f>CONCATENATE("insert into Shift values('",B3,"', '",C3,"','",D3,"', '",E3,"', '",F3,"', '",G3,"', '",H3,"', '",I3,"', '",J3,"');")</f>
        <v>insert into Shift values('LLAW0730', '1','LoopLineAntiClockwise', '校园巴士逆时针', 'NormalWorkday', '7:30:00', '7:50:00', '50', '');</v>
      </c>
      <c r="B3" s="5" t="s">
        <v>33</v>
      </c>
      <c r="C3" s="5" t="s">
        <v>319</v>
      </c>
      <c r="D3" s="5" t="s">
        <v>179</v>
      </c>
      <c r="E3" t="s">
        <v>181</v>
      </c>
      <c r="F3" t="s">
        <v>259</v>
      </c>
      <c r="G3" s="5" t="s">
        <v>204</v>
      </c>
      <c r="H3" s="5" t="s">
        <v>335</v>
      </c>
      <c r="I3" s="2">
        <v>50</v>
      </c>
    </row>
    <row r="4" spans="1:10" x14ac:dyDescent="0.25">
      <c r="A4" t="str">
        <f t="shared" ref="A4:A67" si="0">CONCATENATE("insert into Shift values('",B4,"', '",C4,"','",D4,"', '",E4,"', '",F4,"', '",G4,"', '",H4,"', '",I4,"', '",J4,"');")</f>
        <v>insert into Shift values('LLAW0745', '2','LoopLineAntiClockwise', '校园巴士逆时针', 'NormalWorkday', '7:45:00', '8:05:00', '50', '');</v>
      </c>
      <c r="B4" s="5" t="s">
        <v>34</v>
      </c>
      <c r="C4" s="5" t="s">
        <v>320</v>
      </c>
      <c r="D4" s="5" t="s">
        <v>179</v>
      </c>
      <c r="E4" t="s">
        <v>181</v>
      </c>
      <c r="F4" t="s">
        <v>259</v>
      </c>
      <c r="G4" s="5" t="s">
        <v>205</v>
      </c>
      <c r="H4" s="5" t="s">
        <v>336</v>
      </c>
      <c r="I4" s="2">
        <v>50</v>
      </c>
    </row>
    <row r="5" spans="1:10" x14ac:dyDescent="0.25">
      <c r="A5" t="str">
        <f t="shared" si="0"/>
        <v>insert into Shift values('LLAW0800', '3','LoopLineAntiClockwise', '校园巴士逆时针', 'NormalWorkday', '8:00:00', '8:20:00', '50', '');</v>
      </c>
      <c r="B5" s="5" t="s">
        <v>35</v>
      </c>
      <c r="C5" s="5" t="s">
        <v>321</v>
      </c>
      <c r="D5" s="5" t="s">
        <v>179</v>
      </c>
      <c r="E5" t="s">
        <v>181</v>
      </c>
      <c r="F5" t="s">
        <v>259</v>
      </c>
      <c r="G5" s="5" t="s">
        <v>206</v>
      </c>
      <c r="H5" s="5" t="s">
        <v>337</v>
      </c>
      <c r="I5" s="2">
        <v>50</v>
      </c>
    </row>
    <row r="6" spans="1:10" x14ac:dyDescent="0.25">
      <c r="A6" t="str">
        <f t="shared" si="0"/>
        <v>insert into Shift values('LLAW0815', '4','LoopLineAntiClockwise', '校园巴士逆时针', 'NormalWorkday', '8:15:00', '8:35:00', '50', '');</v>
      </c>
      <c r="B6" s="5" t="s">
        <v>36</v>
      </c>
      <c r="C6" s="5" t="s">
        <v>322</v>
      </c>
      <c r="D6" s="5" t="s">
        <v>179</v>
      </c>
      <c r="E6" t="s">
        <v>181</v>
      </c>
      <c r="F6" t="s">
        <v>259</v>
      </c>
      <c r="G6" s="5" t="s">
        <v>207</v>
      </c>
      <c r="H6" s="5" t="s">
        <v>338</v>
      </c>
      <c r="I6" s="2">
        <v>50</v>
      </c>
    </row>
    <row r="7" spans="1:10" x14ac:dyDescent="0.25">
      <c r="A7" t="str">
        <f t="shared" si="0"/>
        <v>insert into Shift values('LLAW0825', '1','LoopLineAntiClockwise', '校园巴士逆时针', 'NormalWorkday', '8:25:00', '8:45:00', '50', '');</v>
      </c>
      <c r="B7" s="5" t="s">
        <v>37</v>
      </c>
      <c r="C7" s="5" t="s">
        <v>319</v>
      </c>
      <c r="D7" s="5" t="s">
        <v>179</v>
      </c>
      <c r="E7" t="s">
        <v>181</v>
      </c>
      <c r="F7" t="s">
        <v>259</v>
      </c>
      <c r="G7" s="5" t="s">
        <v>208</v>
      </c>
      <c r="H7" s="5" t="s">
        <v>339</v>
      </c>
      <c r="I7" s="2">
        <v>50</v>
      </c>
    </row>
    <row r="8" spans="1:10" ht="11.4" customHeight="1" x14ac:dyDescent="0.25">
      <c r="A8" t="str">
        <f t="shared" si="0"/>
        <v>insert into Shift values('LLAW0840', '2','LoopLineAntiClockwise', '校园巴士逆时针', 'NormalWorkday', '8:40:00', '9:00:00', '50', '');</v>
      </c>
      <c r="B8" s="5" t="s">
        <v>38</v>
      </c>
      <c r="C8" s="5" t="s">
        <v>320</v>
      </c>
      <c r="D8" s="5" t="s">
        <v>179</v>
      </c>
      <c r="E8" t="s">
        <v>181</v>
      </c>
      <c r="F8" t="s">
        <v>259</v>
      </c>
      <c r="G8" s="5" t="s">
        <v>209</v>
      </c>
      <c r="H8" s="5" t="s">
        <v>340</v>
      </c>
      <c r="I8" s="2">
        <v>50</v>
      </c>
    </row>
    <row r="9" spans="1:10" x14ac:dyDescent="0.25">
      <c r="A9" t="str">
        <f t="shared" si="0"/>
        <v>insert into Shift values('LLAW0900', '3','LoopLineAntiClockwise', '校园巴士逆时针', 'NormalWorkday', '9:00:00', '9:20:00', '50', '');</v>
      </c>
      <c r="B9" s="5" t="s">
        <v>39</v>
      </c>
      <c r="C9" s="5" t="s">
        <v>321</v>
      </c>
      <c r="D9" s="5" t="s">
        <v>179</v>
      </c>
      <c r="E9" t="s">
        <v>181</v>
      </c>
      <c r="F9" t="s">
        <v>259</v>
      </c>
      <c r="G9" s="5" t="s">
        <v>340</v>
      </c>
      <c r="H9" s="5" t="s">
        <v>261</v>
      </c>
      <c r="I9" s="2">
        <v>50</v>
      </c>
    </row>
    <row r="10" spans="1:10" x14ac:dyDescent="0.25">
      <c r="A10" t="str">
        <f t="shared" si="0"/>
        <v>insert into Shift values('LLAW0920', '4','LoopLineAntiClockwise', '校园巴士逆时针', 'NormalWorkday', '9:20:00', '9:40:00', '50', '');</v>
      </c>
      <c r="B10" s="5" t="s">
        <v>40</v>
      </c>
      <c r="C10" s="5" t="s">
        <v>322</v>
      </c>
      <c r="D10" s="5" t="s">
        <v>179</v>
      </c>
      <c r="E10" t="s">
        <v>181</v>
      </c>
      <c r="F10" t="s">
        <v>259</v>
      </c>
      <c r="G10" s="5" t="s">
        <v>261</v>
      </c>
      <c r="H10" s="5" t="s">
        <v>262</v>
      </c>
      <c r="I10" s="2">
        <v>50</v>
      </c>
    </row>
    <row r="11" spans="1:10" x14ac:dyDescent="0.25">
      <c r="A11" t="str">
        <f t="shared" si="0"/>
        <v>insert into Shift values('LLAW0940', '1','LoopLineAntiClockwise', '校园巴士逆时针', 'NormalWorkday', '9:40:00', '10:00:00', '50', '');</v>
      </c>
      <c r="B11" s="5" t="s">
        <v>41</v>
      </c>
      <c r="C11" s="5" t="s">
        <v>319</v>
      </c>
      <c r="D11" s="5" t="s">
        <v>179</v>
      </c>
      <c r="E11" t="s">
        <v>181</v>
      </c>
      <c r="F11" t="s">
        <v>259</v>
      </c>
      <c r="G11" s="5" t="s">
        <v>262</v>
      </c>
      <c r="H11" s="5" t="s">
        <v>216</v>
      </c>
      <c r="I11" s="2">
        <v>50</v>
      </c>
    </row>
    <row r="12" spans="1:10" x14ac:dyDescent="0.25">
      <c r="A12" t="str">
        <f t="shared" si="0"/>
        <v>insert into Shift values('LLAW1000', '2','LoopLineAntiClockwise', '校园巴士逆时针', 'NormalWorkday', '10:00:00', '10:20:00', '50', '');</v>
      </c>
      <c r="B12" s="5" t="s">
        <v>42</v>
      </c>
      <c r="C12" s="5" t="s">
        <v>320</v>
      </c>
      <c r="D12" s="5" t="s">
        <v>179</v>
      </c>
      <c r="E12" t="s">
        <v>181</v>
      </c>
      <c r="F12" t="s">
        <v>259</v>
      </c>
      <c r="G12" s="5" t="s">
        <v>263</v>
      </c>
      <c r="H12" s="5" t="s">
        <v>264</v>
      </c>
      <c r="I12" s="2">
        <v>50</v>
      </c>
    </row>
    <row r="13" spans="1:10" x14ac:dyDescent="0.25">
      <c r="A13" t="str">
        <f t="shared" si="0"/>
        <v>insert into Shift values('LLAW1020', '3','LoopLineAntiClockwise', '校园巴士逆时针', 'NormalWorkday', '10:20:00', '10:40:00', '50', '');</v>
      </c>
      <c r="B13" s="5" t="s">
        <v>43</v>
      </c>
      <c r="C13" s="5" t="s">
        <v>321</v>
      </c>
      <c r="D13" s="5" t="s">
        <v>179</v>
      </c>
      <c r="E13" t="s">
        <v>181</v>
      </c>
      <c r="F13" t="s">
        <v>259</v>
      </c>
      <c r="G13" s="5" t="s">
        <v>264</v>
      </c>
      <c r="H13" s="5" t="s">
        <v>265</v>
      </c>
      <c r="I13" s="2">
        <v>50</v>
      </c>
    </row>
    <row r="14" spans="1:10" x14ac:dyDescent="0.25">
      <c r="A14" t="str">
        <f t="shared" si="0"/>
        <v>insert into Shift values('LLAW1040', '4','LoopLineAntiClockwise', '校园巴士逆时针', 'NormalWorkday', '10:40:00', '11:00:00', '50', '');</v>
      </c>
      <c r="B14" s="5" t="s">
        <v>44</v>
      </c>
      <c r="C14" s="5" t="s">
        <v>322</v>
      </c>
      <c r="D14" s="5" t="s">
        <v>179</v>
      </c>
      <c r="E14" t="s">
        <v>181</v>
      </c>
      <c r="F14" t="s">
        <v>259</v>
      </c>
      <c r="G14" s="5" t="s">
        <v>265</v>
      </c>
      <c r="H14" s="5" t="s">
        <v>217</v>
      </c>
      <c r="I14" s="2">
        <v>50</v>
      </c>
    </row>
    <row r="15" spans="1:10" x14ac:dyDescent="0.25">
      <c r="A15" t="str">
        <f t="shared" si="0"/>
        <v>insert into Shift values('LLAW1100', '1','LoopLineAntiClockwise', '校园巴士逆时针', 'NormalWorkday', '11:00:00', '11:20:00', '50', '');</v>
      </c>
      <c r="B15" s="5" t="s">
        <v>45</v>
      </c>
      <c r="C15" s="5" t="s">
        <v>319</v>
      </c>
      <c r="D15" s="5" t="s">
        <v>179</v>
      </c>
      <c r="E15" t="s">
        <v>181</v>
      </c>
      <c r="F15" t="s">
        <v>259</v>
      </c>
      <c r="G15" s="5" t="s">
        <v>266</v>
      </c>
      <c r="H15" s="5" t="s">
        <v>267</v>
      </c>
      <c r="I15" s="2">
        <v>50</v>
      </c>
    </row>
    <row r="16" spans="1:10" x14ac:dyDescent="0.25">
      <c r="A16" t="str">
        <f t="shared" si="0"/>
        <v>insert into Shift values('LLAW1120', '2','LoopLineAntiClockwise', '校园巴士逆时针', 'NormalWorkday', '11:20:00', '11:40:00', '50', '');</v>
      </c>
      <c r="B16" s="5" t="s">
        <v>46</v>
      </c>
      <c r="C16" s="5" t="s">
        <v>320</v>
      </c>
      <c r="D16" s="5" t="s">
        <v>179</v>
      </c>
      <c r="E16" t="s">
        <v>181</v>
      </c>
      <c r="F16" t="s">
        <v>259</v>
      </c>
      <c r="G16" s="5" t="s">
        <v>267</v>
      </c>
      <c r="H16" s="5" t="s">
        <v>268</v>
      </c>
      <c r="I16" s="2">
        <v>50</v>
      </c>
    </row>
    <row r="17" spans="1:9" x14ac:dyDescent="0.25">
      <c r="A17" t="str">
        <f t="shared" si="0"/>
        <v>insert into Shift values('LLAW1140', '3','LoopLineAntiClockwise', '校园巴士逆时针', 'NormalWorkday', '11:40:00', '12:00:00', '50', '');</v>
      </c>
      <c r="B17" s="5" t="s">
        <v>47</v>
      </c>
      <c r="C17" s="5" t="s">
        <v>321</v>
      </c>
      <c r="D17" s="5" t="s">
        <v>179</v>
      </c>
      <c r="E17" t="s">
        <v>181</v>
      </c>
      <c r="F17" t="s">
        <v>259</v>
      </c>
      <c r="G17" s="5" t="s">
        <v>268</v>
      </c>
      <c r="H17" s="5" t="s">
        <v>269</v>
      </c>
      <c r="I17" s="2">
        <v>50</v>
      </c>
    </row>
    <row r="18" spans="1:9" x14ac:dyDescent="0.25">
      <c r="A18" t="str">
        <f t="shared" si="0"/>
        <v>insert into Shift values('LLAW1200', '4','LoopLineAntiClockwise', '校园巴士逆时针', 'NormalWorkday', '12:00:00', '13:00:00', '50', '');</v>
      </c>
      <c r="B18" s="5" t="s">
        <v>48</v>
      </c>
      <c r="C18" s="5" t="s">
        <v>322</v>
      </c>
      <c r="D18" s="5" t="s">
        <v>179</v>
      </c>
      <c r="E18" t="s">
        <v>181</v>
      </c>
      <c r="F18" t="s">
        <v>259</v>
      </c>
      <c r="G18" s="5" t="s">
        <v>269</v>
      </c>
      <c r="H18" s="5" t="s">
        <v>270</v>
      </c>
      <c r="I18" s="2" t="s">
        <v>341</v>
      </c>
    </row>
    <row r="19" spans="1:9" x14ac:dyDescent="0.25">
      <c r="A19" t="str">
        <f t="shared" si="0"/>
        <v>insert into Shift values('LLAW1300', '1','LoopLineAntiClockwise', '校园巴士逆时针', 'NormalWorkday', '13:00:00', '13:20:00', '50', '');</v>
      </c>
      <c r="B19" s="5" t="s">
        <v>49</v>
      </c>
      <c r="C19" s="5" t="s">
        <v>319</v>
      </c>
      <c r="D19" s="5" t="s">
        <v>179</v>
      </c>
      <c r="E19" t="s">
        <v>181</v>
      </c>
      <c r="F19" t="s">
        <v>259</v>
      </c>
      <c r="G19" s="5" t="s">
        <v>270</v>
      </c>
      <c r="H19" s="5" t="s">
        <v>271</v>
      </c>
      <c r="I19" s="2">
        <v>50</v>
      </c>
    </row>
    <row r="20" spans="1:9" x14ac:dyDescent="0.25">
      <c r="A20" t="str">
        <f t="shared" si="0"/>
        <v>insert into Shift values('LLAW1320', '2','LoopLineAntiClockwise', '校园巴士逆时针', 'NormalWorkday', '13:20:00', '13:40:00', '50', '');</v>
      </c>
      <c r="B20" s="5" t="s">
        <v>50</v>
      </c>
      <c r="C20" s="5" t="s">
        <v>320</v>
      </c>
      <c r="D20" s="5" t="s">
        <v>179</v>
      </c>
      <c r="E20" t="s">
        <v>181</v>
      </c>
      <c r="F20" t="s">
        <v>259</v>
      </c>
      <c r="G20" s="5" t="s">
        <v>271</v>
      </c>
      <c r="H20" s="5" t="s">
        <v>272</v>
      </c>
      <c r="I20" s="2">
        <v>50</v>
      </c>
    </row>
    <row r="21" spans="1:9" x14ac:dyDescent="0.25">
      <c r="A21" t="str">
        <f t="shared" si="0"/>
        <v>insert into Shift values('LLAW1340', '3','LoopLineAntiClockwise', '校园巴士逆时针', 'NormalWorkday', '13:40:00', '14:00:00', '50', '');</v>
      </c>
      <c r="B21" s="5" t="s">
        <v>51</v>
      </c>
      <c r="C21" s="5" t="s">
        <v>321</v>
      </c>
      <c r="D21" s="5" t="s">
        <v>179</v>
      </c>
      <c r="E21" t="s">
        <v>181</v>
      </c>
      <c r="F21" t="s">
        <v>259</v>
      </c>
      <c r="G21" s="5" t="s">
        <v>272</v>
      </c>
      <c r="H21" s="5" t="s">
        <v>273</v>
      </c>
      <c r="I21" s="2">
        <v>50</v>
      </c>
    </row>
    <row r="22" spans="1:9" x14ac:dyDescent="0.25">
      <c r="A22" t="str">
        <f t="shared" si="0"/>
        <v>insert into Shift values('LLAW1400', '4','LoopLineAntiClockwise', '校园巴士逆时针', 'NormalWorkday', '14:00:00', '14:20:00', '50', '');</v>
      </c>
      <c r="B22" s="5" t="s">
        <v>52</v>
      </c>
      <c r="C22" s="5" t="s">
        <v>322</v>
      </c>
      <c r="D22" s="5" t="s">
        <v>179</v>
      </c>
      <c r="E22" t="s">
        <v>181</v>
      </c>
      <c r="F22" t="s">
        <v>259</v>
      </c>
      <c r="G22" s="5" t="s">
        <v>273</v>
      </c>
      <c r="H22" s="5" t="s">
        <v>274</v>
      </c>
      <c r="I22" s="2">
        <v>50</v>
      </c>
    </row>
    <row r="23" spans="1:9" x14ac:dyDescent="0.25">
      <c r="A23" t="str">
        <f t="shared" si="0"/>
        <v>insert into Shift values('LLAW1420', '1','LoopLineAntiClockwise', '校园巴士逆时针', 'NormalWorkday', '14:20:00', '14:40:00', '50', '');</v>
      </c>
      <c r="B23" s="5" t="s">
        <v>53</v>
      </c>
      <c r="C23" s="5" t="s">
        <v>319</v>
      </c>
      <c r="D23" s="5" t="s">
        <v>179</v>
      </c>
      <c r="E23" t="s">
        <v>181</v>
      </c>
      <c r="F23" t="s">
        <v>259</v>
      </c>
      <c r="G23" s="5" t="s">
        <v>274</v>
      </c>
      <c r="H23" s="5" t="s">
        <v>275</v>
      </c>
      <c r="I23" s="2">
        <v>50</v>
      </c>
    </row>
    <row r="24" spans="1:9" x14ac:dyDescent="0.25">
      <c r="A24" t="str">
        <f t="shared" si="0"/>
        <v>insert into Shift values('LLAW1440', '2','LoopLineAntiClockwise', '校园巴士逆时针', 'NormalWorkday', '14:40:00', '15:00:00', '50', '');</v>
      </c>
      <c r="B24" s="5" t="s">
        <v>54</v>
      </c>
      <c r="C24" s="5" t="s">
        <v>320</v>
      </c>
      <c r="D24" s="5" t="s">
        <v>179</v>
      </c>
      <c r="E24" t="s">
        <v>181</v>
      </c>
      <c r="F24" t="s">
        <v>259</v>
      </c>
      <c r="G24" s="5" t="s">
        <v>275</v>
      </c>
      <c r="H24" s="5" t="s">
        <v>276</v>
      </c>
      <c r="I24" s="2">
        <v>50</v>
      </c>
    </row>
    <row r="25" spans="1:9" x14ac:dyDescent="0.25">
      <c r="A25" t="str">
        <f t="shared" si="0"/>
        <v>insert into Shift values('LLAW1500', '3','LoopLineAntiClockwise', '校园巴士逆时针', 'NormalWorkday', '15:00:00', '15:20:00', '50', '');</v>
      </c>
      <c r="B25" s="5" t="s">
        <v>55</v>
      </c>
      <c r="C25" s="5" t="s">
        <v>321</v>
      </c>
      <c r="D25" s="5" t="s">
        <v>179</v>
      </c>
      <c r="E25" t="s">
        <v>181</v>
      </c>
      <c r="F25" t="s">
        <v>259</v>
      </c>
      <c r="G25" s="5" t="s">
        <v>276</v>
      </c>
      <c r="H25" s="5" t="s">
        <v>277</v>
      </c>
      <c r="I25" s="2">
        <v>50</v>
      </c>
    </row>
    <row r="26" spans="1:9" x14ac:dyDescent="0.25">
      <c r="A26" t="str">
        <f t="shared" si="0"/>
        <v>insert into Shift values('LLAW1520', '4','LoopLineAntiClockwise', '校园巴士逆时针', 'NormalWorkday', '15:20:00', '15:40:00', '50', '');</v>
      </c>
      <c r="B26" s="5" t="s">
        <v>56</v>
      </c>
      <c r="C26" s="5" t="s">
        <v>322</v>
      </c>
      <c r="D26" s="5" t="s">
        <v>179</v>
      </c>
      <c r="E26" t="s">
        <v>181</v>
      </c>
      <c r="F26" t="s">
        <v>259</v>
      </c>
      <c r="G26" s="5" t="s">
        <v>277</v>
      </c>
      <c r="H26" s="5" t="s">
        <v>279</v>
      </c>
      <c r="I26" s="2">
        <v>50</v>
      </c>
    </row>
    <row r="27" spans="1:9" x14ac:dyDescent="0.25">
      <c r="A27" t="str">
        <f t="shared" si="0"/>
        <v>insert into Shift values('LLAW1540', '1','LoopLineAntiClockwise', '校园巴士逆时针', 'NormalWorkday', '15:40:00', '16:00:00', '50', '');</v>
      </c>
      <c r="B27" s="5" t="s">
        <v>57</v>
      </c>
      <c r="C27" s="5" t="s">
        <v>319</v>
      </c>
      <c r="D27" s="5" t="s">
        <v>179</v>
      </c>
      <c r="E27" t="s">
        <v>181</v>
      </c>
      <c r="F27" t="s">
        <v>259</v>
      </c>
      <c r="G27" s="5" t="s">
        <v>279</v>
      </c>
      <c r="H27" s="5" t="s">
        <v>280</v>
      </c>
      <c r="I27" s="2" t="s">
        <v>278</v>
      </c>
    </row>
    <row r="28" spans="1:9" x14ac:dyDescent="0.25">
      <c r="A28" t="str">
        <f t="shared" si="0"/>
        <v>insert into Shift values('LLAW1600', '2','LoopLineAntiClockwise', '校园巴士逆时针', 'NormalWorkday', '16:00:00', '16:20:00', '50', '');</v>
      </c>
      <c r="B28" s="5" t="s">
        <v>58</v>
      </c>
      <c r="C28" s="5" t="s">
        <v>320</v>
      </c>
      <c r="D28" s="5" t="s">
        <v>179</v>
      </c>
      <c r="E28" t="s">
        <v>181</v>
      </c>
      <c r="F28" t="s">
        <v>259</v>
      </c>
      <c r="G28" s="5" t="s">
        <v>280</v>
      </c>
      <c r="H28" s="5" t="s">
        <v>281</v>
      </c>
      <c r="I28" s="2">
        <v>50</v>
      </c>
    </row>
    <row r="29" spans="1:9" x14ac:dyDescent="0.25">
      <c r="A29" t="str">
        <f t="shared" si="0"/>
        <v>insert into Shift values('LLAW1620', '3','LoopLineAntiClockwise', '校园巴士逆时针', 'NormalWorkday', '16:20:00', '16:40:00', '50', '');</v>
      </c>
      <c r="B29" s="5" t="s">
        <v>59</v>
      </c>
      <c r="C29" s="5" t="s">
        <v>321</v>
      </c>
      <c r="D29" s="5" t="s">
        <v>179</v>
      </c>
      <c r="E29" t="s">
        <v>181</v>
      </c>
      <c r="F29" t="s">
        <v>259</v>
      </c>
      <c r="G29" s="5" t="s">
        <v>281</v>
      </c>
      <c r="H29" s="5" t="s">
        <v>342</v>
      </c>
      <c r="I29" s="2">
        <v>50</v>
      </c>
    </row>
    <row r="30" spans="1:9" x14ac:dyDescent="0.25">
      <c r="A30" t="str">
        <f t="shared" si="0"/>
        <v>insert into Shift values('LLAW1630', '4','LoopLineAntiClockwise', '校园巴士逆时针', 'NormalWorkday', '16:30:00', '16:50:00', '50', '');</v>
      </c>
      <c r="B30" s="5" t="s">
        <v>60</v>
      </c>
      <c r="C30" s="5" t="s">
        <v>322</v>
      </c>
      <c r="D30" s="5" t="s">
        <v>179</v>
      </c>
      <c r="E30" t="s">
        <v>181</v>
      </c>
      <c r="F30" t="s">
        <v>259</v>
      </c>
      <c r="G30" s="5" t="s">
        <v>282</v>
      </c>
      <c r="H30" s="5" t="s">
        <v>343</v>
      </c>
      <c r="I30" s="2">
        <v>50</v>
      </c>
    </row>
    <row r="31" spans="1:9" x14ac:dyDescent="0.25">
      <c r="A31" t="str">
        <f t="shared" si="0"/>
        <v>insert into Shift values('LLAW1700', '1','LoopLineAntiClockwise', '校园巴士逆时针', 'NormalWorkday', '17:00:00', '17:20:00', '50', '');</v>
      </c>
      <c r="B31" s="5" t="s">
        <v>61</v>
      </c>
      <c r="C31" s="5" t="s">
        <v>319</v>
      </c>
      <c r="D31" s="5" t="s">
        <v>179</v>
      </c>
      <c r="E31" t="s">
        <v>181</v>
      </c>
      <c r="F31" t="s">
        <v>259</v>
      </c>
      <c r="G31" s="5" t="s">
        <v>283</v>
      </c>
      <c r="H31" s="5" t="s">
        <v>344</v>
      </c>
      <c r="I31" s="2">
        <v>50</v>
      </c>
    </row>
    <row r="32" spans="1:9" x14ac:dyDescent="0.25">
      <c r="A32" t="str">
        <f t="shared" si="0"/>
        <v>insert into Shift values('LLAW1715', '2','LoopLineAntiClockwise', '校园巴士逆时针', 'NormalWorkday', '17:15:00', '17:35:00', '50', '');</v>
      </c>
      <c r="B32" s="5" t="s">
        <v>62</v>
      </c>
      <c r="C32" s="5" t="s">
        <v>320</v>
      </c>
      <c r="D32" s="5" t="s">
        <v>179</v>
      </c>
      <c r="E32" t="s">
        <v>181</v>
      </c>
      <c r="F32" t="s">
        <v>259</v>
      </c>
      <c r="G32" s="5" t="s">
        <v>284</v>
      </c>
      <c r="H32" s="5" t="s">
        <v>345</v>
      </c>
      <c r="I32" s="2">
        <v>50</v>
      </c>
    </row>
    <row r="33" spans="1:9" x14ac:dyDescent="0.25">
      <c r="A33" t="str">
        <f t="shared" si="0"/>
        <v>insert into Shift values('LLAW1730', '3','LoopLineAntiClockwise', '校园巴士逆时针', 'NormalWorkday', '17:30:00', '17:50:00', '50', '');</v>
      </c>
      <c r="B33" s="5" t="s">
        <v>63</v>
      </c>
      <c r="C33" s="5" t="s">
        <v>321</v>
      </c>
      <c r="D33" s="5" t="s">
        <v>179</v>
      </c>
      <c r="E33" t="s">
        <v>181</v>
      </c>
      <c r="F33" t="s">
        <v>259</v>
      </c>
      <c r="G33" s="5" t="s">
        <v>285</v>
      </c>
      <c r="H33" s="5" t="s">
        <v>346</v>
      </c>
      <c r="I33" s="2">
        <v>50</v>
      </c>
    </row>
    <row r="34" spans="1:9" x14ac:dyDescent="0.25">
      <c r="A34" t="str">
        <f t="shared" si="0"/>
        <v>insert into Shift values('LLAW1750', '4','LoopLineAntiClockwise', '校园巴士逆时针', 'NormalWorkday', '17:50:00', '18:10:00', '50', '');</v>
      </c>
      <c r="B34" s="5" t="s">
        <v>64</v>
      </c>
      <c r="C34" s="5" t="s">
        <v>322</v>
      </c>
      <c r="D34" s="5" t="s">
        <v>179</v>
      </c>
      <c r="E34" t="s">
        <v>181</v>
      </c>
      <c r="F34" t="s">
        <v>259</v>
      </c>
      <c r="G34" s="5" t="s">
        <v>286</v>
      </c>
      <c r="H34" s="5" t="s">
        <v>347</v>
      </c>
      <c r="I34" s="2">
        <v>50</v>
      </c>
    </row>
    <row r="35" spans="1:9" x14ac:dyDescent="0.25">
      <c r="A35" t="str">
        <f t="shared" si="0"/>
        <v>insert into Shift values('LLAW1800', '1','LoopLineAntiClockwise', '校园巴士逆时针', 'NormalWorkday', '18:00:00', '18:20:00', '50', '');</v>
      </c>
      <c r="B35" s="5" t="s">
        <v>65</v>
      </c>
      <c r="C35" s="5" t="s">
        <v>319</v>
      </c>
      <c r="D35" s="5" t="s">
        <v>179</v>
      </c>
      <c r="E35" t="s">
        <v>181</v>
      </c>
      <c r="F35" t="s">
        <v>259</v>
      </c>
      <c r="G35" s="5" t="s">
        <v>287</v>
      </c>
      <c r="H35" s="5" t="s">
        <v>348</v>
      </c>
      <c r="I35" s="2">
        <v>50</v>
      </c>
    </row>
    <row r="36" spans="1:9" x14ac:dyDescent="0.25">
      <c r="A36" t="str">
        <f t="shared" si="0"/>
        <v>insert into Shift values('LLAW1900', '2','LoopLineAntiClockwise', '校园巴士逆时针', 'NormalWorkday', '19:00:00', '19:20:00', '50', '');</v>
      </c>
      <c r="B36" s="5" t="s">
        <v>66</v>
      </c>
      <c r="C36" s="5" t="s">
        <v>320</v>
      </c>
      <c r="D36" s="5" t="s">
        <v>179</v>
      </c>
      <c r="E36" t="s">
        <v>181</v>
      </c>
      <c r="F36" t="s">
        <v>259</v>
      </c>
      <c r="G36" s="5" t="s">
        <v>288</v>
      </c>
      <c r="H36" s="5" t="s">
        <v>349</v>
      </c>
      <c r="I36" s="2">
        <v>50</v>
      </c>
    </row>
    <row r="37" spans="1:9" x14ac:dyDescent="0.25">
      <c r="A37" t="str">
        <f t="shared" si="0"/>
        <v>insert into Shift values('LLAW2010', '3','LoopLineAntiClockwise', '校园巴士逆时针', 'NormalWorkday', '20:10:00', '20:30:00', '50', '');</v>
      </c>
      <c r="B37" s="5" t="s">
        <v>67</v>
      </c>
      <c r="C37" s="5" t="s">
        <v>321</v>
      </c>
      <c r="D37" s="5" t="s">
        <v>179</v>
      </c>
      <c r="E37" t="s">
        <v>181</v>
      </c>
      <c r="F37" t="s">
        <v>259</v>
      </c>
      <c r="G37" s="5" t="s">
        <v>289</v>
      </c>
      <c r="H37" s="5" t="s">
        <v>350</v>
      </c>
      <c r="I37" s="2">
        <v>50</v>
      </c>
    </row>
    <row r="38" spans="1:9" x14ac:dyDescent="0.25">
      <c r="A38" t="str">
        <f t="shared" si="0"/>
        <v>insert into Shift values('LLCW0830', '4','LoopLineClockwise', '校园巴士顺时针', 'NormalWorkday', '8:30:00', '8:50:00', '50', '');</v>
      </c>
      <c r="B38" s="5" t="s">
        <v>68</v>
      </c>
      <c r="C38" s="5" t="s">
        <v>322</v>
      </c>
      <c r="D38" s="5" t="s">
        <v>180</v>
      </c>
      <c r="E38" t="s">
        <v>182</v>
      </c>
      <c r="F38" t="s">
        <v>259</v>
      </c>
      <c r="G38" s="5" t="s">
        <v>210</v>
      </c>
      <c r="H38" s="5" t="s">
        <v>211</v>
      </c>
      <c r="I38" s="2">
        <v>50</v>
      </c>
    </row>
    <row r="39" spans="1:9" x14ac:dyDescent="0.25">
      <c r="A39" t="str">
        <f t="shared" si="0"/>
        <v>insert into Shift values('LLCW0850', '1','LoopLineClockwise', '校园巴士顺时针', 'NormalWorkday', '8:50:00', '9:10:00', '50', '');</v>
      </c>
      <c r="B39" s="5" t="s">
        <v>69</v>
      </c>
      <c r="C39" s="5" t="s">
        <v>319</v>
      </c>
      <c r="D39" s="5" t="s">
        <v>180</v>
      </c>
      <c r="E39" t="s">
        <v>182</v>
      </c>
      <c r="F39" t="s">
        <v>259</v>
      </c>
      <c r="G39" s="5" t="s">
        <v>211</v>
      </c>
      <c r="H39" s="5" t="s">
        <v>212</v>
      </c>
      <c r="I39" s="2">
        <v>50</v>
      </c>
    </row>
    <row r="40" spans="1:9" x14ac:dyDescent="0.25">
      <c r="A40" t="str">
        <f t="shared" si="0"/>
        <v>insert into Shift values('LLCW0910', '2','LoopLineClockwise', '校园巴士顺时针', 'NormalWorkday', '9:10:00', '9:30:00', '50', '');</v>
      </c>
      <c r="B40" s="5" t="s">
        <v>70</v>
      </c>
      <c r="C40" s="5" t="s">
        <v>320</v>
      </c>
      <c r="D40" s="5" t="s">
        <v>180</v>
      </c>
      <c r="E40" t="s">
        <v>182</v>
      </c>
      <c r="F40" t="s">
        <v>259</v>
      </c>
      <c r="G40" s="5" t="s">
        <v>212</v>
      </c>
      <c r="H40" s="5" t="s">
        <v>213</v>
      </c>
      <c r="I40" s="2">
        <v>50</v>
      </c>
    </row>
    <row r="41" spans="1:9" x14ac:dyDescent="0.25">
      <c r="A41" t="str">
        <f t="shared" si="0"/>
        <v>insert into Shift values('LLCW0930', '3','LoopLineClockwise', '校园巴士顺时针', 'NormalWorkday', '9:30:00', '9:50:00', '50', '');</v>
      </c>
      <c r="B41" s="5" t="s">
        <v>71</v>
      </c>
      <c r="C41" s="5" t="s">
        <v>321</v>
      </c>
      <c r="D41" s="5" t="s">
        <v>180</v>
      </c>
      <c r="E41" t="s">
        <v>182</v>
      </c>
      <c r="F41" t="s">
        <v>259</v>
      </c>
      <c r="G41" s="5" t="s">
        <v>290</v>
      </c>
      <c r="H41" s="5" t="s">
        <v>351</v>
      </c>
      <c r="I41" s="2">
        <v>50</v>
      </c>
    </row>
    <row r="42" spans="1:9" x14ac:dyDescent="0.25">
      <c r="A42" t="str">
        <f t="shared" si="0"/>
        <v>insert into Shift values('LLCW1000', '4','LoopLineClockwise', '校园巴士顺时针', 'NormalWorkday', '10:00:00', '10:20:00', '50', '');</v>
      </c>
      <c r="B42" s="5" t="s">
        <v>72</v>
      </c>
      <c r="C42" s="5" t="s">
        <v>322</v>
      </c>
      <c r="D42" s="5" t="s">
        <v>180</v>
      </c>
      <c r="E42" t="s">
        <v>182</v>
      </c>
      <c r="F42" t="s">
        <v>259</v>
      </c>
      <c r="G42" s="5" t="s">
        <v>263</v>
      </c>
      <c r="H42" s="5" t="s">
        <v>352</v>
      </c>
      <c r="I42" s="2">
        <v>50</v>
      </c>
    </row>
    <row r="43" spans="1:9" x14ac:dyDescent="0.25">
      <c r="A43" t="str">
        <f t="shared" si="0"/>
        <v>insert into Shift values('LLCW1030', '1','LoopLineClockwise', '校园巴士顺时针', 'NormalWorkday', '10:30:00', '10:50:00', '50', '');</v>
      </c>
      <c r="B43" s="5" t="s">
        <v>73</v>
      </c>
      <c r="C43" s="5" t="s">
        <v>319</v>
      </c>
      <c r="D43" s="5" t="s">
        <v>180</v>
      </c>
      <c r="E43" t="s">
        <v>182</v>
      </c>
      <c r="F43" t="s">
        <v>259</v>
      </c>
      <c r="G43" s="5" t="s">
        <v>291</v>
      </c>
      <c r="H43" s="5" t="s">
        <v>353</v>
      </c>
      <c r="I43" s="2">
        <v>50</v>
      </c>
    </row>
    <row r="44" spans="1:9" x14ac:dyDescent="0.25">
      <c r="A44" t="str">
        <f t="shared" si="0"/>
        <v>insert into Shift values('LLCW1100', '2','LoopLineClockwise', '校园巴士顺时针', 'NormalWorkday', '11:00:00', '11:20:00', '50', '');</v>
      </c>
      <c r="B44" s="5" t="s">
        <v>74</v>
      </c>
      <c r="C44" s="5" t="s">
        <v>320</v>
      </c>
      <c r="D44" s="5" t="s">
        <v>180</v>
      </c>
      <c r="E44" t="s">
        <v>182</v>
      </c>
      <c r="F44" t="s">
        <v>259</v>
      </c>
      <c r="G44" s="5" t="s">
        <v>266</v>
      </c>
      <c r="H44" s="5" t="s">
        <v>354</v>
      </c>
      <c r="I44" s="2">
        <v>50</v>
      </c>
    </row>
    <row r="45" spans="1:9" x14ac:dyDescent="0.25">
      <c r="A45" t="str">
        <f t="shared" si="0"/>
        <v>insert into Shift values('LLCW1130', '3','LoopLineClockwise', '校园巴士顺时针', 'NormalWorkday', '11:30:00', '11:50:00', '50', '');</v>
      </c>
      <c r="B45" s="5" t="s">
        <v>75</v>
      </c>
      <c r="C45" s="5" t="s">
        <v>321</v>
      </c>
      <c r="D45" s="5" t="s">
        <v>180</v>
      </c>
      <c r="E45" t="s">
        <v>182</v>
      </c>
      <c r="F45" t="s">
        <v>259</v>
      </c>
      <c r="G45" s="5" t="s">
        <v>292</v>
      </c>
      <c r="H45" s="5" t="s">
        <v>355</v>
      </c>
      <c r="I45" s="2">
        <v>50</v>
      </c>
    </row>
    <row r="46" spans="1:9" x14ac:dyDescent="0.25">
      <c r="A46" t="str">
        <f t="shared" si="0"/>
        <v>insert into Shift values('LLCW1230', '4','LoopLineClockwise', '校园巴士顺时针', 'NormalWorkday', '12:30:00', '12:50:00', '50', '');</v>
      </c>
      <c r="B46" s="5" t="s">
        <v>76</v>
      </c>
      <c r="C46" s="5" t="s">
        <v>322</v>
      </c>
      <c r="D46" s="5" t="s">
        <v>180</v>
      </c>
      <c r="E46" t="s">
        <v>182</v>
      </c>
      <c r="F46" t="s">
        <v>259</v>
      </c>
      <c r="G46" s="5" t="s">
        <v>293</v>
      </c>
      <c r="H46" s="5" t="s">
        <v>356</v>
      </c>
      <c r="I46" s="2">
        <v>50</v>
      </c>
    </row>
    <row r="47" spans="1:9" x14ac:dyDescent="0.25">
      <c r="A47" t="str">
        <f t="shared" si="0"/>
        <v>insert into Shift values('LLCW1330', '1','LoopLineClockwise', '校园巴士顺时针', 'NormalWorkday', '13:30:00', '13:50:00', '50', '');</v>
      </c>
      <c r="B47" s="5" t="s">
        <v>77</v>
      </c>
      <c r="C47" s="5" t="s">
        <v>319</v>
      </c>
      <c r="D47" s="5" t="s">
        <v>180</v>
      </c>
      <c r="E47" t="s">
        <v>182</v>
      </c>
      <c r="F47" t="s">
        <v>259</v>
      </c>
      <c r="G47" s="5" t="s">
        <v>294</v>
      </c>
      <c r="H47" s="5" t="s">
        <v>357</v>
      </c>
      <c r="I47" s="2">
        <v>50</v>
      </c>
    </row>
    <row r="48" spans="1:9" x14ac:dyDescent="0.25">
      <c r="A48" t="str">
        <f t="shared" si="0"/>
        <v>insert into Shift values('LLCW1400', '2','LoopLineClockwise', '校园巴士顺时针', 'NormalWorkday', '14:00:00', '14:20:00', '50', '');</v>
      </c>
      <c r="B48" s="5" t="s">
        <v>78</v>
      </c>
      <c r="C48" s="5" t="s">
        <v>320</v>
      </c>
      <c r="D48" s="5" t="s">
        <v>180</v>
      </c>
      <c r="E48" t="s">
        <v>182</v>
      </c>
      <c r="F48" t="s">
        <v>259</v>
      </c>
      <c r="G48" s="5" t="s">
        <v>273</v>
      </c>
      <c r="H48" s="5" t="s">
        <v>358</v>
      </c>
      <c r="I48" s="2">
        <v>50</v>
      </c>
    </row>
    <row r="49" spans="1:9" x14ac:dyDescent="0.25">
      <c r="A49" t="str">
        <f t="shared" si="0"/>
        <v>insert into Shift values('LLCW1430', '3','LoopLineClockwise', '校园巴士顺时针', 'NormalWorkday', '14:30:00', '14:50:00', '50', '');</v>
      </c>
      <c r="B49" s="5" t="s">
        <v>79</v>
      </c>
      <c r="C49" s="5" t="s">
        <v>321</v>
      </c>
      <c r="D49" s="5" t="s">
        <v>180</v>
      </c>
      <c r="E49" t="s">
        <v>182</v>
      </c>
      <c r="F49" t="s">
        <v>259</v>
      </c>
      <c r="G49" s="5" t="s">
        <v>295</v>
      </c>
      <c r="H49" s="5" t="s">
        <v>359</v>
      </c>
      <c r="I49" s="2">
        <v>50</v>
      </c>
    </row>
    <row r="50" spans="1:9" x14ac:dyDescent="0.25">
      <c r="A50" t="str">
        <f t="shared" si="0"/>
        <v>insert into Shift values('LLCW1500', '4','LoopLineClockwise', '校园巴士顺时针', 'NormalWorkday', '15:00:00', '15:20:00', '50', '');</v>
      </c>
      <c r="B50" s="5" t="s">
        <v>80</v>
      </c>
      <c r="C50" s="5" t="s">
        <v>322</v>
      </c>
      <c r="D50" s="5" t="s">
        <v>180</v>
      </c>
      <c r="E50" t="s">
        <v>182</v>
      </c>
      <c r="F50" t="s">
        <v>259</v>
      </c>
      <c r="G50" s="5" t="s">
        <v>276</v>
      </c>
      <c r="H50" s="5" t="s">
        <v>360</v>
      </c>
      <c r="I50" s="2">
        <v>50</v>
      </c>
    </row>
    <row r="51" spans="1:9" x14ac:dyDescent="0.25">
      <c r="A51" t="str">
        <f t="shared" si="0"/>
        <v>insert into Shift values('LLCW1530', '1','LoopLineClockwise', '校园巴士顺时针', 'NormalWorkday', '15:30:00', '15:50:00', '50', '');</v>
      </c>
      <c r="B51" s="5" t="s">
        <v>81</v>
      </c>
      <c r="C51" s="5" t="s">
        <v>319</v>
      </c>
      <c r="D51" s="5" t="s">
        <v>180</v>
      </c>
      <c r="E51" t="s">
        <v>182</v>
      </c>
      <c r="F51" t="s">
        <v>259</v>
      </c>
      <c r="G51" s="5" t="s">
        <v>296</v>
      </c>
      <c r="H51" s="5" t="s">
        <v>361</v>
      </c>
      <c r="I51" s="2">
        <v>50</v>
      </c>
    </row>
    <row r="52" spans="1:9" x14ac:dyDescent="0.25">
      <c r="A52" t="str">
        <f t="shared" si="0"/>
        <v>insert into Shift values('LLCW1600', '2','LoopLineClockwise', '校园巴士顺时针', 'NormalWorkday', '16:00:00', '16:20:00', '50', '');</v>
      </c>
      <c r="B52" s="5" t="s">
        <v>82</v>
      </c>
      <c r="C52" s="5" t="s">
        <v>320</v>
      </c>
      <c r="D52" s="5" t="s">
        <v>180</v>
      </c>
      <c r="E52" t="s">
        <v>182</v>
      </c>
      <c r="F52" t="s">
        <v>259</v>
      </c>
      <c r="G52" s="5" t="s">
        <v>280</v>
      </c>
      <c r="H52" s="5" t="s">
        <v>362</v>
      </c>
      <c r="I52" s="2">
        <v>50</v>
      </c>
    </row>
    <row r="53" spans="1:9" x14ac:dyDescent="0.25">
      <c r="A53" t="str">
        <f t="shared" si="0"/>
        <v>insert into Shift values('LLCW1630', '3','LoopLineClockwise', '校园巴士顺时针', 'NormalWorkday', '16:30:00', '16:50:00', '50', '');</v>
      </c>
      <c r="B53" s="5" t="s">
        <v>83</v>
      </c>
      <c r="C53" s="5" t="s">
        <v>321</v>
      </c>
      <c r="D53" s="5" t="s">
        <v>180</v>
      </c>
      <c r="E53" t="s">
        <v>182</v>
      </c>
      <c r="F53" t="s">
        <v>259</v>
      </c>
      <c r="G53" s="5" t="s">
        <v>282</v>
      </c>
      <c r="H53" s="5" t="s">
        <v>343</v>
      </c>
      <c r="I53" s="2">
        <v>50</v>
      </c>
    </row>
    <row r="54" spans="1:9" x14ac:dyDescent="0.25">
      <c r="A54" t="str">
        <f t="shared" si="0"/>
        <v>insert into Shift values('LLAH0815', '4','LoopLineAntiClockwise', '校园巴士逆时针', 'HolidayWorkday', '8:15:00', '8:35:00', '50', '');</v>
      </c>
      <c r="B54" s="5" t="s">
        <v>84</v>
      </c>
      <c r="C54" s="5" t="s">
        <v>322</v>
      </c>
      <c r="D54" s="5" t="s">
        <v>179</v>
      </c>
      <c r="E54" t="s">
        <v>181</v>
      </c>
      <c r="F54" t="s">
        <v>311</v>
      </c>
      <c r="G54" s="5" t="s">
        <v>207</v>
      </c>
      <c r="H54" s="5" t="s">
        <v>338</v>
      </c>
      <c r="I54" s="2">
        <v>50</v>
      </c>
    </row>
    <row r="55" spans="1:9" x14ac:dyDescent="0.25">
      <c r="A55" t="str">
        <f t="shared" si="0"/>
        <v>insert into Shift values('LLAH0930', '1','LoopLineAntiClockwise', '校园巴士逆时针', 'HolidayWorkday', '9:30:00', '9:50:00', '50', '');</v>
      </c>
      <c r="B55" s="5" t="s">
        <v>85</v>
      </c>
      <c r="C55" s="5" t="s">
        <v>319</v>
      </c>
      <c r="D55" s="5" t="s">
        <v>179</v>
      </c>
      <c r="E55" t="s">
        <v>181</v>
      </c>
      <c r="F55" t="s">
        <v>311</v>
      </c>
      <c r="G55" s="5" t="s">
        <v>213</v>
      </c>
      <c r="H55" s="5" t="s">
        <v>351</v>
      </c>
      <c r="I55" s="2">
        <v>50</v>
      </c>
    </row>
    <row r="56" spans="1:9" x14ac:dyDescent="0.25">
      <c r="A56" t="str">
        <f t="shared" si="0"/>
        <v>insert into Shift values('LLAH1030', '2','LoopLineAntiClockwise', '校园巴士逆时针', 'HolidayWorkday', '10:30:00', '10:50:00', '50', '');</v>
      </c>
      <c r="B56" s="5" t="s">
        <v>86</v>
      </c>
      <c r="C56" s="5" t="s">
        <v>320</v>
      </c>
      <c r="D56" s="5" t="s">
        <v>179</v>
      </c>
      <c r="E56" t="s">
        <v>181</v>
      </c>
      <c r="F56" t="s">
        <v>311</v>
      </c>
      <c r="G56" s="5" t="s">
        <v>214</v>
      </c>
      <c r="H56" s="5" t="s">
        <v>353</v>
      </c>
      <c r="I56" s="2">
        <v>50</v>
      </c>
    </row>
    <row r="57" spans="1:9" x14ac:dyDescent="0.25">
      <c r="A57" t="str">
        <f t="shared" si="0"/>
        <v>insert into Shift values('LLAH1130', '3','LoopLineAntiClockwise', '校园巴士逆时针', 'HolidayWorkday', '11:30:00', '11:50:00', '50', '');</v>
      </c>
      <c r="B57" s="5" t="s">
        <v>87</v>
      </c>
      <c r="C57" s="5" t="s">
        <v>321</v>
      </c>
      <c r="D57" s="5" t="s">
        <v>179</v>
      </c>
      <c r="E57" t="s">
        <v>181</v>
      </c>
      <c r="F57" t="s">
        <v>311</v>
      </c>
      <c r="G57" s="5" t="s">
        <v>292</v>
      </c>
      <c r="H57" s="5" t="s">
        <v>355</v>
      </c>
      <c r="I57" s="2">
        <v>50</v>
      </c>
    </row>
    <row r="58" spans="1:9" x14ac:dyDescent="0.25">
      <c r="A58" t="str">
        <f t="shared" si="0"/>
        <v>insert into Shift values('LLAH1500', '4','LoopLineAntiClockwise', '校园巴士逆时针', 'HolidayWorkday', '15:00:00', '15:20:00', '50', '');</v>
      </c>
      <c r="B58" s="5" t="s">
        <v>88</v>
      </c>
      <c r="C58" s="5" t="s">
        <v>322</v>
      </c>
      <c r="D58" s="5" t="s">
        <v>179</v>
      </c>
      <c r="E58" t="s">
        <v>181</v>
      </c>
      <c r="F58" t="s">
        <v>311</v>
      </c>
      <c r="G58" s="5" t="s">
        <v>276</v>
      </c>
      <c r="H58" s="5" t="s">
        <v>360</v>
      </c>
      <c r="I58" s="2">
        <v>50</v>
      </c>
    </row>
    <row r="59" spans="1:9" x14ac:dyDescent="0.25">
      <c r="A59" t="str">
        <f t="shared" si="0"/>
        <v>insert into Shift values('LLAH1630', '1','LoopLineAntiClockwise', '校园巴士逆时针', 'HolidayWorkday', '16:30:00', '16:50:00', '50', '');</v>
      </c>
      <c r="B59" s="5" t="s">
        <v>89</v>
      </c>
      <c r="C59" s="5" t="s">
        <v>319</v>
      </c>
      <c r="D59" s="5" t="s">
        <v>179</v>
      </c>
      <c r="E59" t="s">
        <v>181</v>
      </c>
      <c r="F59" t="s">
        <v>311</v>
      </c>
      <c r="G59" s="5" t="s">
        <v>282</v>
      </c>
      <c r="H59" s="5" t="s">
        <v>343</v>
      </c>
      <c r="I59" s="2">
        <v>50</v>
      </c>
    </row>
    <row r="60" spans="1:9" x14ac:dyDescent="0.25">
      <c r="A60" t="str">
        <f t="shared" si="0"/>
        <v>insert into Shift values('LLAH1800', '2','LoopLineAntiClockwise', '校园巴士逆时针', 'HolidayWorkday', '18:00:00', '18:20:00', '50', '');</v>
      </c>
      <c r="B60" s="5" t="s">
        <v>90</v>
      </c>
      <c r="C60" s="5" t="s">
        <v>320</v>
      </c>
      <c r="D60" s="5" t="s">
        <v>179</v>
      </c>
      <c r="E60" t="s">
        <v>181</v>
      </c>
      <c r="F60" t="s">
        <v>311</v>
      </c>
      <c r="G60" s="5" t="s">
        <v>287</v>
      </c>
      <c r="H60" s="5" t="s">
        <v>348</v>
      </c>
      <c r="I60" s="2">
        <v>50</v>
      </c>
    </row>
    <row r="61" spans="1:9" x14ac:dyDescent="0.25">
      <c r="A61" t="str">
        <f t="shared" si="0"/>
        <v>insert into Shift values('LLCH0845', '3','LoopLineClockwise', '校园巴士顺时针', 'HolidayWorkday', '8:45:00', '9:05:00', '50', '');</v>
      </c>
      <c r="B61" s="5" t="s">
        <v>91</v>
      </c>
      <c r="C61" s="5" t="s">
        <v>321</v>
      </c>
      <c r="D61" s="5" t="s">
        <v>180</v>
      </c>
      <c r="E61" t="s">
        <v>182</v>
      </c>
      <c r="F61" t="s">
        <v>311</v>
      </c>
      <c r="G61" s="5" t="s">
        <v>215</v>
      </c>
      <c r="H61" s="5" t="s">
        <v>363</v>
      </c>
      <c r="I61" s="2">
        <v>50</v>
      </c>
    </row>
    <row r="62" spans="1:9" x14ac:dyDescent="0.25">
      <c r="A62" t="str">
        <f t="shared" si="0"/>
        <v>insert into Shift values('LLCH1000', '4','LoopLineClockwise', '校园巴士顺时针', 'HolidayWorkday', '10:00:00', '10:20:00', '50', '');</v>
      </c>
      <c r="B62" s="5" t="s">
        <v>92</v>
      </c>
      <c r="C62" s="5" t="s">
        <v>322</v>
      </c>
      <c r="D62" s="5" t="s">
        <v>180</v>
      </c>
      <c r="E62" t="s">
        <v>182</v>
      </c>
      <c r="F62" t="s">
        <v>311</v>
      </c>
      <c r="G62" s="5" t="s">
        <v>216</v>
      </c>
      <c r="H62" s="5" t="s">
        <v>352</v>
      </c>
      <c r="I62" s="2">
        <v>50</v>
      </c>
    </row>
    <row r="63" spans="1:9" x14ac:dyDescent="0.25">
      <c r="A63" t="str">
        <f t="shared" si="0"/>
        <v>insert into Shift values('LLCH1100', '1','LoopLineClockwise', '校园巴士顺时针', 'HolidayWorkday', '11:00:00', '11:20:00', '50', '');</v>
      </c>
      <c r="B63" s="5" t="s">
        <v>93</v>
      </c>
      <c r="C63" s="5" t="s">
        <v>319</v>
      </c>
      <c r="D63" s="5" t="s">
        <v>180</v>
      </c>
      <c r="E63" t="s">
        <v>182</v>
      </c>
      <c r="F63" t="s">
        <v>311</v>
      </c>
      <c r="G63" s="5" t="s">
        <v>217</v>
      </c>
      <c r="H63" s="5" t="s">
        <v>354</v>
      </c>
      <c r="I63" s="2">
        <v>50</v>
      </c>
    </row>
    <row r="64" spans="1:9" x14ac:dyDescent="0.25">
      <c r="A64" t="str">
        <f t="shared" si="0"/>
        <v>insert into Shift values('LLCH1200', '2','LoopLineClockwise', '校园巴士顺时针', 'HolidayWorkday', '12:00:00', '12:20:00', '50', '');</v>
      </c>
      <c r="B64" s="5" t="s">
        <v>94</v>
      </c>
      <c r="C64" s="5" t="s">
        <v>320</v>
      </c>
      <c r="D64" s="5" t="s">
        <v>180</v>
      </c>
      <c r="E64" t="s">
        <v>182</v>
      </c>
      <c r="F64" t="s">
        <v>311</v>
      </c>
      <c r="G64" s="5" t="s">
        <v>269</v>
      </c>
      <c r="H64" s="5" t="s">
        <v>364</v>
      </c>
      <c r="I64" s="2">
        <v>50</v>
      </c>
    </row>
    <row r="65" spans="1:9" x14ac:dyDescent="0.25">
      <c r="A65" t="str">
        <f t="shared" si="0"/>
        <v>insert into Shift values('LLCH1400', '3','LoopLineClockwise', '校园巴士顺时针', 'HolidayWorkday', '14:00:00', '14:20:00', '50', '');</v>
      </c>
      <c r="B65" s="5" t="s">
        <v>95</v>
      </c>
      <c r="C65" s="5" t="s">
        <v>321</v>
      </c>
      <c r="D65" s="5" t="s">
        <v>180</v>
      </c>
      <c r="E65" t="s">
        <v>182</v>
      </c>
      <c r="F65" t="s">
        <v>311</v>
      </c>
      <c r="G65" s="5" t="s">
        <v>273</v>
      </c>
      <c r="H65" s="5" t="s">
        <v>358</v>
      </c>
      <c r="I65" s="2">
        <v>50</v>
      </c>
    </row>
    <row r="66" spans="1:9" x14ac:dyDescent="0.25">
      <c r="A66" t="str">
        <f t="shared" si="0"/>
        <v>insert into Shift values('LLCH1600', '4','LoopLineClockwise', '校园巴士顺时针', 'HolidayWorkday', '16:00:00', '16:20:00', '50', '');</v>
      </c>
      <c r="B66" s="5" t="s">
        <v>96</v>
      </c>
      <c r="C66" s="5" t="s">
        <v>322</v>
      </c>
      <c r="D66" s="5" t="s">
        <v>180</v>
      </c>
      <c r="E66" t="s">
        <v>182</v>
      </c>
      <c r="F66" t="s">
        <v>311</v>
      </c>
      <c r="G66" s="5" t="s">
        <v>280</v>
      </c>
      <c r="H66" s="5" t="s">
        <v>362</v>
      </c>
      <c r="I66" s="2">
        <v>50</v>
      </c>
    </row>
    <row r="67" spans="1:9" x14ac:dyDescent="0.25">
      <c r="A67" t="str">
        <f t="shared" si="0"/>
        <v>insert into Shift values('LLCH1715', '1','LoopLineClockwise', '校园巴士顺时针', 'HolidayWorkday', '17:15:00', '17:35:00', '50', '');</v>
      </c>
      <c r="B67" s="5" t="s">
        <v>97</v>
      </c>
      <c r="C67" s="5" t="s">
        <v>319</v>
      </c>
      <c r="D67" s="5" t="s">
        <v>180</v>
      </c>
      <c r="E67" t="s">
        <v>182</v>
      </c>
      <c r="F67" t="s">
        <v>311</v>
      </c>
      <c r="G67" s="5" t="s">
        <v>284</v>
      </c>
      <c r="H67" s="5" t="s">
        <v>345</v>
      </c>
      <c r="I67" s="2">
        <v>50</v>
      </c>
    </row>
    <row r="68" spans="1:9" x14ac:dyDescent="0.25">
      <c r="A68" t="str">
        <f t="shared" ref="A68:A131" si="1">CONCATENATE("insert into Shift values('",B68,"', '",C68,"','",D68,"', '",E68,"', '",F68,"', '",G68,"', '",H68,"', '",I68,"', '",J68,"');")</f>
        <v>insert into Shift values('MXWD0640A', '2','MinHangToXuHui', '闵行到徐汇', 'NormalWorkday', '6:40:00', '7:40:00', '50', '');</v>
      </c>
      <c r="B68" s="5" t="s">
        <v>98</v>
      </c>
      <c r="C68" s="5" t="s">
        <v>320</v>
      </c>
      <c r="D68" s="8" t="s">
        <v>183</v>
      </c>
      <c r="E68" t="s">
        <v>184</v>
      </c>
      <c r="F68" t="s">
        <v>259</v>
      </c>
      <c r="G68" s="5" t="s">
        <v>218</v>
      </c>
      <c r="H68" s="5" t="s">
        <v>365</v>
      </c>
      <c r="I68" s="2">
        <v>50</v>
      </c>
    </row>
    <row r="69" spans="1:9" x14ac:dyDescent="0.25">
      <c r="A69" t="str">
        <f t="shared" si="1"/>
        <v>insert into Shift values('MXWD0640B', '3','MinHangToXuHui', '闵行到徐汇', 'NormalWorkday', '6:40:00', '7:40:00', '50', '');</v>
      </c>
      <c r="B69" s="5" t="s">
        <v>99</v>
      </c>
      <c r="C69" s="5" t="s">
        <v>321</v>
      </c>
      <c r="D69" s="8" t="s">
        <v>183</v>
      </c>
      <c r="E69" t="s">
        <v>184</v>
      </c>
      <c r="F69" t="s">
        <v>259</v>
      </c>
      <c r="G69" s="5" t="s">
        <v>218</v>
      </c>
      <c r="H69" s="5" t="s">
        <v>365</v>
      </c>
      <c r="I69" s="2">
        <v>50</v>
      </c>
    </row>
    <row r="70" spans="1:9" x14ac:dyDescent="0.25">
      <c r="A70" t="str">
        <f t="shared" si="1"/>
        <v>insert into Shift values('MXWD0715A', '4','MinHangToXuHui', '闵行到徐汇', 'NormalWorkday', '7:15:00', '8:15:00', '50', '');</v>
      </c>
      <c r="B70" s="5" t="s">
        <v>100</v>
      </c>
      <c r="C70" s="5" t="s">
        <v>322</v>
      </c>
      <c r="D70" s="8" t="s">
        <v>183</v>
      </c>
      <c r="E70" t="s">
        <v>184</v>
      </c>
      <c r="F70" t="s">
        <v>259</v>
      </c>
      <c r="G70" s="5" t="s">
        <v>297</v>
      </c>
      <c r="H70" s="5" t="s">
        <v>366</v>
      </c>
      <c r="I70" s="2">
        <v>50</v>
      </c>
    </row>
    <row r="71" spans="1:9" x14ac:dyDescent="0.25">
      <c r="A71" t="str">
        <f t="shared" si="1"/>
        <v>insert into Shift values('MXWD0715B', '1','MinHangToXuHui', '闵行到徐汇', 'NormalWorkday', '7:15:00', '8:15:00', '50', '');</v>
      </c>
      <c r="B71" s="5" t="s">
        <v>101</v>
      </c>
      <c r="C71" s="5" t="s">
        <v>319</v>
      </c>
      <c r="D71" s="8" t="s">
        <v>183</v>
      </c>
      <c r="E71" t="s">
        <v>184</v>
      </c>
      <c r="F71" t="s">
        <v>259</v>
      </c>
      <c r="G71" s="5" t="s">
        <v>297</v>
      </c>
      <c r="H71" s="5" t="s">
        <v>366</v>
      </c>
      <c r="I71" s="2">
        <v>50</v>
      </c>
    </row>
    <row r="72" spans="1:9" x14ac:dyDescent="0.25">
      <c r="A72" t="str">
        <f t="shared" si="1"/>
        <v>insert into Shift values('MXWD0830', '2','MinHangToXuHui', '闵行到徐汇', 'NormalWorkday', '8:30:00', '9:30:00', '50', '');</v>
      </c>
      <c r="B72" s="5" t="s">
        <v>102</v>
      </c>
      <c r="C72" s="5" t="s">
        <v>320</v>
      </c>
      <c r="D72" s="8" t="s">
        <v>183</v>
      </c>
      <c r="E72" t="s">
        <v>184</v>
      </c>
      <c r="F72" t="s">
        <v>259</v>
      </c>
      <c r="G72" s="5" t="s">
        <v>298</v>
      </c>
      <c r="H72" s="5" t="s">
        <v>367</v>
      </c>
      <c r="I72" s="2">
        <v>50</v>
      </c>
    </row>
    <row r="73" spans="1:9" x14ac:dyDescent="0.25">
      <c r="A73" t="str">
        <f t="shared" si="1"/>
        <v>insert into Shift values('MXWD1010A', '3','MinHangToXuHui', '闵行到徐汇', 'NormalWorkday', '10:10:00', '11:10:00', '50', '');</v>
      </c>
      <c r="B73" s="5" t="s">
        <v>103</v>
      </c>
      <c r="C73" s="5" t="s">
        <v>321</v>
      </c>
      <c r="D73" s="8" t="s">
        <v>183</v>
      </c>
      <c r="E73" t="s">
        <v>184</v>
      </c>
      <c r="F73" t="s">
        <v>259</v>
      </c>
      <c r="G73" s="5" t="s">
        <v>299</v>
      </c>
      <c r="H73" s="5" t="s">
        <v>368</v>
      </c>
      <c r="I73" s="2">
        <v>50</v>
      </c>
    </row>
    <row r="74" spans="1:9" x14ac:dyDescent="0.25">
      <c r="A74" t="str">
        <f t="shared" si="1"/>
        <v>insert into Shift values('MXWD1010B', '4','MinHangToXuHui', '闵行到徐汇', 'NormalWorkday', '10:10:00', '11:10:00', '50', '');</v>
      </c>
      <c r="B74" s="5" t="s">
        <v>104</v>
      </c>
      <c r="C74" s="5" t="s">
        <v>322</v>
      </c>
      <c r="D74" s="8" t="s">
        <v>183</v>
      </c>
      <c r="E74" t="s">
        <v>184</v>
      </c>
      <c r="F74" t="s">
        <v>259</v>
      </c>
      <c r="G74" s="5" t="s">
        <v>299</v>
      </c>
      <c r="H74" s="5" t="s">
        <v>368</v>
      </c>
      <c r="I74" s="2">
        <v>50</v>
      </c>
    </row>
    <row r="75" spans="1:9" x14ac:dyDescent="0.25">
      <c r="A75" t="str">
        <f t="shared" si="1"/>
        <v>insert into Shift values('MXWD1215A', '1','MinHangToXuHui', '闵行到徐汇', 'NormalWorkday', '12:15:00', '13:15:00', '50', '');</v>
      </c>
      <c r="B75" s="5" t="s">
        <v>105</v>
      </c>
      <c r="C75" s="5" t="s">
        <v>319</v>
      </c>
      <c r="D75" s="8" t="s">
        <v>183</v>
      </c>
      <c r="E75" t="s">
        <v>184</v>
      </c>
      <c r="F75" t="s">
        <v>259</v>
      </c>
      <c r="G75" s="5" t="s">
        <v>300</v>
      </c>
      <c r="H75" s="5" t="s">
        <v>369</v>
      </c>
      <c r="I75" s="2">
        <v>50</v>
      </c>
    </row>
    <row r="76" spans="1:9" x14ac:dyDescent="0.25">
      <c r="A76" t="str">
        <f t="shared" si="1"/>
        <v>insert into Shift values('MXWD1215B', '2','MinHangToXuHui', '闵行到徐汇', 'NormalWorkday', '12:15:00', '13:15:00', '50', '');</v>
      </c>
      <c r="B76" s="5" t="s">
        <v>106</v>
      </c>
      <c r="C76" s="5" t="s">
        <v>320</v>
      </c>
      <c r="D76" s="8" t="s">
        <v>183</v>
      </c>
      <c r="E76" t="s">
        <v>184</v>
      </c>
      <c r="F76" t="s">
        <v>259</v>
      </c>
      <c r="G76" s="5" t="s">
        <v>300</v>
      </c>
      <c r="H76" s="5" t="s">
        <v>369</v>
      </c>
      <c r="I76" s="2">
        <v>50</v>
      </c>
    </row>
    <row r="77" spans="1:9" x14ac:dyDescent="0.25">
      <c r="A77" t="str">
        <f t="shared" si="1"/>
        <v>insert into Shift values('MXWD1215C', '3','MinHangToXuHui', '闵行到徐汇', 'NormalWorkday', '12:15:00', '13:15:00', '50', '');</v>
      </c>
      <c r="B77" s="5" t="s">
        <v>107</v>
      </c>
      <c r="C77" s="5" t="s">
        <v>321</v>
      </c>
      <c r="D77" s="8" t="s">
        <v>183</v>
      </c>
      <c r="E77" t="s">
        <v>184</v>
      </c>
      <c r="F77" t="s">
        <v>259</v>
      </c>
      <c r="G77" s="5" t="s">
        <v>300</v>
      </c>
      <c r="H77" s="5" t="s">
        <v>369</v>
      </c>
      <c r="I77" s="2">
        <v>50</v>
      </c>
    </row>
    <row r="78" spans="1:9" x14ac:dyDescent="0.25">
      <c r="A78" t="str">
        <f t="shared" si="1"/>
        <v>insert into Shift values('MXWD1410A', '4','MinHangToXuHui', '闵行到徐汇', 'NormalWorkday', '14:10:00', '15:10:00', '50', '');</v>
      </c>
      <c r="B78" s="5" t="s">
        <v>108</v>
      </c>
      <c r="C78" s="5" t="s">
        <v>322</v>
      </c>
      <c r="D78" s="8" t="s">
        <v>183</v>
      </c>
      <c r="E78" t="s">
        <v>184</v>
      </c>
      <c r="F78" t="s">
        <v>259</v>
      </c>
      <c r="G78" s="5" t="s">
        <v>301</v>
      </c>
      <c r="H78" s="5" t="s">
        <v>370</v>
      </c>
      <c r="I78" s="2">
        <v>50</v>
      </c>
    </row>
    <row r="79" spans="1:9" x14ac:dyDescent="0.25">
      <c r="A79" t="str">
        <f t="shared" si="1"/>
        <v>insert into Shift values('MXWD1410B', '1','MinHangToXuHui', '闵行到徐汇', 'NormalWorkday', '14:10:00', '15:10:00', '50', '');</v>
      </c>
      <c r="B79" s="5" t="s">
        <v>109</v>
      </c>
      <c r="C79" s="5" t="s">
        <v>319</v>
      </c>
      <c r="D79" s="8" t="s">
        <v>183</v>
      </c>
      <c r="E79" t="s">
        <v>184</v>
      </c>
      <c r="F79" t="s">
        <v>259</v>
      </c>
      <c r="G79" s="5" t="s">
        <v>301</v>
      </c>
      <c r="H79" s="5" t="s">
        <v>370</v>
      </c>
      <c r="I79" s="2">
        <v>50</v>
      </c>
    </row>
    <row r="80" spans="1:9" x14ac:dyDescent="0.25">
      <c r="A80" t="str">
        <f t="shared" si="1"/>
        <v>insert into Shift values('MXWD1600A', '2','MinHangToXuHui', '闵行到徐汇', 'NormalWorkday', '16:00:00', '17:00:00', '50', '');</v>
      </c>
      <c r="B80" s="5" t="s">
        <v>110</v>
      </c>
      <c r="C80" s="5" t="s">
        <v>320</v>
      </c>
      <c r="D80" s="8" t="s">
        <v>183</v>
      </c>
      <c r="E80" t="s">
        <v>184</v>
      </c>
      <c r="F80" t="s">
        <v>259</v>
      </c>
      <c r="G80" s="5" t="s">
        <v>280</v>
      </c>
      <c r="H80" s="5" t="s">
        <v>371</v>
      </c>
      <c r="I80" s="2">
        <v>50</v>
      </c>
    </row>
    <row r="81" spans="1:10" x14ac:dyDescent="0.25">
      <c r="A81" t="str">
        <f t="shared" si="1"/>
        <v>insert into Shift values('MXWD1600B', '3','MinHangToXuHui', '闵行到徐汇', 'NormalWorkday', '16:00:00', '17:00:00', '50', '');</v>
      </c>
      <c r="B81" s="5" t="s">
        <v>111</v>
      </c>
      <c r="C81" s="5" t="s">
        <v>321</v>
      </c>
      <c r="D81" s="8" t="s">
        <v>183</v>
      </c>
      <c r="E81" t="s">
        <v>184</v>
      </c>
      <c r="F81" t="s">
        <v>259</v>
      </c>
      <c r="G81" s="5" t="s">
        <v>280</v>
      </c>
      <c r="H81" s="5" t="s">
        <v>371</v>
      </c>
      <c r="I81" s="2">
        <v>50</v>
      </c>
    </row>
    <row r="82" spans="1:10" x14ac:dyDescent="0.25">
      <c r="A82" t="str">
        <f t="shared" si="1"/>
        <v>insert into Shift values('MXWD1600C', '4','MinHangToXuHui', '闵行到徐汇', 'NormalWorkday', '16:00:00', '17:00:00', '50', '');</v>
      </c>
      <c r="B82" s="5" t="s">
        <v>112</v>
      </c>
      <c r="C82" s="5" t="s">
        <v>322</v>
      </c>
      <c r="D82" s="8" t="s">
        <v>183</v>
      </c>
      <c r="E82" t="s">
        <v>184</v>
      </c>
      <c r="F82" t="s">
        <v>259</v>
      </c>
      <c r="G82" s="5" t="s">
        <v>280</v>
      </c>
      <c r="H82" s="5" t="s">
        <v>371</v>
      </c>
      <c r="I82" s="2">
        <v>50</v>
      </c>
    </row>
    <row r="83" spans="1:10" x14ac:dyDescent="0.25">
      <c r="A83" t="str">
        <f t="shared" si="1"/>
        <v>insert into Shift values('MXWD1700A', '1','MinHangToXuHui', '闵行到徐汇', 'NormalWorkday', '17:00:00', '18:00:00', '50', '直达徐汇校区,途径罗阳、上中、天钥、交大新村 ');</v>
      </c>
      <c r="B83" s="5" t="s">
        <v>113</v>
      </c>
      <c r="C83" s="5" t="s">
        <v>319</v>
      </c>
      <c r="D83" s="8" t="s">
        <v>183</v>
      </c>
      <c r="E83" t="s">
        <v>184</v>
      </c>
      <c r="F83" t="s">
        <v>259</v>
      </c>
      <c r="G83" s="5" t="s">
        <v>283</v>
      </c>
      <c r="H83" s="5" t="s">
        <v>372</v>
      </c>
      <c r="I83" s="2">
        <v>50</v>
      </c>
      <c r="J83" s="8" t="s">
        <v>200</v>
      </c>
    </row>
    <row r="84" spans="1:10" x14ac:dyDescent="0.25">
      <c r="A84" t="str">
        <f t="shared" si="1"/>
        <v>insert into Shift values('MXWD1700B', '2','MinHangToXuHui', '闵行到徐汇', 'NormalWorkday', '17:00:00', '18:00:00', '50', '直达田林');</v>
      </c>
      <c r="B84" s="5" t="s">
        <v>114</v>
      </c>
      <c r="C84" s="5" t="s">
        <v>320</v>
      </c>
      <c r="D84" s="8" t="s">
        <v>183</v>
      </c>
      <c r="E84" t="s">
        <v>184</v>
      </c>
      <c r="F84" t="s">
        <v>259</v>
      </c>
      <c r="G84" s="5" t="s">
        <v>283</v>
      </c>
      <c r="H84" s="5" t="s">
        <v>372</v>
      </c>
      <c r="I84" s="2">
        <v>50</v>
      </c>
      <c r="J84" s="8" t="s">
        <v>192</v>
      </c>
    </row>
    <row r="85" spans="1:10" x14ac:dyDescent="0.25">
      <c r="A85" t="str">
        <f t="shared" si="1"/>
        <v>insert into Shift values('MXWD1700C', '3','MinHangToXuHui', '闵行到徐汇', 'NormalWorkday', '17:00:00', '18:00:00', '50', '直达古美');</v>
      </c>
      <c r="B85" s="5" t="s">
        <v>115</v>
      </c>
      <c r="C85" s="5" t="s">
        <v>321</v>
      </c>
      <c r="D85" s="8" t="s">
        <v>183</v>
      </c>
      <c r="E85" t="s">
        <v>184</v>
      </c>
      <c r="F85" t="s">
        <v>259</v>
      </c>
      <c r="G85" s="5" t="s">
        <v>283</v>
      </c>
      <c r="H85" s="5" t="s">
        <v>372</v>
      </c>
      <c r="I85" s="2">
        <v>50</v>
      </c>
      <c r="J85" s="8" t="s">
        <v>193</v>
      </c>
    </row>
    <row r="86" spans="1:10" x14ac:dyDescent="0.25">
      <c r="A86" t="str">
        <f t="shared" si="1"/>
        <v>insert into Shift values('MXWD1830A', '4','MinHangToXuHui', '闵行到徐汇', 'NormalWorkday', '18:30:00', '19:30:00', '50', '');</v>
      </c>
      <c r="B86" s="5" t="s">
        <v>116</v>
      </c>
      <c r="C86" s="5" t="s">
        <v>322</v>
      </c>
      <c r="D86" s="8" t="s">
        <v>183</v>
      </c>
      <c r="E86" t="s">
        <v>184</v>
      </c>
      <c r="F86" t="s">
        <v>259</v>
      </c>
      <c r="G86" s="5" t="s">
        <v>302</v>
      </c>
      <c r="H86" s="5" t="s">
        <v>373</v>
      </c>
      <c r="I86" s="2">
        <v>50</v>
      </c>
    </row>
    <row r="87" spans="1:10" x14ac:dyDescent="0.25">
      <c r="A87" t="str">
        <f t="shared" si="1"/>
        <v>insert into Shift values('MXWD1830B', '1','MinHangToXuHui', '闵行到徐汇', 'NormalWorkday', '18:30:00', '19:30:00', '50', '');</v>
      </c>
      <c r="B87" s="5" t="s">
        <v>117</v>
      </c>
      <c r="C87" s="5" t="s">
        <v>319</v>
      </c>
      <c r="D87" s="8" t="s">
        <v>183</v>
      </c>
      <c r="E87" t="s">
        <v>184</v>
      </c>
      <c r="F87" t="s">
        <v>259</v>
      </c>
      <c r="G87" s="5" t="s">
        <v>302</v>
      </c>
      <c r="H87" s="5" t="s">
        <v>373</v>
      </c>
      <c r="I87" s="2">
        <v>50</v>
      </c>
    </row>
    <row r="88" spans="1:10" x14ac:dyDescent="0.25">
      <c r="A88" t="str">
        <f t="shared" si="1"/>
        <v>insert into Shift values('MXWD2040A', '2','MinHangToXuHui', '闵行到徐汇', 'NormalWorkday', '20:40:00', '21:40:00', '50', '');</v>
      </c>
      <c r="B88" s="5" t="s">
        <v>118</v>
      </c>
      <c r="C88" s="5" t="s">
        <v>320</v>
      </c>
      <c r="D88" s="8" t="s">
        <v>183</v>
      </c>
      <c r="E88" t="s">
        <v>184</v>
      </c>
      <c r="F88" t="s">
        <v>259</v>
      </c>
      <c r="G88" s="5" t="s">
        <v>303</v>
      </c>
      <c r="H88" s="5" t="s">
        <v>374</v>
      </c>
      <c r="I88" s="2">
        <v>50</v>
      </c>
    </row>
    <row r="89" spans="1:10" x14ac:dyDescent="0.25">
      <c r="A89" t="str">
        <f t="shared" si="1"/>
        <v>insert into Shift values('MXWD204B', '3','MinHangToXuHui', '闵行到徐汇', 'NormalWorkday', '20:40:00', '21:40:00', '50', '');</v>
      </c>
      <c r="B89" s="5" t="s">
        <v>119</v>
      </c>
      <c r="C89" s="5" t="s">
        <v>321</v>
      </c>
      <c r="D89" s="8" t="s">
        <v>183</v>
      </c>
      <c r="E89" t="s">
        <v>184</v>
      </c>
      <c r="F89" t="s">
        <v>259</v>
      </c>
      <c r="G89" s="5" t="s">
        <v>303</v>
      </c>
      <c r="H89" s="5" t="s">
        <v>374</v>
      </c>
      <c r="I89" s="2">
        <v>50</v>
      </c>
    </row>
    <row r="90" spans="1:10" x14ac:dyDescent="0.25">
      <c r="A90" t="str">
        <f t="shared" si="1"/>
        <v>insert into Shift values('MXWE0730', '4','MinHangToXuHui', '闵行到徐汇', 'NormalWeekendAndLegalHoliday', '7:30:00', '8:30:00', '50', '');</v>
      </c>
      <c r="B90" s="5" t="s">
        <v>120</v>
      </c>
      <c r="C90" s="5" t="s">
        <v>322</v>
      </c>
      <c r="D90" s="8" t="s">
        <v>183</v>
      </c>
      <c r="E90" t="s">
        <v>184</v>
      </c>
      <c r="F90" t="s">
        <v>312</v>
      </c>
      <c r="G90" s="5" t="s">
        <v>204</v>
      </c>
      <c r="H90" s="5" t="s">
        <v>334</v>
      </c>
      <c r="I90" s="2">
        <v>50</v>
      </c>
    </row>
    <row r="91" spans="1:10" x14ac:dyDescent="0.25">
      <c r="A91" t="str">
        <f t="shared" si="1"/>
        <v>insert into Shift values('MXWE1630', '1','MinHangToXuHui', '闵行到徐汇', 'NormalWeekendAndLegalHoliday', '12:15:00', '13:15:00', '50', '');</v>
      </c>
      <c r="B91" s="5" t="s">
        <v>121</v>
      </c>
      <c r="C91" s="5" t="s">
        <v>319</v>
      </c>
      <c r="D91" s="8" t="s">
        <v>183</v>
      </c>
      <c r="E91" t="s">
        <v>184</v>
      </c>
      <c r="F91" t="s">
        <v>312</v>
      </c>
      <c r="G91" s="5" t="s">
        <v>219</v>
      </c>
      <c r="H91" s="5" t="s">
        <v>369</v>
      </c>
      <c r="I91" s="2">
        <v>50</v>
      </c>
    </row>
    <row r="92" spans="1:10" x14ac:dyDescent="0.25">
      <c r="A92" t="str">
        <f t="shared" si="1"/>
        <v>insert into Shift values('MXHD0730', '2','MinHangToXuHui', '闵行到徐汇', 'HolidayWorkday', '7:30:00', '8:30:00', '50', '');</v>
      </c>
      <c r="B92" s="5" t="s">
        <v>122</v>
      </c>
      <c r="C92" s="5" t="s">
        <v>320</v>
      </c>
      <c r="D92" s="8" t="s">
        <v>183</v>
      </c>
      <c r="E92" t="s">
        <v>184</v>
      </c>
      <c r="F92" t="s">
        <v>311</v>
      </c>
      <c r="G92" s="5" t="s">
        <v>204</v>
      </c>
      <c r="H92" s="5" t="s">
        <v>334</v>
      </c>
      <c r="I92" s="2">
        <v>50</v>
      </c>
    </row>
    <row r="93" spans="1:10" x14ac:dyDescent="0.25">
      <c r="A93" t="str">
        <f t="shared" si="1"/>
        <v>insert into Shift values('MXHD1215', '3','MinHangToXuHui', '闵行到徐汇', 'HolidayWorkday', '12:15:00', '13:15:00', '50', '');</v>
      </c>
      <c r="B93" s="5" t="s">
        <v>123</v>
      </c>
      <c r="C93" s="5" t="s">
        <v>321</v>
      </c>
      <c r="D93" s="8" t="s">
        <v>183</v>
      </c>
      <c r="E93" t="s">
        <v>184</v>
      </c>
      <c r="F93" t="s">
        <v>311</v>
      </c>
      <c r="G93" s="5" t="s">
        <v>219</v>
      </c>
      <c r="H93" s="5" t="s">
        <v>369</v>
      </c>
      <c r="I93" s="2">
        <v>50</v>
      </c>
    </row>
    <row r="94" spans="1:10" x14ac:dyDescent="0.25">
      <c r="A94" t="str">
        <f t="shared" si="1"/>
        <v>insert into Shift values('MXHD1630A', '4','MinHangToXuHui', '闵行到徐汇', 'HolidayWorkday', '16:30:00', '17:30:00', '50', '直达徐汇校区,途径罗阳、上中、天钥、交大新村');</v>
      </c>
      <c r="B94" s="5" t="s">
        <v>124</v>
      </c>
      <c r="C94" s="5" t="s">
        <v>322</v>
      </c>
      <c r="D94" s="8" t="s">
        <v>183</v>
      </c>
      <c r="E94" t="s">
        <v>184</v>
      </c>
      <c r="F94" t="s">
        <v>311</v>
      </c>
      <c r="G94" s="5" t="s">
        <v>282</v>
      </c>
      <c r="H94" s="5" t="s">
        <v>375</v>
      </c>
      <c r="I94" s="2">
        <v>50</v>
      </c>
      <c r="J94" s="8" t="s">
        <v>191</v>
      </c>
    </row>
    <row r="95" spans="1:10" x14ac:dyDescent="0.25">
      <c r="A95" t="str">
        <f t="shared" si="1"/>
        <v>insert into Shift values('MXHD1630B', '1','MinHangToXuHui', '闵行到徐汇', 'HolidayWorkday', '16:30:00', '17:30:00', '50', '直达田林');</v>
      </c>
      <c r="B95" s="5" t="s">
        <v>125</v>
      </c>
      <c r="C95" s="5" t="s">
        <v>319</v>
      </c>
      <c r="D95" s="8" t="s">
        <v>183</v>
      </c>
      <c r="E95" t="s">
        <v>184</v>
      </c>
      <c r="F95" t="s">
        <v>311</v>
      </c>
      <c r="G95" s="5" t="s">
        <v>282</v>
      </c>
      <c r="H95" s="5" t="s">
        <v>375</v>
      </c>
      <c r="I95" s="2">
        <v>50</v>
      </c>
      <c r="J95" s="8" t="s">
        <v>192</v>
      </c>
    </row>
    <row r="96" spans="1:10" x14ac:dyDescent="0.25">
      <c r="A96" t="str">
        <f t="shared" si="1"/>
        <v>insert into Shift values('MXHD1630C', '2','MinHangToXuHui', '闵行到徐汇', 'HolidayWorkday', '16:30:00', '17:30:00', '50', '直达古美');</v>
      </c>
      <c r="B96" s="5" t="s">
        <v>126</v>
      </c>
      <c r="C96" s="5" t="s">
        <v>320</v>
      </c>
      <c r="D96" s="8" t="s">
        <v>183</v>
      </c>
      <c r="E96" t="s">
        <v>184</v>
      </c>
      <c r="F96" t="s">
        <v>311</v>
      </c>
      <c r="G96" s="5" t="s">
        <v>282</v>
      </c>
      <c r="H96" s="5" t="s">
        <v>375</v>
      </c>
      <c r="I96" s="2">
        <v>50</v>
      </c>
      <c r="J96" s="8" t="s">
        <v>193</v>
      </c>
    </row>
    <row r="97" spans="1:10" x14ac:dyDescent="0.25">
      <c r="A97" t="str">
        <f t="shared" si="1"/>
        <v>insert into Shift values('MXHD1730', '3','MinHangToXuHui', '闵行到徐汇', 'HolidayWorkday', '17:30:00', '18:30:00', '50', '');</v>
      </c>
      <c r="B97" s="5" t="s">
        <v>127</v>
      </c>
      <c r="C97" s="5" t="s">
        <v>321</v>
      </c>
      <c r="D97" s="8" t="s">
        <v>183</v>
      </c>
      <c r="E97" t="s">
        <v>184</v>
      </c>
      <c r="F97" t="s">
        <v>311</v>
      </c>
      <c r="G97" s="5" t="s">
        <v>285</v>
      </c>
      <c r="H97" s="5" t="s">
        <v>376</v>
      </c>
      <c r="I97" s="2">
        <v>50</v>
      </c>
    </row>
    <row r="98" spans="1:10" x14ac:dyDescent="0.25">
      <c r="A98" t="str">
        <f t="shared" si="1"/>
        <v>insert into Shift values('MXHD2000', '4','MinHangToXuHui', '闵行到徐汇', 'HolidayWorkday', '20:00:00', '21:00:00', '50', '');</v>
      </c>
      <c r="B98" s="5" t="s">
        <v>128</v>
      </c>
      <c r="C98" s="5" t="s">
        <v>322</v>
      </c>
      <c r="D98" s="8" t="s">
        <v>183</v>
      </c>
      <c r="E98" t="s">
        <v>184</v>
      </c>
      <c r="F98" t="s">
        <v>311</v>
      </c>
      <c r="G98" s="5" t="s">
        <v>304</v>
      </c>
      <c r="H98" s="5" t="s">
        <v>377</v>
      </c>
      <c r="I98" s="2">
        <v>50</v>
      </c>
    </row>
    <row r="99" spans="1:10" x14ac:dyDescent="0.25">
      <c r="A99" t="str">
        <f t="shared" si="1"/>
        <v>insert into Shift values('MXHE0730', '1','MinHangToXuHui', '闵行到徐汇', 'HolidayWeekend', '7:30:00', '8:30:00', '50', '');</v>
      </c>
      <c r="B99" s="6" t="s">
        <v>129</v>
      </c>
      <c r="C99" s="5" t="s">
        <v>319</v>
      </c>
      <c r="D99" s="8" t="s">
        <v>183</v>
      </c>
      <c r="E99" t="s">
        <v>184</v>
      </c>
      <c r="F99" t="s">
        <v>313</v>
      </c>
      <c r="G99" s="6" t="s">
        <v>204</v>
      </c>
      <c r="H99" s="6" t="s">
        <v>334</v>
      </c>
      <c r="I99" s="2">
        <v>50</v>
      </c>
    </row>
    <row r="100" spans="1:10" x14ac:dyDescent="0.25">
      <c r="A100" t="str">
        <f t="shared" si="1"/>
        <v>insert into Shift values('MXHE1630', '2','MinHangToXuHui', '闵行到徐汇', 'HolidayWeekend', '16:30:00', '17:30:00', '50', '');</v>
      </c>
      <c r="B100" s="6" t="s">
        <v>130</v>
      </c>
      <c r="C100" s="5" t="s">
        <v>320</v>
      </c>
      <c r="D100" s="8" t="s">
        <v>183</v>
      </c>
      <c r="E100" t="s">
        <v>184</v>
      </c>
      <c r="F100" t="s">
        <v>313</v>
      </c>
      <c r="G100" s="6" t="s">
        <v>220</v>
      </c>
      <c r="H100" s="6" t="s">
        <v>375</v>
      </c>
      <c r="I100" s="2">
        <v>50</v>
      </c>
    </row>
    <row r="101" spans="1:10" x14ac:dyDescent="0.25">
      <c r="A101" t="str">
        <f t="shared" si="1"/>
        <v>insert into Shift values('XMWD0645A', '3','XuHuiToMinHang', '徐汇到闵行', 'NormalWorkday', '6:45:00', '7:45:00', '50', '天钥路始发，途径上中、罗阳至闵行 ');</v>
      </c>
      <c r="B101" s="5" t="s">
        <v>131</v>
      </c>
      <c r="C101" s="5" t="s">
        <v>321</v>
      </c>
      <c r="D101" s="8" t="s">
        <v>185</v>
      </c>
      <c r="E101" t="s">
        <v>186</v>
      </c>
      <c r="F101" t="s">
        <v>259</v>
      </c>
      <c r="G101" s="5" t="s">
        <v>221</v>
      </c>
      <c r="H101" s="5" t="s">
        <v>378</v>
      </c>
      <c r="I101" s="2">
        <v>50</v>
      </c>
      <c r="J101" s="8" t="s">
        <v>199</v>
      </c>
    </row>
    <row r="102" spans="1:10" x14ac:dyDescent="0.25">
      <c r="A102" t="str">
        <f t="shared" si="1"/>
        <v>insert into Shift values('XMWD0645B', '4','XuHuiToMinHang', '徐汇到闵行', 'NormalWorkday', '6:45:00', '7:45:00', '50', '田林始发，途径古美至闵行');</v>
      </c>
      <c r="B102" s="5" t="s">
        <v>132</v>
      </c>
      <c r="C102" s="5" t="s">
        <v>322</v>
      </c>
      <c r="D102" s="8" t="s">
        <v>185</v>
      </c>
      <c r="E102" t="s">
        <v>186</v>
      </c>
      <c r="F102" t="s">
        <v>259</v>
      </c>
      <c r="G102" s="5" t="s">
        <v>221</v>
      </c>
      <c r="H102" s="5" t="s">
        <v>378</v>
      </c>
      <c r="I102" s="2">
        <v>50</v>
      </c>
      <c r="J102" s="8" t="s">
        <v>194</v>
      </c>
    </row>
    <row r="103" spans="1:10" x14ac:dyDescent="0.25">
      <c r="A103" t="str">
        <f t="shared" si="1"/>
        <v>insert into Shift values('XMWD0700A', '1','XuHuiToMinHang', '徐汇到闵行', 'NormalWorkday', '7:00:00', '8:00:00', '50', '徐汇校区始发');</v>
      </c>
      <c r="B103" s="5" t="s">
        <v>133</v>
      </c>
      <c r="C103" s="5" t="s">
        <v>319</v>
      </c>
      <c r="D103" s="8" t="s">
        <v>185</v>
      </c>
      <c r="E103" t="s">
        <v>186</v>
      </c>
      <c r="F103" t="s">
        <v>259</v>
      </c>
      <c r="G103" s="5" t="s">
        <v>222</v>
      </c>
      <c r="H103" s="5" t="s">
        <v>379</v>
      </c>
      <c r="I103" s="2">
        <v>50</v>
      </c>
      <c r="J103" s="8" t="s">
        <v>195</v>
      </c>
    </row>
    <row r="104" spans="1:10" x14ac:dyDescent="0.25">
      <c r="A104" t="str">
        <f t="shared" si="1"/>
        <v>insert into Shift values('XMWD0700B', '2','XuHuiToMinHang', '徐汇到闵行', 'NormalWorkday', '7:00:00', '8:00:00', '50', '交大新村始发');</v>
      </c>
      <c r="B104" s="5" t="s">
        <v>134</v>
      </c>
      <c r="C104" s="5" t="s">
        <v>320</v>
      </c>
      <c r="D104" s="8" t="s">
        <v>185</v>
      </c>
      <c r="E104" t="s">
        <v>186</v>
      </c>
      <c r="F104" t="s">
        <v>259</v>
      </c>
      <c r="G104" s="5" t="s">
        <v>222</v>
      </c>
      <c r="H104" s="5" t="s">
        <v>379</v>
      </c>
      <c r="I104" s="2">
        <v>50</v>
      </c>
      <c r="J104" s="8" t="s">
        <v>196</v>
      </c>
    </row>
    <row r="105" spans="1:10" x14ac:dyDescent="0.25">
      <c r="A105" t="str">
        <f t="shared" si="1"/>
        <v>insert into Shift values('XMWD0730A', '3','XuHuiToMinHang', '徐汇到闵行', 'NormalWorkday', '7:30:00', '8:30:00', '50', '徐汇校区始发');</v>
      </c>
      <c r="B105" s="5" t="s">
        <v>135</v>
      </c>
      <c r="C105" s="5" t="s">
        <v>321</v>
      </c>
      <c r="D105" s="8" t="s">
        <v>185</v>
      </c>
      <c r="E105" t="s">
        <v>186</v>
      </c>
      <c r="F105" t="s">
        <v>259</v>
      </c>
      <c r="G105" s="5" t="s">
        <v>305</v>
      </c>
      <c r="H105" s="5" t="s">
        <v>334</v>
      </c>
      <c r="I105" s="2">
        <v>50</v>
      </c>
      <c r="J105" s="8" t="s">
        <v>195</v>
      </c>
    </row>
    <row r="106" spans="1:10" x14ac:dyDescent="0.25">
      <c r="A106" t="str">
        <f t="shared" si="1"/>
        <v>insert into Shift values('XMWD0730B', '4','XuHuiToMinHang', '徐汇到闵行', 'NormalWorkday', '7:30:00', '8:30:00', '50', '交大新村始发');</v>
      </c>
      <c r="B106" s="5" t="s">
        <v>136</v>
      </c>
      <c r="C106" s="5" t="s">
        <v>322</v>
      </c>
      <c r="D106" s="8" t="s">
        <v>185</v>
      </c>
      <c r="E106" t="s">
        <v>186</v>
      </c>
      <c r="F106" t="s">
        <v>259</v>
      </c>
      <c r="G106" s="5" t="s">
        <v>305</v>
      </c>
      <c r="H106" s="5" t="s">
        <v>334</v>
      </c>
      <c r="I106" s="2">
        <v>50</v>
      </c>
      <c r="J106" s="8" t="s">
        <v>196</v>
      </c>
    </row>
    <row r="107" spans="1:10" x14ac:dyDescent="0.25">
      <c r="A107" t="str">
        <f t="shared" si="1"/>
        <v>insert into Shift values('XMWD0730C', '1','XuHuiToMinHang', '徐汇到闵行', 'NormalWorkday', '7:30:00', '8:30:00', '50', '田林始发');</v>
      </c>
      <c r="B107" s="5" t="s">
        <v>137</v>
      </c>
      <c r="C107" s="5" t="s">
        <v>319</v>
      </c>
      <c r="D107" s="8" t="s">
        <v>185</v>
      </c>
      <c r="E107" t="s">
        <v>186</v>
      </c>
      <c r="F107" t="s">
        <v>259</v>
      </c>
      <c r="G107" s="5" t="s">
        <v>203</v>
      </c>
      <c r="H107" s="5" t="s">
        <v>334</v>
      </c>
      <c r="I107" s="2">
        <v>50</v>
      </c>
      <c r="J107" s="8" t="s">
        <v>197</v>
      </c>
    </row>
    <row r="108" spans="1:10" x14ac:dyDescent="0.25">
      <c r="A108" t="str">
        <f t="shared" si="1"/>
        <v>insert into Shift values('XMWD0730D', '2','XuHuiToMinHang', '徐汇到闵行', 'NormalWorkday', '7:30:00', '8:30:00', '50', '古美始发');</v>
      </c>
      <c r="B108" s="5" t="s">
        <v>138</v>
      </c>
      <c r="C108" s="5" t="s">
        <v>320</v>
      </c>
      <c r="D108" s="8" t="s">
        <v>185</v>
      </c>
      <c r="E108" t="s">
        <v>186</v>
      </c>
      <c r="F108" t="s">
        <v>259</v>
      </c>
      <c r="G108" s="5" t="s">
        <v>203</v>
      </c>
      <c r="H108" s="5" t="s">
        <v>334</v>
      </c>
      <c r="I108" s="2">
        <v>50</v>
      </c>
      <c r="J108" s="8" t="s">
        <v>198</v>
      </c>
    </row>
    <row r="109" spans="1:10" x14ac:dyDescent="0.25">
      <c r="A109" t="str">
        <f t="shared" si="1"/>
        <v>insert into Shift values('XMWD0900A', '3','XuHuiToMinHang', '徐汇到闵行', 'NormalWorkday', '9:00:00', '10:00:00', '50', '');</v>
      </c>
      <c r="B109" s="5" t="s">
        <v>139</v>
      </c>
      <c r="C109" s="5" t="s">
        <v>321</v>
      </c>
      <c r="D109" s="8" t="s">
        <v>185</v>
      </c>
      <c r="E109" t="s">
        <v>186</v>
      </c>
      <c r="F109" t="s">
        <v>259</v>
      </c>
      <c r="G109" s="5" t="s">
        <v>260</v>
      </c>
      <c r="H109" s="5" t="s">
        <v>380</v>
      </c>
      <c r="I109" s="2">
        <v>50</v>
      </c>
    </row>
    <row r="110" spans="1:10" x14ac:dyDescent="0.25">
      <c r="A110" t="str">
        <f t="shared" si="1"/>
        <v>insert into Shift values('XMWD0900B', '4','XuHuiToMinHang', '徐汇到闵行', 'NormalWorkday', '9:00:00', '10:00:00', '50', '');</v>
      </c>
      <c r="B110" s="5" t="s">
        <v>140</v>
      </c>
      <c r="C110" s="5" t="s">
        <v>322</v>
      </c>
      <c r="D110" s="8" t="s">
        <v>185</v>
      </c>
      <c r="E110" t="s">
        <v>186</v>
      </c>
      <c r="F110" t="s">
        <v>259</v>
      </c>
      <c r="G110" s="5" t="s">
        <v>260</v>
      </c>
      <c r="H110" s="5" t="s">
        <v>380</v>
      </c>
      <c r="I110" s="2">
        <v>50</v>
      </c>
    </row>
    <row r="111" spans="1:10" x14ac:dyDescent="0.25">
      <c r="A111" t="str">
        <f t="shared" si="1"/>
        <v>insert into Shift values('XMWD0900C', '1','XuHuiToMinHang', '徐汇到闵行', 'NormalWorkday', '9:00:00', '10:00:00', '50', '');</v>
      </c>
      <c r="B111" s="5" t="s">
        <v>141</v>
      </c>
      <c r="C111" s="5" t="s">
        <v>319</v>
      </c>
      <c r="D111" s="8" t="s">
        <v>185</v>
      </c>
      <c r="E111" t="s">
        <v>186</v>
      </c>
      <c r="F111" t="s">
        <v>259</v>
      </c>
      <c r="G111" s="5" t="s">
        <v>260</v>
      </c>
      <c r="H111" s="5" t="s">
        <v>380</v>
      </c>
      <c r="I111" s="2">
        <v>50</v>
      </c>
    </row>
    <row r="112" spans="1:10" x14ac:dyDescent="0.25">
      <c r="A112" t="str">
        <f t="shared" si="1"/>
        <v>insert into Shift values('XMWD1010', '2','XuHuiToMinHang', '徐汇到闵行', 'NormalWorkday', '10:10:00', '11:10:00', '50', '');</v>
      </c>
      <c r="B112" s="5" t="s">
        <v>142</v>
      </c>
      <c r="C112" s="5" t="s">
        <v>320</v>
      </c>
      <c r="D112" s="8" t="s">
        <v>185</v>
      </c>
      <c r="E112" t="s">
        <v>186</v>
      </c>
      <c r="F112" t="s">
        <v>259</v>
      </c>
      <c r="G112" s="5" t="s">
        <v>299</v>
      </c>
      <c r="H112" s="5" t="s">
        <v>368</v>
      </c>
      <c r="I112" s="2">
        <v>50</v>
      </c>
    </row>
    <row r="113" spans="1:10" x14ac:dyDescent="0.25">
      <c r="A113" t="str">
        <f t="shared" si="1"/>
        <v>insert into Shift values('XMWD1200A', '3','XuHuiToMinHang', '徐汇到闵行', 'NormalWorkday', '12:00:00', '13:00:00', '50', '直达，途径交大新村');</v>
      </c>
      <c r="B113" s="5" t="s">
        <v>143</v>
      </c>
      <c r="C113" s="5" t="s">
        <v>321</v>
      </c>
      <c r="D113" s="8" t="s">
        <v>185</v>
      </c>
      <c r="E113" t="s">
        <v>186</v>
      </c>
      <c r="F113" t="s">
        <v>259</v>
      </c>
      <c r="G113" s="5" t="s">
        <v>269</v>
      </c>
      <c r="H113" s="5" t="s">
        <v>381</v>
      </c>
      <c r="I113" s="2">
        <v>50</v>
      </c>
      <c r="J113" s="8" t="s">
        <v>201</v>
      </c>
    </row>
    <row r="114" spans="1:10" x14ac:dyDescent="0.25">
      <c r="A114" t="str">
        <f t="shared" si="1"/>
        <v>insert into Shift values('XMWD1200B', '4','XuHuiToMinHang', '徐汇到闵行', 'NormalWorkday', '12:00:00', '13:00:00', '50', '直达，途径交大新村');</v>
      </c>
      <c r="B114" s="5" t="s">
        <v>144</v>
      </c>
      <c r="C114" s="5" t="s">
        <v>322</v>
      </c>
      <c r="D114" s="8" t="s">
        <v>185</v>
      </c>
      <c r="E114" t="s">
        <v>186</v>
      </c>
      <c r="F114" t="s">
        <v>259</v>
      </c>
      <c r="G114" s="5" t="s">
        <v>269</v>
      </c>
      <c r="H114" s="5" t="s">
        <v>381</v>
      </c>
      <c r="I114" s="2">
        <v>50</v>
      </c>
      <c r="J114" s="8" t="s">
        <v>201</v>
      </c>
    </row>
    <row r="115" spans="1:10" x14ac:dyDescent="0.25">
      <c r="A115" t="str">
        <f t="shared" si="1"/>
        <v>insert into Shift values('XMWD1300A', '1','XuHuiToMinHang', '徐汇到闵行', 'NormalWorkday', '13:00:00', '14:00:00', '50', '');</v>
      </c>
      <c r="B115" s="5" t="s">
        <v>145</v>
      </c>
      <c r="C115" s="5" t="s">
        <v>319</v>
      </c>
      <c r="D115" s="8" t="s">
        <v>185</v>
      </c>
      <c r="E115" t="s">
        <v>186</v>
      </c>
      <c r="F115" t="s">
        <v>259</v>
      </c>
      <c r="G115" s="5" t="s">
        <v>270</v>
      </c>
      <c r="H115" s="5" t="s">
        <v>382</v>
      </c>
      <c r="I115" s="2">
        <v>50</v>
      </c>
    </row>
    <row r="116" spans="1:10" x14ac:dyDescent="0.25">
      <c r="A116" t="str">
        <f t="shared" si="1"/>
        <v>insert into Shift values('XMWD1300B', '2','XuHuiToMinHang', '徐汇到闵行', 'NormalWorkday', '13:00:00', '14:00:00', '50', '');</v>
      </c>
      <c r="B116" s="5" t="s">
        <v>146</v>
      </c>
      <c r="C116" s="5" t="s">
        <v>320</v>
      </c>
      <c r="D116" s="8" t="s">
        <v>185</v>
      </c>
      <c r="E116" t="s">
        <v>186</v>
      </c>
      <c r="F116" t="s">
        <v>259</v>
      </c>
      <c r="G116" s="5" t="s">
        <v>270</v>
      </c>
      <c r="H116" s="5" t="s">
        <v>382</v>
      </c>
      <c r="I116" s="2">
        <v>50</v>
      </c>
    </row>
    <row r="117" spans="1:10" x14ac:dyDescent="0.25">
      <c r="A117" t="str">
        <f t="shared" si="1"/>
        <v>insert into Shift values('XMWD1300C', '3','XuHuiToMinHang', '徐汇到闵行', 'NormalWorkday', '13:00:00', '14:00:00', '50', '');</v>
      </c>
      <c r="B117" s="5" t="s">
        <v>147</v>
      </c>
      <c r="C117" s="5" t="s">
        <v>321</v>
      </c>
      <c r="D117" s="8" t="s">
        <v>185</v>
      </c>
      <c r="E117" t="s">
        <v>186</v>
      </c>
      <c r="F117" t="s">
        <v>259</v>
      </c>
      <c r="G117" s="5" t="s">
        <v>270</v>
      </c>
      <c r="H117" s="5" t="s">
        <v>382</v>
      </c>
      <c r="I117" s="2">
        <v>50</v>
      </c>
    </row>
    <row r="118" spans="1:10" x14ac:dyDescent="0.25">
      <c r="A118" t="str">
        <f t="shared" si="1"/>
        <v>insert into Shift values('XMWD1500A', '4','XuHuiToMinHang', '徐汇到闵行', 'NormalWorkday', '15:00:00', '16:00:00', '50', '');</v>
      </c>
      <c r="B118" s="5" t="s">
        <v>148</v>
      </c>
      <c r="C118" s="5" t="s">
        <v>322</v>
      </c>
      <c r="D118" s="8" t="s">
        <v>185</v>
      </c>
      <c r="E118" t="s">
        <v>186</v>
      </c>
      <c r="F118" t="s">
        <v>259</v>
      </c>
      <c r="G118" s="5" t="s">
        <v>276</v>
      </c>
      <c r="H118" s="5" t="s">
        <v>383</v>
      </c>
      <c r="I118" s="2">
        <v>50</v>
      </c>
    </row>
    <row r="119" spans="1:10" x14ac:dyDescent="0.25">
      <c r="A119" t="str">
        <f t="shared" si="1"/>
        <v>insert into Shift values('XMWD1500B', '1','XuHuiToMinHang', '徐汇到闵行', 'NormalWorkday', '15:00:00', '16:00:00', '50', '');</v>
      </c>
      <c r="B119" s="5" t="s">
        <v>149</v>
      </c>
      <c r="C119" s="5" t="s">
        <v>319</v>
      </c>
      <c r="D119" s="8" t="s">
        <v>185</v>
      </c>
      <c r="E119" t="s">
        <v>186</v>
      </c>
      <c r="F119" t="s">
        <v>259</v>
      </c>
      <c r="G119" s="5" t="s">
        <v>276</v>
      </c>
      <c r="H119" s="5" t="s">
        <v>383</v>
      </c>
      <c r="I119" s="2">
        <v>50</v>
      </c>
    </row>
    <row r="120" spans="1:10" x14ac:dyDescent="0.25">
      <c r="A120" t="str">
        <f t="shared" si="1"/>
        <v>insert into Shift values('XMWD1700A', '2','XuHuiToMinHang', '徐汇到闵行', 'NormalWorkday', '17:00:00', '18:00:00', '50', '');</v>
      </c>
      <c r="B120" s="5" t="s">
        <v>150</v>
      </c>
      <c r="C120" s="5" t="s">
        <v>320</v>
      </c>
      <c r="D120" s="8" t="s">
        <v>185</v>
      </c>
      <c r="E120" t="s">
        <v>186</v>
      </c>
      <c r="F120" t="s">
        <v>259</v>
      </c>
      <c r="G120" s="5" t="s">
        <v>283</v>
      </c>
      <c r="H120" s="5" t="s">
        <v>372</v>
      </c>
      <c r="I120" s="2">
        <v>50</v>
      </c>
    </row>
    <row r="121" spans="1:10" x14ac:dyDescent="0.25">
      <c r="A121" t="str">
        <f t="shared" si="1"/>
        <v>insert into Shift values('XMWD1700B', '3','XuHuiToMinHang', '徐汇到闵行', 'NormalWorkday', '17:00:00', '18:00:00', '50', '');</v>
      </c>
      <c r="B121" s="5" t="s">
        <v>151</v>
      </c>
      <c r="C121" s="5" t="s">
        <v>321</v>
      </c>
      <c r="D121" s="8" t="s">
        <v>185</v>
      </c>
      <c r="E121" t="s">
        <v>186</v>
      </c>
      <c r="F121" t="s">
        <v>259</v>
      </c>
      <c r="G121" s="5" t="s">
        <v>283</v>
      </c>
      <c r="H121" s="5" t="s">
        <v>372</v>
      </c>
      <c r="I121" s="2">
        <v>50</v>
      </c>
    </row>
    <row r="122" spans="1:10" x14ac:dyDescent="0.25">
      <c r="A122" t="str">
        <f t="shared" si="1"/>
        <v>insert into Shift values('XMWD1700C', '4','XuHuiToMinHang', '徐汇到闵行', 'NormalWorkday', '17:00:00', '18:00:00', '50', '');</v>
      </c>
      <c r="B122" s="5" t="s">
        <v>152</v>
      </c>
      <c r="C122" s="5" t="s">
        <v>322</v>
      </c>
      <c r="D122" s="8" t="s">
        <v>185</v>
      </c>
      <c r="E122" t="s">
        <v>186</v>
      </c>
      <c r="F122" t="s">
        <v>259</v>
      </c>
      <c r="G122" s="5" t="s">
        <v>283</v>
      </c>
      <c r="H122" s="5" t="s">
        <v>372</v>
      </c>
      <c r="I122" s="2">
        <v>50</v>
      </c>
    </row>
    <row r="123" spans="1:10" x14ac:dyDescent="0.25">
      <c r="A123" t="str">
        <f t="shared" si="1"/>
        <v>insert into Shift values('XMWD1800A', '1','XuHuiToMinHang', '徐汇到闵行', 'NormalWorkday', '18:00:00', '19:00:00', '50', '');</v>
      </c>
      <c r="B123" s="5" t="s">
        <v>153</v>
      </c>
      <c r="C123" s="5" t="s">
        <v>319</v>
      </c>
      <c r="D123" s="8" t="s">
        <v>185</v>
      </c>
      <c r="E123" t="s">
        <v>186</v>
      </c>
      <c r="F123" t="s">
        <v>259</v>
      </c>
      <c r="G123" s="5" t="s">
        <v>287</v>
      </c>
      <c r="H123" s="5" t="s">
        <v>384</v>
      </c>
      <c r="I123" s="2">
        <v>50</v>
      </c>
    </row>
    <row r="124" spans="1:10" x14ac:dyDescent="0.25">
      <c r="A124" t="str">
        <f t="shared" si="1"/>
        <v>insert into Shift values('XMWD1800B', '2','XuHuiToMinHang', '徐汇到闵行', 'NormalWorkday', '18:00:00', '19:00:00', '50', '');</v>
      </c>
      <c r="B124" s="5" t="s">
        <v>154</v>
      </c>
      <c r="C124" s="5" t="s">
        <v>320</v>
      </c>
      <c r="D124" s="8" t="s">
        <v>185</v>
      </c>
      <c r="E124" t="s">
        <v>186</v>
      </c>
      <c r="F124" t="s">
        <v>259</v>
      </c>
      <c r="G124" s="5" t="s">
        <v>287</v>
      </c>
      <c r="H124" s="5" t="s">
        <v>384</v>
      </c>
      <c r="I124" s="2">
        <v>50</v>
      </c>
    </row>
    <row r="125" spans="1:10" x14ac:dyDescent="0.25">
      <c r="A125" t="str">
        <f t="shared" si="1"/>
        <v>insert into Shift values('XMWD2000A', '3','XuHuiToMinHang', '徐汇到闵行', 'NormalWorkday', '20:00:00', '21:00:00', '50', '');</v>
      </c>
      <c r="B125" s="5" t="s">
        <v>155</v>
      </c>
      <c r="C125" s="5" t="s">
        <v>321</v>
      </c>
      <c r="D125" s="8" t="s">
        <v>185</v>
      </c>
      <c r="E125" t="s">
        <v>186</v>
      </c>
      <c r="F125" t="s">
        <v>259</v>
      </c>
      <c r="G125" s="5" t="s">
        <v>304</v>
      </c>
      <c r="H125" s="5" t="s">
        <v>377</v>
      </c>
      <c r="I125" s="2">
        <v>50</v>
      </c>
    </row>
    <row r="126" spans="1:10" x14ac:dyDescent="0.25">
      <c r="A126" t="str">
        <f t="shared" si="1"/>
        <v>insert into Shift values('XMWD2000B', '4','XuHuiToMinHang', '徐汇到闵行', 'NormalWorkday', '20:00:00', '21:00:00', '50', '');</v>
      </c>
      <c r="B126" s="5" t="s">
        <v>156</v>
      </c>
      <c r="C126" s="5" t="s">
        <v>322</v>
      </c>
      <c r="D126" s="8" t="s">
        <v>185</v>
      </c>
      <c r="E126" t="s">
        <v>186</v>
      </c>
      <c r="F126" t="s">
        <v>259</v>
      </c>
      <c r="G126" s="5" t="s">
        <v>304</v>
      </c>
      <c r="H126" s="5" t="s">
        <v>377</v>
      </c>
      <c r="I126" s="2">
        <v>50</v>
      </c>
    </row>
    <row r="127" spans="1:10" x14ac:dyDescent="0.25">
      <c r="A127" t="str">
        <f t="shared" si="1"/>
        <v>insert into Shift values('XMWD2130A', '1','XuHuiToMinHang', '徐汇到闵行', 'NormalWorkday', '21:30:00', '22:30:00', '50', '');</v>
      </c>
      <c r="B127" s="5" t="s">
        <v>157</v>
      </c>
      <c r="C127" s="5" t="s">
        <v>319</v>
      </c>
      <c r="D127" s="8" t="s">
        <v>185</v>
      </c>
      <c r="E127" t="s">
        <v>186</v>
      </c>
      <c r="F127" t="s">
        <v>259</v>
      </c>
      <c r="G127" s="5" t="s">
        <v>306</v>
      </c>
      <c r="H127" s="5" t="s">
        <v>385</v>
      </c>
      <c r="I127" s="2">
        <v>50</v>
      </c>
    </row>
    <row r="128" spans="1:10" x14ac:dyDescent="0.25">
      <c r="A128" t="str">
        <f t="shared" si="1"/>
        <v>insert into Shift values('XMWD2130B', '2','XuHuiToMinHang', '徐汇到闵行', 'NormalWorkday', '21:30:00', '22:30:00', '50', '');</v>
      </c>
      <c r="B128" s="5" t="s">
        <v>158</v>
      </c>
      <c r="C128" s="5" t="s">
        <v>320</v>
      </c>
      <c r="D128" s="8" t="s">
        <v>185</v>
      </c>
      <c r="E128" t="s">
        <v>186</v>
      </c>
      <c r="F128" t="s">
        <v>259</v>
      </c>
      <c r="G128" s="5" t="s">
        <v>306</v>
      </c>
      <c r="H128" s="5" t="s">
        <v>385</v>
      </c>
      <c r="I128" s="2">
        <v>50</v>
      </c>
    </row>
    <row r="129" spans="1:10" x14ac:dyDescent="0.25">
      <c r="A129" t="str">
        <f t="shared" si="1"/>
        <v>insert into Shift values('XMWE0830', '3','XuHuiToMinHang', '徐汇到闵行', 'NormalWeekendAndLegalHoliday', '8:30:00', '9:30:00', '50', '');</v>
      </c>
      <c r="B129" s="5" t="s">
        <v>159</v>
      </c>
      <c r="C129" s="5" t="s">
        <v>321</v>
      </c>
      <c r="D129" s="8" t="s">
        <v>185</v>
      </c>
      <c r="E129" t="s">
        <v>186</v>
      </c>
      <c r="F129" t="s">
        <v>312</v>
      </c>
      <c r="G129" s="5" t="s">
        <v>210</v>
      </c>
      <c r="H129" s="5" t="s">
        <v>367</v>
      </c>
      <c r="I129" s="2">
        <v>50</v>
      </c>
    </row>
    <row r="130" spans="1:10" x14ac:dyDescent="0.25">
      <c r="A130" t="str">
        <f t="shared" si="1"/>
        <v>insert into Shift values('XMWE1730', '4','XuHuiToMinHang', '徐汇到闵行', 'NormalWeekendAndLegalHoliday', '17:30:00', '18:30:00', '50', '');</v>
      </c>
      <c r="B130" s="5" t="s">
        <v>160</v>
      </c>
      <c r="C130" s="5" t="s">
        <v>322</v>
      </c>
      <c r="D130" s="8" t="s">
        <v>185</v>
      </c>
      <c r="E130" t="s">
        <v>186</v>
      </c>
      <c r="F130" t="s">
        <v>312</v>
      </c>
      <c r="G130" s="5" t="s">
        <v>223</v>
      </c>
      <c r="H130" s="5" t="s">
        <v>376</v>
      </c>
      <c r="I130" s="2">
        <v>50</v>
      </c>
    </row>
    <row r="131" spans="1:10" x14ac:dyDescent="0.25">
      <c r="A131" t="str">
        <f t="shared" si="1"/>
        <v>insert into Shift values('XMHD0730A', '1','XuHuiToMinHang', '徐汇到闵行', 'HolidayWorkday', '7:30:00', '8:30:00', '50', '直达闵行，途径天钥、上中、罗阳');</v>
      </c>
      <c r="B131" s="5" t="s">
        <v>161</v>
      </c>
      <c r="C131" s="5" t="s">
        <v>319</v>
      </c>
      <c r="D131" s="8" t="s">
        <v>185</v>
      </c>
      <c r="E131" t="s">
        <v>186</v>
      </c>
      <c r="F131" t="s">
        <v>311</v>
      </c>
      <c r="G131" s="5" t="s">
        <v>204</v>
      </c>
      <c r="H131" s="5" t="s">
        <v>334</v>
      </c>
      <c r="I131" s="2">
        <v>50</v>
      </c>
      <c r="J131" s="8" t="s">
        <v>202</v>
      </c>
    </row>
    <row r="132" spans="1:10" x14ac:dyDescent="0.25">
      <c r="A132" t="str">
        <f t="shared" ref="A132:A152" si="2">CONCATENATE("insert into Shift values('",B132,"', '",C132,"','",D132,"', '",E132,"', '",F132,"', '",G132,"', '",H132,"', '",I132,"', '",J132,"');")</f>
        <v>insert into Shift values('XMHD0730B', '2','XuHuiToMinHang', '徐汇到闵行', 'HolidayWorkday', '7:30:00', '8:30:00', '50', '交大新村始发');</v>
      </c>
      <c r="B132" s="5" t="s">
        <v>162</v>
      </c>
      <c r="C132" s="5" t="s">
        <v>320</v>
      </c>
      <c r="D132" s="8" t="s">
        <v>185</v>
      </c>
      <c r="E132" t="s">
        <v>186</v>
      </c>
      <c r="F132" t="s">
        <v>311</v>
      </c>
      <c r="G132" s="5" t="s">
        <v>204</v>
      </c>
      <c r="H132" s="5" t="s">
        <v>334</v>
      </c>
      <c r="I132" s="2">
        <v>50</v>
      </c>
      <c r="J132" s="8" t="s">
        <v>196</v>
      </c>
    </row>
    <row r="133" spans="1:10" x14ac:dyDescent="0.25">
      <c r="A133" t="str">
        <f t="shared" si="2"/>
        <v>insert into Shift values('XMHD0730C', '3','XuHuiToMinHang', '徐汇到闵行', 'HolidayWorkday', '7:30:00', '8:30:00', '50', '田林始发');</v>
      </c>
      <c r="B133" s="5" t="s">
        <v>163</v>
      </c>
      <c r="C133" s="5" t="s">
        <v>321</v>
      </c>
      <c r="D133" s="8" t="s">
        <v>185</v>
      </c>
      <c r="E133" t="s">
        <v>186</v>
      </c>
      <c r="F133" t="s">
        <v>311</v>
      </c>
      <c r="G133" s="5" t="s">
        <v>203</v>
      </c>
      <c r="H133" s="5" t="s">
        <v>334</v>
      </c>
      <c r="I133" s="2">
        <v>50</v>
      </c>
      <c r="J133" s="8" t="s">
        <v>197</v>
      </c>
    </row>
    <row r="134" spans="1:10" x14ac:dyDescent="0.25">
      <c r="A134" t="str">
        <f t="shared" si="2"/>
        <v>insert into Shift values('XMHD0730D', '4','XuHuiToMinHang', '徐汇到闵行', 'HolidayWorkday', '7:30:00', '8:30:00', '50', '古美始发');</v>
      </c>
      <c r="B134" s="5" t="s">
        <v>164</v>
      </c>
      <c r="C134" s="5" t="s">
        <v>322</v>
      </c>
      <c r="D134" s="8" t="s">
        <v>185</v>
      </c>
      <c r="E134" t="s">
        <v>186</v>
      </c>
      <c r="F134" t="s">
        <v>311</v>
      </c>
      <c r="G134" s="5" t="s">
        <v>203</v>
      </c>
      <c r="H134" s="5" t="s">
        <v>334</v>
      </c>
      <c r="I134" s="2">
        <v>50</v>
      </c>
      <c r="J134" s="8" t="s">
        <v>198</v>
      </c>
    </row>
    <row r="135" spans="1:10" x14ac:dyDescent="0.25">
      <c r="A135" t="str">
        <f t="shared" si="2"/>
        <v>insert into Shift values('XMHD0830', '1','XuHuiToMinHang', '徐汇到闵行', 'HolidayWorkday', '8:30:00', '9:30:00', '50', '古美始发');</v>
      </c>
      <c r="B135" s="5" t="s">
        <v>165</v>
      </c>
      <c r="C135" s="5" t="s">
        <v>319</v>
      </c>
      <c r="D135" s="8" t="s">
        <v>185</v>
      </c>
      <c r="E135" t="s">
        <v>186</v>
      </c>
      <c r="F135" t="s">
        <v>311</v>
      </c>
      <c r="G135" s="5" t="s">
        <v>298</v>
      </c>
      <c r="H135" s="5" t="s">
        <v>367</v>
      </c>
      <c r="I135" s="2">
        <v>50</v>
      </c>
      <c r="J135" s="8" t="s">
        <v>198</v>
      </c>
    </row>
    <row r="136" spans="1:10" x14ac:dyDescent="0.25">
      <c r="A136" t="str">
        <f t="shared" si="2"/>
        <v>insert into Shift values('XMHD1315', '2','XuHuiToMinHang', '徐汇到闵行', 'HolidayWorkday', '13:15:00', '14:15:00', '50', '');</v>
      </c>
      <c r="B136" s="5" t="s">
        <v>166</v>
      </c>
      <c r="C136" s="5" t="s">
        <v>320</v>
      </c>
      <c r="D136" s="8" t="s">
        <v>185</v>
      </c>
      <c r="E136" t="s">
        <v>186</v>
      </c>
      <c r="F136" t="s">
        <v>311</v>
      </c>
      <c r="G136" s="5" t="s">
        <v>307</v>
      </c>
      <c r="H136" s="5" t="s">
        <v>386</v>
      </c>
      <c r="I136" s="2">
        <v>50</v>
      </c>
    </row>
    <row r="137" spans="1:10" x14ac:dyDescent="0.25">
      <c r="A137" t="str">
        <f t="shared" si="2"/>
        <v>insert into Shift values('XMHD1630', '3','XuHuiToMinHang', '徐汇到闵行', 'HolidayWorkday', '16:30:00', '17:30:00', '50', '');</v>
      </c>
      <c r="B137" s="5" t="s">
        <v>167</v>
      </c>
      <c r="C137" s="5" t="s">
        <v>321</v>
      </c>
      <c r="D137" s="8" t="s">
        <v>185</v>
      </c>
      <c r="E137" t="s">
        <v>186</v>
      </c>
      <c r="F137" t="s">
        <v>311</v>
      </c>
      <c r="G137" s="5" t="s">
        <v>282</v>
      </c>
      <c r="H137" s="5" t="s">
        <v>375</v>
      </c>
      <c r="I137" s="2">
        <v>50</v>
      </c>
    </row>
    <row r="138" spans="1:10" x14ac:dyDescent="0.25">
      <c r="A138" t="str">
        <f t="shared" si="2"/>
        <v>insert into Shift values('XMHD2100', '4','XuHuiToMinHang', '徐汇到闵行', 'HolidayWorkday', '21:00:00', '22:00:00', '50', '');</v>
      </c>
      <c r="B138" s="5" t="s">
        <v>168</v>
      </c>
      <c r="C138" s="5" t="s">
        <v>322</v>
      </c>
      <c r="D138" s="8" t="s">
        <v>185</v>
      </c>
      <c r="E138" t="s">
        <v>186</v>
      </c>
      <c r="F138" t="s">
        <v>311</v>
      </c>
      <c r="G138" s="5" t="s">
        <v>308</v>
      </c>
      <c r="H138" s="5" t="s">
        <v>387</v>
      </c>
      <c r="I138" s="2">
        <v>50</v>
      </c>
    </row>
    <row r="139" spans="1:10" x14ac:dyDescent="0.25">
      <c r="A139" t="str">
        <f t="shared" si="2"/>
        <v>insert into Shift values('XMHE0830', '1','XuHuiToMinHang', '徐汇到闵行', 'HolidayWeekend', '8:30:00', '9:30:00', '50', '');</v>
      </c>
      <c r="B139" s="5" t="s">
        <v>169</v>
      </c>
      <c r="C139" s="5" t="s">
        <v>319</v>
      </c>
      <c r="D139" s="8" t="s">
        <v>185</v>
      </c>
      <c r="E139" t="s">
        <v>186</v>
      </c>
      <c r="F139" t="s">
        <v>313</v>
      </c>
      <c r="G139" s="5" t="s">
        <v>210</v>
      </c>
      <c r="H139" s="5" t="s">
        <v>367</v>
      </c>
      <c r="I139" s="2">
        <v>50</v>
      </c>
    </row>
    <row r="140" spans="1:10" x14ac:dyDescent="0.25">
      <c r="A140" t="str">
        <f t="shared" si="2"/>
        <v>insert into Shift values('XMHE1730', '2','XuHuiToMinHang', '徐汇到闵行', 'HolidayWeekend', '17:30:00', '18:30:00', '50', '');</v>
      </c>
      <c r="B140" s="5" t="s">
        <v>170</v>
      </c>
      <c r="C140" s="5" t="s">
        <v>320</v>
      </c>
      <c r="D140" s="8" t="s">
        <v>185</v>
      </c>
      <c r="E140" t="s">
        <v>186</v>
      </c>
      <c r="F140" t="s">
        <v>313</v>
      </c>
      <c r="G140" s="5" t="s">
        <v>223</v>
      </c>
      <c r="H140" s="5" t="s">
        <v>376</v>
      </c>
      <c r="I140" s="2">
        <v>50</v>
      </c>
    </row>
    <row r="141" spans="1:10" x14ac:dyDescent="0.25">
      <c r="A141" t="str">
        <f t="shared" si="2"/>
        <v>insert into Shift values('QMWD0700', '3','QiBaoToMinHang', '七宝到闵行', 'NormalWorkday', '7:00:00', '8:00:00', '50', '');</v>
      </c>
      <c r="B141" s="5" t="s">
        <v>171</v>
      </c>
      <c r="C141" s="5" t="s">
        <v>321</v>
      </c>
      <c r="D141" s="8" t="s">
        <v>187</v>
      </c>
      <c r="E141" t="s">
        <v>188</v>
      </c>
      <c r="F141" t="s">
        <v>259</v>
      </c>
      <c r="G141" s="5" t="s">
        <v>222</v>
      </c>
      <c r="H141" s="5" t="s">
        <v>379</v>
      </c>
      <c r="I141" s="2">
        <v>50</v>
      </c>
    </row>
    <row r="142" spans="1:10" x14ac:dyDescent="0.25">
      <c r="A142" t="str">
        <f t="shared" si="2"/>
        <v>insert into Shift values('QMWD1110', '4','QiBaoToMinHang', '七宝到闵行', 'NormalWorkday', '11:10:00', '12:10:00', '50', '');</v>
      </c>
      <c r="B142" s="5" t="s">
        <v>172</v>
      </c>
      <c r="C142" s="5" t="s">
        <v>322</v>
      </c>
      <c r="D142" s="8" t="s">
        <v>187</v>
      </c>
      <c r="E142" t="s">
        <v>188</v>
      </c>
      <c r="F142" t="s">
        <v>259</v>
      </c>
      <c r="G142" s="5" t="s">
        <v>224</v>
      </c>
      <c r="H142" s="5" t="s">
        <v>388</v>
      </c>
      <c r="I142" s="2">
        <v>50</v>
      </c>
    </row>
    <row r="143" spans="1:10" x14ac:dyDescent="0.25">
      <c r="A143" t="str">
        <f t="shared" si="2"/>
        <v>insert into Shift values('QMWD1610', '1','QiBaoToMinHang', '七宝到闵行', 'NormalWorkday', '16:10:00', '17:10:00', '50', '');</v>
      </c>
      <c r="B143" s="5" t="s">
        <v>173</v>
      </c>
      <c r="C143" s="5" t="s">
        <v>319</v>
      </c>
      <c r="D143" s="8" t="s">
        <v>187</v>
      </c>
      <c r="E143" t="s">
        <v>188</v>
      </c>
      <c r="F143" t="s">
        <v>259</v>
      </c>
      <c r="G143" s="5" t="s">
        <v>225</v>
      </c>
      <c r="H143" s="5" t="s">
        <v>389</v>
      </c>
      <c r="I143" s="2">
        <v>50</v>
      </c>
    </row>
    <row r="144" spans="1:10" x14ac:dyDescent="0.25">
      <c r="A144" t="str">
        <f t="shared" si="2"/>
        <v>insert into Shift values('QMWD1950', '2','QiBaoToMinHang', '七宝到闵行', 'NormalWorkday', '19:50:00', '20:50:00', '50', '');</v>
      </c>
      <c r="B144" s="5" t="s">
        <v>174</v>
      </c>
      <c r="C144" s="5" t="s">
        <v>320</v>
      </c>
      <c r="D144" s="8" t="s">
        <v>187</v>
      </c>
      <c r="E144" t="s">
        <v>188</v>
      </c>
      <c r="F144" t="s">
        <v>259</v>
      </c>
      <c r="G144" s="5" t="s">
        <v>226</v>
      </c>
      <c r="H144" s="5" t="s">
        <v>390</v>
      </c>
      <c r="I144" s="2">
        <v>50</v>
      </c>
    </row>
    <row r="145" spans="1:9" x14ac:dyDescent="0.25">
      <c r="A145" t="str">
        <f t="shared" si="2"/>
        <v>insert into Shift values('QMHD0800', '3','QiBaoToMinHang', '七宝到闵行', 'HolidayWorkday', '8:00:00', '9:00:00', '50', '');</v>
      </c>
      <c r="B145" s="5" t="s">
        <v>314</v>
      </c>
      <c r="C145" s="5" t="s">
        <v>321</v>
      </c>
      <c r="D145" s="8" t="s">
        <v>187</v>
      </c>
      <c r="E145" t="s">
        <v>188</v>
      </c>
      <c r="F145" t="s">
        <v>311</v>
      </c>
      <c r="G145" s="5" t="s">
        <v>206</v>
      </c>
      <c r="H145" s="5" t="s">
        <v>340</v>
      </c>
      <c r="I145" s="2">
        <v>50</v>
      </c>
    </row>
    <row r="146" spans="1:9" x14ac:dyDescent="0.25">
      <c r="A146" t="str">
        <f t="shared" si="2"/>
        <v>insert into Shift values('QMHD1610', '4','QiBaoToMinHang', '七宝到闵行', 'HolidayWorkday', '16:10:00', '17:10:00', '50', '');</v>
      </c>
      <c r="B146" s="5" t="s">
        <v>315</v>
      </c>
      <c r="C146" s="5" t="s">
        <v>322</v>
      </c>
      <c r="D146" s="8" t="s">
        <v>187</v>
      </c>
      <c r="E146" t="s">
        <v>188</v>
      </c>
      <c r="F146" t="s">
        <v>311</v>
      </c>
      <c r="G146" s="5" t="s">
        <v>225</v>
      </c>
      <c r="H146" s="5" t="s">
        <v>389</v>
      </c>
      <c r="I146" s="2">
        <v>50</v>
      </c>
    </row>
    <row r="147" spans="1:9" x14ac:dyDescent="0.25">
      <c r="A147" t="str">
        <f t="shared" si="2"/>
        <v>insert into Shift values('MQWD0800', '1','MinHangToQiBao', '闵行到七宝', 'NormalWorkday', '8:00:00', '9:00:00', '50', '');</v>
      </c>
      <c r="B147" s="5" t="s">
        <v>175</v>
      </c>
      <c r="C147" s="5" t="s">
        <v>319</v>
      </c>
      <c r="D147" s="8" t="s">
        <v>190</v>
      </c>
      <c r="E147" t="s">
        <v>189</v>
      </c>
      <c r="F147" t="s">
        <v>259</v>
      </c>
      <c r="G147" s="5" t="s">
        <v>206</v>
      </c>
      <c r="H147" s="5" t="s">
        <v>340</v>
      </c>
      <c r="I147" s="2">
        <v>50</v>
      </c>
    </row>
    <row r="148" spans="1:9" x14ac:dyDescent="0.25">
      <c r="A148" t="str">
        <f t="shared" si="2"/>
        <v>insert into Shift values('MQWD1220', '2','MinHangToQiBao', '闵行到七宝', 'NormalWorkday', '12:20:00', '13:20:00', '50', '');</v>
      </c>
      <c r="B148" s="5" t="s">
        <v>176</v>
      </c>
      <c r="C148" s="5" t="s">
        <v>320</v>
      </c>
      <c r="D148" s="8" t="s">
        <v>190</v>
      </c>
      <c r="E148" t="s">
        <v>189</v>
      </c>
      <c r="F148" t="s">
        <v>259</v>
      </c>
      <c r="G148" s="5" t="s">
        <v>227</v>
      </c>
      <c r="H148" s="5" t="s">
        <v>391</v>
      </c>
      <c r="I148" s="2">
        <v>50</v>
      </c>
    </row>
    <row r="149" spans="1:9" x14ac:dyDescent="0.25">
      <c r="A149" t="str">
        <f t="shared" si="2"/>
        <v>insert into Shift values('MQWD1700', '3','MinHangToQiBao', '闵行到七宝', 'NormalWorkday', '17:00:00', '18:00:00', '50', '');</v>
      </c>
      <c r="B149" s="5" t="s">
        <v>177</v>
      </c>
      <c r="C149" s="5" t="s">
        <v>321</v>
      </c>
      <c r="D149" s="8" t="s">
        <v>190</v>
      </c>
      <c r="E149" t="s">
        <v>189</v>
      </c>
      <c r="F149" t="s">
        <v>259</v>
      </c>
      <c r="G149" s="5" t="s">
        <v>228</v>
      </c>
      <c r="H149" s="5" t="s">
        <v>372</v>
      </c>
      <c r="I149" s="2">
        <v>50</v>
      </c>
    </row>
    <row r="150" spans="1:9" x14ac:dyDescent="0.25">
      <c r="A150" t="str">
        <f t="shared" si="2"/>
        <v>insert into Shift values('MQWD2030', '4','MinHangToQiBao', '闵行到七宝', 'NormalWorkday', '20:30:00', '21:30:00', '50', '');</v>
      </c>
      <c r="B150" s="5" t="s">
        <v>178</v>
      </c>
      <c r="C150" s="5" t="s">
        <v>322</v>
      </c>
      <c r="D150" s="8" t="s">
        <v>190</v>
      </c>
      <c r="E150" t="s">
        <v>189</v>
      </c>
      <c r="F150" t="s">
        <v>259</v>
      </c>
      <c r="G150" s="5" t="s">
        <v>229</v>
      </c>
      <c r="H150" s="5" t="s">
        <v>392</v>
      </c>
      <c r="I150" s="2">
        <v>50</v>
      </c>
    </row>
    <row r="151" spans="1:9" x14ac:dyDescent="0.25">
      <c r="A151" t="str">
        <f t="shared" si="2"/>
        <v>insert into Shift values('MQHD0850', '1','MinHangToQiBao', '闵行到七宝', 'HolidayWorkday', '8:50:00', '9:50:00', '50', '');</v>
      </c>
      <c r="B151" s="5" t="s">
        <v>316</v>
      </c>
      <c r="C151" s="5" t="s">
        <v>319</v>
      </c>
      <c r="D151" s="8" t="s">
        <v>190</v>
      </c>
      <c r="E151" t="s">
        <v>189</v>
      </c>
      <c r="F151" t="s">
        <v>311</v>
      </c>
      <c r="G151" s="5" t="s">
        <v>211</v>
      </c>
      <c r="H151" s="5" t="s">
        <v>351</v>
      </c>
      <c r="I151" s="2">
        <v>50</v>
      </c>
    </row>
    <row r="152" spans="1:9" x14ac:dyDescent="0.25">
      <c r="A152" t="str">
        <f t="shared" si="2"/>
        <v>insert into Shift values('MQHD1700', '2','MinHangToQiBao', '闵行到七宝', 'HolidayWorkday', '17:00:00', '18:00:00', '50', '');</v>
      </c>
      <c r="B152" s="5" t="s">
        <v>317</v>
      </c>
      <c r="C152" s="5" t="s">
        <v>320</v>
      </c>
      <c r="D152" s="8" t="s">
        <v>190</v>
      </c>
      <c r="E152" t="s">
        <v>189</v>
      </c>
      <c r="F152" t="s">
        <v>311</v>
      </c>
      <c r="G152" s="5" t="s">
        <v>228</v>
      </c>
      <c r="H152" s="5" t="s">
        <v>372</v>
      </c>
      <c r="I152" s="2">
        <v>50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99EF-93F5-4127-BC61-2E8E73D755DF}">
  <dimension ref="A1:H9"/>
  <sheetViews>
    <sheetView workbookViewId="0">
      <selection activeCell="A3" sqref="A3:A9"/>
    </sheetView>
  </sheetViews>
  <sheetFormatPr defaultRowHeight="13.8" x14ac:dyDescent="0.25"/>
  <cols>
    <col min="1" max="1" width="56.6640625" customWidth="1"/>
    <col min="2" max="2" width="14.21875" style="15" customWidth="1"/>
    <col min="3" max="3" width="8.88671875" style="15"/>
    <col min="4" max="4" width="15" style="5" customWidth="1"/>
    <col min="5" max="5" width="12.21875" style="5" customWidth="1"/>
    <col min="6" max="6" width="14" style="2" customWidth="1"/>
    <col min="7" max="7" width="17.5546875" customWidth="1"/>
  </cols>
  <sheetData>
    <row r="1" spans="1:8" x14ac:dyDescent="0.25">
      <c r="B1" s="22" t="s">
        <v>239</v>
      </c>
      <c r="C1" s="22"/>
      <c r="D1" s="22"/>
      <c r="E1" s="22"/>
      <c r="F1" s="22"/>
      <c r="G1" s="22"/>
      <c r="H1" s="22"/>
    </row>
    <row r="2" spans="1:8" x14ac:dyDescent="0.25">
      <c r="B2" s="16" t="s">
        <v>0</v>
      </c>
      <c r="C2" s="17" t="s">
        <v>1</v>
      </c>
      <c r="D2" s="12" t="s">
        <v>2</v>
      </c>
      <c r="E2" s="12" t="s">
        <v>393</v>
      </c>
      <c r="F2" s="4" t="s">
        <v>240</v>
      </c>
      <c r="G2" s="3" t="s">
        <v>26</v>
      </c>
      <c r="H2" s="3" t="s">
        <v>241</v>
      </c>
    </row>
    <row r="3" spans="1:8" x14ac:dyDescent="0.25">
      <c r="A3" t="str">
        <f>CONCATENATE("insert into Appointment values('",B3,"', '",C3,"', '",D3,"', '",E3,"', '",F3,"', '",G3,"', '",H3,"');")</f>
        <v>insert into Appointment values('1', '1', 'LLAW0825', '姚子航', '2018-07-09', '校园巴士逆时针', '1');</v>
      </c>
      <c r="B3" s="15">
        <v>1</v>
      </c>
      <c r="C3" s="15">
        <v>1</v>
      </c>
      <c r="D3" s="5" t="s">
        <v>37</v>
      </c>
      <c r="E3" t="s">
        <v>325</v>
      </c>
      <c r="F3" s="2" t="s">
        <v>251</v>
      </c>
      <c r="G3" t="s">
        <v>181</v>
      </c>
      <c r="H3">
        <v>1</v>
      </c>
    </row>
    <row r="4" spans="1:8" x14ac:dyDescent="0.25">
      <c r="A4" t="str">
        <f>CONCATENATE("insert into Appointment values('",B4,"', '",C4,"', '",D4,"', '",E4,"', '",F4,"', '",G4,"', '",H4,"');")</f>
        <v>insert into Appointment values('2', '2', 'LLAW0840', '王鑫伟', '2018-07-10', '校园巴士逆时针', '1');</v>
      </c>
      <c r="B4" s="15">
        <v>2</v>
      </c>
      <c r="C4" s="15">
        <v>2</v>
      </c>
      <c r="D4" s="5" t="s">
        <v>38</v>
      </c>
      <c r="E4" t="s">
        <v>326</v>
      </c>
      <c r="F4" s="2" t="s">
        <v>252</v>
      </c>
      <c r="G4" t="s">
        <v>181</v>
      </c>
      <c r="H4">
        <v>1</v>
      </c>
    </row>
    <row r="5" spans="1:8" x14ac:dyDescent="0.25">
      <c r="A5" t="str">
        <f t="shared" ref="A5:A9" si="0">CONCATENATE("insert into Appointment values('",B5,"', '",C5,"', '",D5,"', '",E5,"', '",F5,"', '",G5,"', '",H5,"');")</f>
        <v>insert into Appointment values('3', '3', 'MQWD0800', '励颖', '2018-07-11', '校园巴士逆时针', '1');</v>
      </c>
      <c r="B5" s="15">
        <v>3</v>
      </c>
      <c r="C5" s="15">
        <v>3</v>
      </c>
      <c r="D5" s="5" t="s">
        <v>175</v>
      </c>
      <c r="E5" t="s">
        <v>327</v>
      </c>
      <c r="F5" s="2" t="s">
        <v>253</v>
      </c>
      <c r="G5" t="s">
        <v>181</v>
      </c>
      <c r="H5">
        <v>1</v>
      </c>
    </row>
    <row r="6" spans="1:8" x14ac:dyDescent="0.25">
      <c r="A6" t="str">
        <f t="shared" si="0"/>
        <v>insert into Appointment values('4', '4', 'MQWD1220', '王一林', '2018-07-12', '校园巴士逆时针', '1');</v>
      </c>
      <c r="B6" s="15">
        <v>4</v>
      </c>
      <c r="C6" s="15">
        <v>4</v>
      </c>
      <c r="D6" s="5" t="s">
        <v>176</v>
      </c>
      <c r="E6" t="s">
        <v>328</v>
      </c>
      <c r="F6" s="2" t="s">
        <v>254</v>
      </c>
      <c r="G6" t="s">
        <v>181</v>
      </c>
      <c r="H6">
        <v>1</v>
      </c>
    </row>
    <row r="7" spans="1:8" x14ac:dyDescent="0.25">
      <c r="A7" t="str">
        <f t="shared" si="0"/>
        <v>insert into Appointment values('5', '5', 'MQWD1700', '沈备军', '2018-07-13', '校园巴士逆时针', '1');</v>
      </c>
      <c r="B7" s="15">
        <v>5</v>
      </c>
      <c r="C7" s="15">
        <v>5</v>
      </c>
      <c r="D7" s="5" t="s">
        <v>177</v>
      </c>
      <c r="E7" t="s">
        <v>329</v>
      </c>
      <c r="F7" s="2" t="s">
        <v>255</v>
      </c>
      <c r="G7" t="s">
        <v>181</v>
      </c>
      <c r="H7">
        <v>1</v>
      </c>
    </row>
    <row r="8" spans="1:8" x14ac:dyDescent="0.25">
      <c r="A8" t="str">
        <f t="shared" si="0"/>
        <v>insert into Appointment values('6', '6', 'MQWD2030', '任锐', '2018-07-14', '校园巴士逆时针', '1');</v>
      </c>
      <c r="B8" s="15">
        <v>6</v>
      </c>
      <c r="C8" s="15">
        <v>6</v>
      </c>
      <c r="D8" s="5" t="s">
        <v>178</v>
      </c>
      <c r="E8" t="s">
        <v>330</v>
      </c>
      <c r="F8" s="2" t="s">
        <v>256</v>
      </c>
      <c r="G8" t="s">
        <v>181</v>
      </c>
      <c r="H8">
        <v>1</v>
      </c>
    </row>
    <row r="9" spans="1:8" x14ac:dyDescent="0.25">
      <c r="A9" t="str">
        <f t="shared" si="0"/>
        <v>insert into Appointment values('7', '7', 'MQHD0850', '陈昊鹏', '2018-07-15', '校园巴士逆时针', '0');</v>
      </c>
      <c r="B9" s="15">
        <v>7</v>
      </c>
      <c r="C9" s="15">
        <v>7</v>
      </c>
      <c r="D9" s="5" t="s">
        <v>316</v>
      </c>
      <c r="E9" t="s">
        <v>331</v>
      </c>
      <c r="F9" s="2" t="s">
        <v>257</v>
      </c>
      <c r="G9" t="s">
        <v>181</v>
      </c>
      <c r="H9">
        <v>0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791F-6661-4F48-B561-AFEF7B4552E7}">
  <dimension ref="A1:L3"/>
  <sheetViews>
    <sheetView workbookViewId="0">
      <selection activeCell="A3" sqref="A3"/>
    </sheetView>
  </sheetViews>
  <sheetFormatPr defaultRowHeight="13.8" x14ac:dyDescent="0.25"/>
  <cols>
    <col min="1" max="1" width="28.88671875" customWidth="1"/>
    <col min="2" max="2" width="8.88671875" style="19"/>
    <col min="3" max="3" width="10.77734375" style="5" customWidth="1"/>
    <col min="4" max="4" width="11.33203125" style="5" customWidth="1"/>
    <col min="5" max="5" width="8.88671875" style="19"/>
    <col min="7" max="7" width="10" customWidth="1"/>
    <col min="8" max="8" width="13.5546875" customWidth="1"/>
    <col min="9" max="9" width="12.77734375" customWidth="1"/>
    <col min="10" max="10" width="12.5546875" customWidth="1"/>
    <col min="11" max="11" width="14.5546875" customWidth="1"/>
    <col min="12" max="12" width="14.21875" customWidth="1"/>
  </cols>
  <sheetData>
    <row r="1" spans="1:12" x14ac:dyDescent="0.25">
      <c r="B1" s="23" t="s">
        <v>242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s="8" customFormat="1" x14ac:dyDescent="0.25">
      <c r="B2" s="18" t="s">
        <v>243</v>
      </c>
      <c r="C2" s="12" t="s">
        <v>244</v>
      </c>
      <c r="D2" s="12" t="s">
        <v>2</v>
      </c>
      <c r="E2" s="20" t="s">
        <v>231</v>
      </c>
      <c r="F2" s="9" t="s">
        <v>245</v>
      </c>
      <c r="G2" s="9" t="s">
        <v>246</v>
      </c>
      <c r="H2" s="12" t="s">
        <v>30</v>
      </c>
      <c r="I2" s="12" t="s">
        <v>247</v>
      </c>
      <c r="J2" s="12" t="s">
        <v>248</v>
      </c>
      <c r="K2" s="12" t="s">
        <v>249</v>
      </c>
      <c r="L2" s="12" t="s">
        <v>250</v>
      </c>
    </row>
    <row r="3" spans="1:12" x14ac:dyDescent="0.25">
      <c r="A3" t="str">
        <f>CONCATENATE("insert into RideBusInfo values('",B3,"', '",C3,"', '",D3,"', '",E3,"', '",F3,"', '",G3,"', '",H3,"', '",I3,"', '",J3,"', '",K3,"', '",L3,"');")</f>
        <v>insert into RideBusInfo values('1', '2018-07-09', 'LLAW0730', '1', '0', '1', '50', '45', '5', '40', '0');</v>
      </c>
      <c r="B3" s="19">
        <v>1</v>
      </c>
      <c r="C3" s="2" t="s">
        <v>251</v>
      </c>
      <c r="D3" s="5" t="s">
        <v>33</v>
      </c>
      <c r="E3" s="15">
        <v>1</v>
      </c>
      <c r="F3">
        <v>0</v>
      </c>
      <c r="G3" s="13" t="s">
        <v>258</v>
      </c>
      <c r="H3">
        <v>50</v>
      </c>
      <c r="I3">
        <v>45</v>
      </c>
      <c r="J3">
        <v>5</v>
      </c>
      <c r="K3">
        <v>40</v>
      </c>
      <c r="L3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Administrator</vt:lpstr>
      <vt:lpstr>Users</vt:lpstr>
      <vt:lpstr>JaccountUsers</vt:lpstr>
      <vt:lpstr>Driver</vt:lpstr>
      <vt:lpstr>Bus</vt:lpstr>
      <vt:lpstr>Shift</vt:lpstr>
      <vt:lpstr>Appointment</vt:lpstr>
      <vt:lpstr>RideBusInfo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2018-07-16T05:39:08Z</dcterms:modified>
</cp:coreProperties>
</file>