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II. Información Presupuestaria\"/>
    </mc:Choice>
  </mc:AlternateContent>
  <xr:revisionPtr revIDLastSave="0" documentId="13_ncr:1_{F1319559-F175-45D9-BFF6-2E5740F1B11F}" xr6:coauthVersionLast="44" xr6:coauthVersionMax="44" xr10:uidLastSave="{00000000-0000-0000-0000-000000000000}"/>
  <bookViews>
    <workbookView xWindow="-108" yWindow="-108" windowWidth="23256" windowHeight="12576" xr2:uid="{C6D9A78C-C664-49DE-8551-8F646228A213}"/>
  </bookViews>
  <sheets>
    <sheet name="EAE COG" sheetId="2" r:id="rId1"/>
    <sheet name="Hoja1" sheetId="1" r:id="rId2"/>
  </sheets>
  <definedNames>
    <definedName name="_xlnm.Print_Area" localSheetId="0">'EAE COG'!$B$2:$I$81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1" i="2" l="1"/>
  <c r="H57" i="2"/>
  <c r="H61" i="2"/>
  <c r="H69" i="2"/>
  <c r="H73" i="2"/>
  <c r="I56" i="2"/>
  <c r="I57" i="2"/>
  <c r="I58" i="2"/>
  <c r="I59" i="2"/>
  <c r="I60" i="2"/>
  <c r="I62" i="2"/>
  <c r="I63" i="2"/>
  <c r="I64" i="2"/>
  <c r="I65" i="2"/>
  <c r="I61" i="2" s="1"/>
  <c r="I66" i="2"/>
  <c r="I67" i="2"/>
  <c r="I68" i="2"/>
  <c r="I69" i="2"/>
  <c r="I70" i="2"/>
  <c r="I71" i="2"/>
  <c r="I72" i="2"/>
  <c r="I74" i="2"/>
  <c r="I75" i="2"/>
  <c r="I76" i="2"/>
  <c r="I77" i="2"/>
  <c r="I73" i="2" s="1"/>
  <c r="I78" i="2"/>
  <c r="I79" i="2"/>
  <c r="I80" i="2"/>
  <c r="I55" i="2" l="1"/>
  <c r="I54" i="2"/>
  <c r="I51" i="2"/>
  <c r="I50" i="2"/>
  <c r="I46" i="2"/>
  <c r="I45" i="2"/>
  <c r="I42" i="2"/>
  <c r="I41" i="2"/>
  <c r="I38" i="2"/>
  <c r="I34" i="2"/>
  <c r="I33" i="2"/>
  <c r="I30" i="2"/>
  <c r="I29" i="2"/>
  <c r="I25" i="2"/>
  <c r="I24" i="2"/>
  <c r="I21" i="2"/>
  <c r="I20" i="2"/>
  <c r="I16" i="2"/>
  <c r="I13" i="2"/>
  <c r="I12" i="2"/>
  <c r="H47" i="2"/>
  <c r="H81" i="2" s="1"/>
  <c r="H37" i="2"/>
  <c r="H27" i="2"/>
  <c r="H17" i="2"/>
  <c r="H9" i="2"/>
  <c r="G47" i="2"/>
  <c r="G37" i="2"/>
  <c r="G27" i="2"/>
  <c r="G17" i="2"/>
  <c r="G9" i="2"/>
  <c r="G81" i="2" s="1"/>
  <c r="F53" i="2"/>
  <c r="I53" i="2" s="1"/>
  <c r="F52" i="2"/>
  <c r="I52" i="2" s="1"/>
  <c r="F51" i="2"/>
  <c r="F50" i="2"/>
  <c r="F49" i="2"/>
  <c r="I49" i="2" s="1"/>
  <c r="F48" i="2"/>
  <c r="I48" i="2" s="1"/>
  <c r="F46" i="2"/>
  <c r="F45" i="2"/>
  <c r="F44" i="2"/>
  <c r="I44" i="2" s="1"/>
  <c r="F43" i="2"/>
  <c r="I43" i="2" s="1"/>
  <c r="F42" i="2"/>
  <c r="F41" i="2"/>
  <c r="F40" i="2"/>
  <c r="I40" i="2" s="1"/>
  <c r="F39" i="2"/>
  <c r="I39" i="2" s="1"/>
  <c r="I37" i="2" s="1"/>
  <c r="F38" i="2"/>
  <c r="F36" i="2"/>
  <c r="I36" i="2" s="1"/>
  <c r="F35" i="2"/>
  <c r="I35" i="2" s="1"/>
  <c r="F34" i="2"/>
  <c r="F33" i="2"/>
  <c r="F32" i="2"/>
  <c r="I32" i="2" s="1"/>
  <c r="F31" i="2"/>
  <c r="I31" i="2" s="1"/>
  <c r="F30" i="2"/>
  <c r="F29" i="2"/>
  <c r="F28" i="2"/>
  <c r="F26" i="2"/>
  <c r="I26" i="2" s="1"/>
  <c r="F25" i="2"/>
  <c r="F24" i="2"/>
  <c r="F23" i="2"/>
  <c r="I23" i="2" s="1"/>
  <c r="F22" i="2"/>
  <c r="I22" i="2" s="1"/>
  <c r="F21" i="2"/>
  <c r="F20" i="2"/>
  <c r="F19" i="2"/>
  <c r="I19" i="2" s="1"/>
  <c r="F18" i="2"/>
  <c r="I18" i="2" s="1"/>
  <c r="I17" i="2" s="1"/>
  <c r="F16" i="2"/>
  <c r="F15" i="2"/>
  <c r="I15" i="2" s="1"/>
  <c r="F14" i="2"/>
  <c r="I14" i="2" s="1"/>
  <c r="F13" i="2"/>
  <c r="F12" i="2"/>
  <c r="F11" i="2"/>
  <c r="I11" i="2" s="1"/>
  <c r="F10" i="2"/>
  <c r="I10" i="2" s="1"/>
  <c r="D47" i="2"/>
  <c r="D37" i="2"/>
  <c r="D27" i="2"/>
  <c r="D17" i="2"/>
  <c r="D9" i="2"/>
  <c r="E47" i="2"/>
  <c r="E37" i="2"/>
  <c r="E27" i="2"/>
  <c r="E17" i="2"/>
  <c r="E9" i="2"/>
  <c r="E81" i="2" s="1"/>
  <c r="I47" i="2" l="1"/>
  <c r="I81" i="2" s="1"/>
  <c r="I9" i="2"/>
  <c r="F27" i="2"/>
  <c r="I27" i="2"/>
  <c r="F37" i="2"/>
  <c r="F9" i="2"/>
  <c r="F17" i="2"/>
  <c r="F47" i="2"/>
  <c r="I28" i="2"/>
  <c r="F81" i="2" l="1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<sst xmlns="http://schemas.openxmlformats.org/spreadsheetml/2006/main" count="92" uniqueCount="92">
  <si>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</si>
  <si>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</si>
  <si>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</si>
  <si>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</si>
  <si>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</si>
  <si>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</si>
  <si>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</si>
  <si>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</si>
  <si>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</si>
  <si>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</si>
  <si>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</si>
  <si>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</si>
  <si>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</si>
  <si>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</si>
  <si>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</si>
  <si>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</si>
  <si>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</si>
  <si>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</si>
  <si>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</si>
  <si>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</si>
  <si>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</si>
  <si>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</si>
  <si>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</si>
  <si>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</si>
  <si>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</si>
  <si>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</si>
  <si>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</si>
  <si>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</si>
  <si>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</si>
  <si>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</si>
  <si>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</si>
  <si>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</si>
  <si>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</si>
  <si>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</si>
  <si>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</si>
  <si>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</si>
  <si>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</si>
  <si>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</si>
  <si>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</si>
  <si>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</si>
  <si>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</si>
  <si>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</si>
  <si>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</si>
  <si>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</si>
  <si>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</si>
  <si>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</si>
  <si>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</si>
  <si>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</si>
  <si>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</si>
  <si>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</si>
  <si>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</si>
  <si>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</si>
  <si>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</si>
  <si>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</si>
  <si>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</si>
  <si>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</si>
  <si>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</si>
  <si>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</si>
  <si>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</si>
  <si>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</si>
  <si>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</si>
  <si>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</si>
  <si>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</si>
  <si>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</si>
  <si>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</si>
  <si>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</si>
  <si>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</si>
  <si>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</si>
  <si>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</si>
  <si>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</si>
  <si>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</si>
  <si>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</si>
  <si>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</si>
  <si>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</si>
  <si>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</si>
  <si>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</si>
  <si>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</si>
  <si>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</si>
  <si>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</si>
  <si>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</si>
  <si>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</si>
  <si>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</si>
  <si>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</si>
  <si>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</si>
  <si>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</si>
  <si>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</si>
  <si>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</si>
  <si>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</si>
  <si>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</si>
  <si>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Del 01 de enero al 31 de diciembre de 2019</t>
  </si>
  <si>
    <t>ASEC_EAEPECOG_4toTRIM_Z3</t>
  </si>
  <si>
    <t>SECRETARÍA EJECUTIVA DEL SISTEMA ANTICORRUPCIÓN DEL ESTADO DE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</si>
</sst>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8" fillId="0" borderId="18" xfId="0" applyNumberFormat="1" applyFont="1" applyBorder="1" applyAlignment="1">
      <alignment horizontal="right" vertical="center"/>
    </xf>
    <xf numFmtId="4" fontId="8" fillId="0" borderId="11" xfId="0" applyNumberFormat="1" applyFont="1" applyBorder="1" applyAlignment="1">
      <alignment horizontal="right" vertical="center"/>
    </xf>
    <xf numFmtId="4" fontId="8" fillId="0" borderId="15" xfId="0" applyNumberFormat="1" applyFont="1" applyBorder="1" applyAlignment="1">
      <alignment horizontal="right" vertical="center"/>
    </xf>
    <xf numFmtId="4" fontId="8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justify" vertical="center" wrapText="1"/>
    </xf>
    <xf numFmtId="4" fontId="7" fillId="0" borderId="0" xfId="0" applyNumberFormat="1" applyFont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/>
    <xf numFmtId="0" fontId="4" fillId="0" borderId="0" xfId="0" applyFont="1" applyBorder="1"/>
    <xf numFmtId="4" fontId="8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justify" vertical="center" wrapText="1"/>
    </xf>
    <xf numFmtId="4" fontId="7" fillId="0" borderId="0" xfId="0" applyNumberFormat="1" applyFont="1" applyFill="1" applyBorder="1" applyAlignment="1">
      <alignment horizontal="right" vertical="center"/>
    </xf>
    <xf numFmtId="4" fontId="8" fillId="0" borderId="12" xfId="0" applyNumberFormat="1" applyFont="1" applyBorder="1" applyAlignment="1">
      <alignment horizontal="right" vertical="center"/>
    </xf>
    <xf numFmtId="4" fontId="7" fillId="0" borderId="19" xfId="0" applyNumberFormat="1" applyFont="1" applyBorder="1" applyAlignment="1">
      <alignment horizontal="right" vertical="center"/>
    </xf>
    <xf numFmtId="4" fontId="8" fillId="0" borderId="19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</cellXfs>
  <cellStyles count="2">
    <cellStyle name="Millares 2" xfId="1" xr:uid="{1E5FCC49-6EF0-42CA-BB23-7DB29D20880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50B5-84B9-4271-9800-28F81663B9CC}">
  <sheetPr>
    <pageSetUpPr fitToPage="1"/>
  </sheetPr>
  <dimension ref="B1:R81"/>
  <sheetViews>
    <sheetView showGridLines="0" tabSelected="1" zoomScale="90" zoomScaleNormal="90" workbookViewId="0">
      <selection activeCell="B2" sqref="B2:I2"/>
    </sheetView>
  </sheetViews>
  <sheetFormatPr baseColWidth="10" defaultColWidth="11.44140625" defaultRowHeight="11.4" x14ac:dyDescent="0.2"/>
  <cols>
    <col min="1" max="1" width="0.88671875" style="1" customWidth="1"/>
    <col min="2" max="2" width="3.109375" style="1" customWidth="1"/>
    <col min="3" max="3" width="65.44140625" style="1" customWidth="1"/>
    <col min="4" max="9" width="15.88671875" style="1" customWidth="1"/>
    <col min="10" max="10" width="11.44140625" style="1"/>
    <col min="11" max="11" width="3.6640625" style="16" customWidth="1"/>
    <col min="12" max="12" width="33.44140625" style="16" customWidth="1"/>
    <col min="13" max="13" width="16" style="16" customWidth="1"/>
    <col min="14" max="14" width="21.5546875" style="16" customWidth="1"/>
    <col min="15" max="15" width="13.88671875" style="16" customWidth="1"/>
    <col min="16" max="16" width="16.109375" style="16" customWidth="1"/>
    <col min="17" max="17" width="19.88671875" style="16" customWidth="1"/>
    <col min="18" max="18" width="14.109375" style="16" customWidth="1"/>
    <col min="19" max="16384" width="11.44140625" style="1"/>
  </cols>
  <sheetData>
    <row r="1" spans="2:18" ht="4.5" customHeight="1" thickBot="1" x14ac:dyDescent="0.25">
      <c r="K1" s="1"/>
      <c r="L1" s="1"/>
      <c r="M1" s="1"/>
      <c r="N1" s="1"/>
      <c r="O1" s="1"/>
      <c r="P1" s="1"/>
      <c r="Q1" s="1"/>
      <c r="R1" s="1"/>
    </row>
    <row r="2" spans="2:18" ht="14.4" x14ac:dyDescent="0.3">
      <c r="B2" s="24" t="s">
        <v>91</v>
      </c>
      <c r="C2" s="25"/>
      <c r="D2" s="25"/>
      <c r="E2" s="25"/>
      <c r="F2" s="25"/>
      <c r="G2" s="25"/>
      <c r="H2" s="25"/>
      <c r="I2" s="26"/>
      <c r="K2" s="2" t="s">
        <v>90</v>
      </c>
      <c r="L2" s="1"/>
      <c r="M2" s="1"/>
      <c r="N2" s="1"/>
      <c r="O2" s="1"/>
      <c r="P2" s="1"/>
      <c r="Q2" s="1"/>
      <c r="R2" s="1"/>
    </row>
    <row r="3" spans="2:18" ht="12" x14ac:dyDescent="0.2">
      <c r="B3" s="27" t="s">
        <v>0</v>
      </c>
      <c r="C3" s="28"/>
      <c r="D3" s="28"/>
      <c r="E3" s="28"/>
      <c r="F3" s="28"/>
      <c r="G3" s="28"/>
      <c r="H3" s="28"/>
      <c r="I3" s="29"/>
      <c r="K3" s="1"/>
      <c r="L3" s="1"/>
      <c r="M3" s="1"/>
      <c r="N3" s="1"/>
      <c r="O3" s="1"/>
      <c r="P3" s="1"/>
      <c r="Q3" s="1"/>
      <c r="R3" s="1"/>
    </row>
    <row r="4" spans="2:18" ht="12" x14ac:dyDescent="0.2">
      <c r="B4" s="27" t="s">
        <v>1</v>
      </c>
      <c r="C4" s="28"/>
      <c r="D4" s="28"/>
      <c r="E4" s="28"/>
      <c r="F4" s="28"/>
      <c r="G4" s="28"/>
      <c r="H4" s="28"/>
      <c r="I4" s="29"/>
      <c r="K4" s="53"/>
      <c r="L4" s="53"/>
      <c r="M4" s="53"/>
      <c r="N4" s="53"/>
      <c r="O4" s="53"/>
      <c r="P4" s="53"/>
      <c r="Q4" s="53"/>
      <c r="R4" s="53"/>
    </row>
    <row r="5" spans="2:18" ht="12.6" thickBot="1" x14ac:dyDescent="0.25">
      <c r="B5" s="30" t="s">
        <v>89</v>
      </c>
      <c r="C5" s="31"/>
      <c r="D5" s="31"/>
      <c r="E5" s="31"/>
      <c r="F5" s="31"/>
      <c r="G5" s="31"/>
      <c r="H5" s="31"/>
      <c r="I5" s="32"/>
      <c r="K5" s="53"/>
      <c r="L5" s="53"/>
      <c r="M5" s="53"/>
      <c r="N5" s="53"/>
      <c r="O5" s="53"/>
      <c r="P5" s="53"/>
      <c r="Q5" s="53"/>
      <c r="R5" s="53"/>
    </row>
    <row r="6" spans="2:18" ht="12.6" thickBot="1" x14ac:dyDescent="0.25">
      <c r="B6" s="33" t="s">
        <v>2</v>
      </c>
      <c r="C6" s="34"/>
      <c r="D6" s="39" t="s">
        <v>3</v>
      </c>
      <c r="E6" s="40"/>
      <c r="F6" s="40"/>
      <c r="G6" s="40"/>
      <c r="H6" s="41"/>
      <c r="I6" s="42" t="s">
        <v>4</v>
      </c>
      <c r="K6" s="53"/>
      <c r="L6" s="53"/>
      <c r="M6" s="53"/>
      <c r="N6" s="53"/>
      <c r="O6" s="53"/>
      <c r="P6" s="53"/>
      <c r="Q6" s="53"/>
      <c r="R6" s="53"/>
    </row>
    <row r="7" spans="2:18" ht="24.6" thickBot="1" x14ac:dyDescent="0.25">
      <c r="B7" s="35"/>
      <c r="C7" s="36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43"/>
      <c r="K7" s="53"/>
      <c r="L7" s="53"/>
      <c r="M7" s="53"/>
      <c r="N7" s="53"/>
      <c r="O7" s="53"/>
      <c r="P7" s="53"/>
      <c r="Q7" s="53"/>
      <c r="R7" s="53"/>
    </row>
    <row r="8" spans="2:18" ht="12.6" thickBot="1" x14ac:dyDescent="0.25">
      <c r="B8" s="37"/>
      <c r="C8" s="38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  <c r="K8" s="53"/>
      <c r="L8" s="53"/>
      <c r="M8" s="54"/>
      <c r="N8" s="54"/>
      <c r="O8" s="54"/>
      <c r="P8" s="54"/>
      <c r="Q8" s="54"/>
      <c r="R8" s="54"/>
    </row>
    <row r="9" spans="2:18" s="4" customFormat="1" ht="21" customHeight="1" x14ac:dyDescent="0.25">
      <c r="B9" s="48" t="s">
        <v>16</v>
      </c>
      <c r="C9" s="49"/>
      <c r="D9" s="11">
        <f t="shared" ref="D9" si="0">SUM(D10:D16)</f>
        <v>22567265</v>
      </c>
      <c r="E9" s="21">
        <f t="shared" ref="E9:I9" si="1">SUM(E10:E16)</f>
        <v>-1834810.4300000002</v>
      </c>
      <c r="F9" s="21">
        <f t="shared" si="1"/>
        <v>20732454.569999997</v>
      </c>
      <c r="G9" s="12">
        <f t="shared" si="1"/>
        <v>20421190.030000001</v>
      </c>
      <c r="H9" s="21">
        <f t="shared" si="1"/>
        <v>20420058.620000005</v>
      </c>
      <c r="I9" s="21">
        <f t="shared" si="1"/>
        <v>311264.53999999992</v>
      </c>
      <c r="K9" s="53"/>
      <c r="L9" s="53"/>
      <c r="M9" s="15"/>
      <c r="N9" s="15"/>
      <c r="O9" s="15"/>
      <c r="P9" s="15"/>
      <c r="Q9" s="15"/>
      <c r="R9" s="54"/>
    </row>
    <row r="10" spans="2:18" ht="12" x14ac:dyDescent="0.2">
      <c r="B10" s="5"/>
      <c r="C10" s="6" t="s">
        <v>17</v>
      </c>
      <c r="D10" s="14">
        <v>9509635.0800000001</v>
      </c>
      <c r="E10" s="22">
        <v>-460510.17</v>
      </c>
      <c r="F10" s="22">
        <f t="shared" ref="F10:F16" si="2">D10+E10</f>
        <v>9049124.9100000001</v>
      </c>
      <c r="G10" s="14">
        <v>8878368.4199999999</v>
      </c>
      <c r="H10" s="22">
        <v>8878368.4199999999</v>
      </c>
      <c r="I10" s="22">
        <f t="shared" ref="I10:I16" si="3">F10-G10</f>
        <v>170756.49000000022</v>
      </c>
      <c r="K10" s="53"/>
      <c r="L10" s="53"/>
      <c r="M10" s="15"/>
      <c r="N10" s="15"/>
      <c r="O10" s="15"/>
      <c r="P10" s="15"/>
      <c r="Q10" s="15"/>
      <c r="R10" s="15"/>
    </row>
    <row r="11" spans="2:18" ht="12" customHeight="1" x14ac:dyDescent="0.2">
      <c r="B11" s="5"/>
      <c r="C11" s="6" t="s">
        <v>18</v>
      </c>
      <c r="D11" s="14">
        <v>7858946</v>
      </c>
      <c r="E11" s="22">
        <v>1054102.68</v>
      </c>
      <c r="F11" s="22">
        <f t="shared" si="2"/>
        <v>8913048.6799999997</v>
      </c>
      <c r="G11" s="14">
        <v>8913048.6799999997</v>
      </c>
      <c r="H11" s="22">
        <v>8913048.6799999997</v>
      </c>
      <c r="I11" s="22">
        <f t="shared" si="3"/>
        <v>0</v>
      </c>
      <c r="K11" s="50"/>
      <c r="L11" s="50"/>
      <c r="M11" s="18"/>
      <c r="N11" s="18"/>
      <c r="O11" s="18"/>
      <c r="P11" s="18"/>
      <c r="Q11" s="18"/>
      <c r="R11" s="18"/>
    </row>
    <row r="12" spans="2:18" ht="19.5" customHeight="1" x14ac:dyDescent="0.2">
      <c r="B12" s="5"/>
      <c r="C12" s="6" t="s">
        <v>19</v>
      </c>
      <c r="D12" s="14">
        <v>1501057.92</v>
      </c>
      <c r="E12" s="22">
        <v>-24466.79</v>
      </c>
      <c r="F12" s="22">
        <f t="shared" si="2"/>
        <v>1476591.13</v>
      </c>
      <c r="G12" s="14">
        <v>1383202.08</v>
      </c>
      <c r="H12" s="22">
        <v>1382070.67</v>
      </c>
      <c r="I12" s="22">
        <f t="shared" si="3"/>
        <v>93389.049999999814</v>
      </c>
      <c r="K12" s="19"/>
      <c r="L12" s="19"/>
      <c r="M12" s="20"/>
      <c r="N12" s="20"/>
      <c r="O12" s="20"/>
      <c r="P12" s="20"/>
      <c r="Q12" s="20"/>
      <c r="R12" s="20"/>
    </row>
    <row r="13" spans="2:18" ht="19.5" customHeight="1" x14ac:dyDescent="0.2">
      <c r="B13" s="5"/>
      <c r="C13" s="6" t="s">
        <v>20</v>
      </c>
      <c r="D13" s="14">
        <v>2434326.96</v>
      </c>
      <c r="E13" s="22">
        <v>-2142540.1</v>
      </c>
      <c r="F13" s="22">
        <f t="shared" si="2"/>
        <v>291786.85999999987</v>
      </c>
      <c r="G13" s="14">
        <v>281966.53000000003</v>
      </c>
      <c r="H13" s="22">
        <v>281966.53000000003</v>
      </c>
      <c r="I13" s="22">
        <f t="shared" si="3"/>
        <v>9820.3299999998417</v>
      </c>
      <c r="K13" s="19"/>
      <c r="L13" s="19"/>
      <c r="M13" s="20"/>
      <c r="N13" s="20"/>
      <c r="O13" s="20"/>
      <c r="P13" s="20"/>
      <c r="Q13" s="20"/>
      <c r="R13" s="20"/>
    </row>
    <row r="14" spans="2:18" ht="19.5" customHeight="1" x14ac:dyDescent="0.2">
      <c r="B14" s="5"/>
      <c r="C14" s="6" t="s">
        <v>21</v>
      </c>
      <c r="D14" s="14">
        <v>963299.04</v>
      </c>
      <c r="E14" s="22">
        <v>38603.949999999997</v>
      </c>
      <c r="F14" s="22">
        <f t="shared" si="2"/>
        <v>1001902.99</v>
      </c>
      <c r="G14" s="14">
        <v>964604.32</v>
      </c>
      <c r="H14" s="22">
        <v>964604.32</v>
      </c>
      <c r="I14" s="22">
        <f t="shared" si="3"/>
        <v>37298.670000000042</v>
      </c>
      <c r="K14" s="13"/>
      <c r="L14" s="13"/>
      <c r="M14" s="14"/>
      <c r="N14" s="14"/>
      <c r="O14" s="14"/>
      <c r="P14" s="14"/>
      <c r="Q14" s="14"/>
      <c r="R14" s="14"/>
    </row>
    <row r="15" spans="2:18" ht="19.5" customHeight="1" x14ac:dyDescent="0.2">
      <c r="B15" s="5"/>
      <c r="C15" s="6" t="s">
        <v>22</v>
      </c>
      <c r="D15" s="14">
        <v>300000</v>
      </c>
      <c r="E15" s="22">
        <v>-300000</v>
      </c>
      <c r="F15" s="22">
        <f t="shared" si="2"/>
        <v>0</v>
      </c>
      <c r="G15" s="14">
        <v>0</v>
      </c>
      <c r="H15" s="22">
        <v>0</v>
      </c>
      <c r="I15" s="22">
        <f t="shared" si="3"/>
        <v>0</v>
      </c>
      <c r="K15" s="13"/>
      <c r="L15" s="13"/>
      <c r="M15" s="14"/>
      <c r="N15" s="14"/>
      <c r="O15" s="14"/>
      <c r="P15" s="14"/>
      <c r="Q15" s="14"/>
      <c r="R15" s="14"/>
    </row>
    <row r="16" spans="2:18" ht="19.5" customHeight="1" x14ac:dyDescent="0.2">
      <c r="B16" s="5"/>
      <c r="C16" s="6" t="s">
        <v>23</v>
      </c>
      <c r="D16" s="14">
        <v>0</v>
      </c>
      <c r="E16" s="22">
        <v>0</v>
      </c>
      <c r="F16" s="22">
        <f t="shared" si="2"/>
        <v>0</v>
      </c>
      <c r="G16" s="14">
        <v>0</v>
      </c>
      <c r="H16" s="22">
        <v>0</v>
      </c>
      <c r="I16" s="22">
        <f t="shared" si="3"/>
        <v>0</v>
      </c>
      <c r="K16" s="13"/>
      <c r="L16" s="13"/>
      <c r="M16" s="14"/>
      <c r="N16" s="14"/>
      <c r="O16" s="14"/>
      <c r="P16" s="14"/>
      <c r="Q16" s="14"/>
      <c r="R16" s="14"/>
    </row>
    <row r="17" spans="2:18" s="4" customFormat="1" ht="19.5" customHeight="1" x14ac:dyDescent="0.25">
      <c r="B17" s="44" t="s">
        <v>24</v>
      </c>
      <c r="C17" s="45"/>
      <c r="D17" s="12">
        <f t="shared" ref="D17" si="4">SUM(D18:D26)</f>
        <v>1050000</v>
      </c>
      <c r="E17" s="23">
        <f t="shared" ref="E17:I17" si="5">SUM(E18:E26)</f>
        <v>12730.950000000026</v>
      </c>
      <c r="F17" s="23">
        <f t="shared" si="5"/>
        <v>1062730.95</v>
      </c>
      <c r="G17" s="12">
        <f t="shared" si="5"/>
        <v>1062730.95</v>
      </c>
      <c r="H17" s="23">
        <f t="shared" si="5"/>
        <v>1056982.1100000001</v>
      </c>
      <c r="I17" s="23">
        <f t="shared" si="5"/>
        <v>0</v>
      </c>
      <c r="K17" s="13"/>
      <c r="L17" s="13"/>
      <c r="M17" s="14"/>
      <c r="N17" s="14"/>
      <c r="O17" s="14"/>
      <c r="P17" s="14"/>
      <c r="Q17" s="14"/>
      <c r="R17" s="14"/>
    </row>
    <row r="18" spans="2:18" ht="19.5" customHeight="1" x14ac:dyDescent="0.2">
      <c r="B18" s="5"/>
      <c r="C18" s="6" t="s">
        <v>25</v>
      </c>
      <c r="D18" s="14">
        <v>305000</v>
      </c>
      <c r="E18" s="22">
        <v>-123398.1</v>
      </c>
      <c r="F18" s="22">
        <f t="shared" ref="F18:F26" si="6">D18+E18</f>
        <v>181601.9</v>
      </c>
      <c r="G18" s="14">
        <v>181601.9</v>
      </c>
      <c r="H18" s="22">
        <v>176093.06</v>
      </c>
      <c r="I18" s="22">
        <f t="shared" ref="I18:I26" si="7">F18-G18</f>
        <v>0</v>
      </c>
      <c r="K18" s="13"/>
      <c r="L18" s="13"/>
      <c r="M18" s="14"/>
      <c r="N18" s="14"/>
      <c r="O18" s="14"/>
      <c r="P18" s="14"/>
      <c r="Q18" s="14"/>
      <c r="R18" s="14"/>
    </row>
    <row r="19" spans="2:18" ht="19.5" customHeight="1" x14ac:dyDescent="0.2">
      <c r="B19" s="5"/>
      <c r="C19" s="6" t="s">
        <v>26</v>
      </c>
      <c r="D19" s="14">
        <v>115000</v>
      </c>
      <c r="E19" s="22">
        <v>181845.51</v>
      </c>
      <c r="F19" s="22">
        <f t="shared" si="6"/>
        <v>296845.51</v>
      </c>
      <c r="G19" s="14">
        <v>296845.51</v>
      </c>
      <c r="H19" s="22">
        <v>296605.51</v>
      </c>
      <c r="I19" s="22">
        <f t="shared" si="7"/>
        <v>0</v>
      </c>
      <c r="K19" s="51"/>
      <c r="L19" s="51"/>
      <c r="M19" s="12"/>
      <c r="N19" s="12"/>
      <c r="O19" s="12"/>
      <c r="P19" s="12"/>
      <c r="Q19" s="12"/>
      <c r="R19" s="12"/>
    </row>
    <row r="20" spans="2:18" ht="19.5" customHeight="1" x14ac:dyDescent="0.2">
      <c r="B20" s="5"/>
      <c r="C20" s="6" t="s">
        <v>27</v>
      </c>
      <c r="D20" s="14">
        <v>0</v>
      </c>
      <c r="E20" s="22">
        <v>0</v>
      </c>
      <c r="F20" s="22">
        <f t="shared" si="6"/>
        <v>0</v>
      </c>
      <c r="G20" s="14">
        <v>0</v>
      </c>
      <c r="H20" s="22">
        <v>0</v>
      </c>
      <c r="I20" s="22">
        <f t="shared" si="7"/>
        <v>0</v>
      </c>
      <c r="K20" s="13"/>
      <c r="L20" s="13"/>
      <c r="M20" s="14"/>
      <c r="N20" s="14"/>
      <c r="O20" s="14"/>
      <c r="P20" s="14"/>
      <c r="Q20" s="14"/>
      <c r="R20" s="14"/>
    </row>
    <row r="21" spans="2:18" ht="19.5" customHeight="1" x14ac:dyDescent="0.2">
      <c r="B21" s="5"/>
      <c r="C21" s="6" t="s">
        <v>28</v>
      </c>
      <c r="D21" s="14">
        <v>119999.99</v>
      </c>
      <c r="E21" s="22">
        <v>62745.57</v>
      </c>
      <c r="F21" s="22">
        <f t="shared" si="6"/>
        <v>182745.56</v>
      </c>
      <c r="G21" s="14">
        <v>182745.56</v>
      </c>
      <c r="H21" s="22">
        <v>182745.56</v>
      </c>
      <c r="I21" s="22">
        <f t="shared" si="7"/>
        <v>0</v>
      </c>
      <c r="K21" s="13"/>
      <c r="L21" s="13"/>
      <c r="M21" s="14"/>
      <c r="N21" s="14"/>
      <c r="O21" s="14"/>
      <c r="P21" s="14"/>
      <c r="Q21" s="14"/>
      <c r="R21" s="14"/>
    </row>
    <row r="22" spans="2:18" ht="19.5" customHeight="1" x14ac:dyDescent="0.2">
      <c r="B22" s="5"/>
      <c r="C22" s="6" t="s">
        <v>29</v>
      </c>
      <c r="D22" s="14">
        <v>5000</v>
      </c>
      <c r="E22" s="22">
        <v>-1024.79</v>
      </c>
      <c r="F22" s="22">
        <f t="shared" si="6"/>
        <v>3975.21</v>
      </c>
      <c r="G22" s="14">
        <v>3975.21</v>
      </c>
      <c r="H22" s="22">
        <v>3975.21</v>
      </c>
      <c r="I22" s="22">
        <f t="shared" si="7"/>
        <v>0</v>
      </c>
      <c r="K22" s="13"/>
      <c r="L22" s="13"/>
      <c r="M22" s="14"/>
      <c r="N22" s="14"/>
      <c r="O22" s="14"/>
      <c r="P22" s="14"/>
      <c r="Q22" s="14"/>
      <c r="R22" s="14"/>
    </row>
    <row r="23" spans="2:18" ht="19.5" customHeight="1" x14ac:dyDescent="0.2">
      <c r="B23" s="5"/>
      <c r="C23" s="6" t="s">
        <v>30</v>
      </c>
      <c r="D23" s="14">
        <v>250000</v>
      </c>
      <c r="E23" s="22">
        <v>50612.93</v>
      </c>
      <c r="F23" s="22">
        <f t="shared" si="6"/>
        <v>300612.93</v>
      </c>
      <c r="G23" s="14">
        <v>300612.93</v>
      </c>
      <c r="H23" s="22">
        <v>300612.93</v>
      </c>
      <c r="I23" s="22">
        <f t="shared" si="7"/>
        <v>0</v>
      </c>
      <c r="K23" s="51"/>
      <c r="L23" s="51"/>
      <c r="M23" s="14"/>
      <c r="N23" s="14"/>
      <c r="O23" s="14"/>
      <c r="P23" s="14"/>
      <c r="Q23" s="14"/>
      <c r="R23" s="14"/>
    </row>
    <row r="24" spans="2:18" ht="19.5" customHeight="1" x14ac:dyDescent="0.2">
      <c r="B24" s="5"/>
      <c r="C24" s="6" t="s">
        <v>31</v>
      </c>
      <c r="D24" s="14">
        <v>60000</v>
      </c>
      <c r="E24" s="22">
        <v>-43538.44</v>
      </c>
      <c r="F24" s="22">
        <f t="shared" si="6"/>
        <v>16461.559999999998</v>
      </c>
      <c r="G24" s="14">
        <v>16461.560000000001</v>
      </c>
      <c r="H24" s="22">
        <v>16461.560000000001</v>
      </c>
      <c r="I24" s="22">
        <f t="shared" si="7"/>
        <v>0</v>
      </c>
      <c r="K24" s="13"/>
      <c r="L24" s="13"/>
      <c r="M24" s="14"/>
      <c r="N24" s="14"/>
      <c r="O24" s="14"/>
      <c r="P24" s="14"/>
      <c r="Q24" s="14"/>
      <c r="R24" s="14"/>
    </row>
    <row r="25" spans="2:18" ht="19.5" customHeight="1" x14ac:dyDescent="0.2">
      <c r="B25" s="5"/>
      <c r="C25" s="6" t="s">
        <v>32</v>
      </c>
      <c r="D25" s="14">
        <v>0</v>
      </c>
      <c r="E25" s="22">
        <v>0</v>
      </c>
      <c r="F25" s="22">
        <f t="shared" si="6"/>
        <v>0</v>
      </c>
      <c r="G25" s="14">
        <v>0</v>
      </c>
      <c r="H25" s="22">
        <v>0</v>
      </c>
      <c r="I25" s="22">
        <f t="shared" si="7"/>
        <v>0</v>
      </c>
      <c r="K25" s="13"/>
      <c r="L25" s="13"/>
      <c r="M25" s="14"/>
      <c r="N25" s="14"/>
      <c r="O25" s="14"/>
      <c r="P25" s="14"/>
      <c r="Q25" s="14"/>
      <c r="R25" s="14"/>
    </row>
    <row r="26" spans="2:18" ht="19.5" customHeight="1" x14ac:dyDescent="0.2">
      <c r="B26" s="5"/>
      <c r="C26" s="6" t="s">
        <v>33</v>
      </c>
      <c r="D26" s="14">
        <v>195000.01</v>
      </c>
      <c r="E26" s="22">
        <v>-114511.73</v>
      </c>
      <c r="F26" s="22">
        <f t="shared" si="6"/>
        <v>80488.280000000013</v>
      </c>
      <c r="G26" s="14">
        <v>80488.28</v>
      </c>
      <c r="H26" s="22">
        <v>80488.28</v>
      </c>
      <c r="I26" s="22">
        <f t="shared" si="7"/>
        <v>0</v>
      </c>
      <c r="K26" s="13"/>
      <c r="L26" s="13"/>
      <c r="M26" s="14"/>
      <c r="N26" s="14"/>
      <c r="O26" s="14"/>
      <c r="P26" s="14"/>
      <c r="Q26" s="14"/>
      <c r="R26" s="14"/>
    </row>
    <row r="27" spans="2:18" s="4" customFormat="1" ht="19.5" customHeight="1" x14ac:dyDescent="0.25">
      <c r="B27" s="44" t="s">
        <v>34</v>
      </c>
      <c r="C27" s="45"/>
      <c r="D27" s="12">
        <f t="shared" ref="D27" si="8">SUM(D28:D36)</f>
        <v>4757135</v>
      </c>
      <c r="E27" s="23">
        <f t="shared" ref="E27:I27" si="9">SUM(E28:E36)</f>
        <v>995963.89000000013</v>
      </c>
      <c r="F27" s="23">
        <f t="shared" si="9"/>
        <v>5753098.8899999997</v>
      </c>
      <c r="G27" s="12">
        <f t="shared" si="9"/>
        <v>5598426.6200000001</v>
      </c>
      <c r="H27" s="23">
        <f t="shared" si="9"/>
        <v>5477145.7299999995</v>
      </c>
      <c r="I27" s="23">
        <f t="shared" si="9"/>
        <v>154672.27000000014</v>
      </c>
      <c r="K27" s="13"/>
      <c r="L27" s="13"/>
      <c r="M27" s="14"/>
      <c r="N27" s="14"/>
      <c r="O27" s="14"/>
      <c r="P27" s="14"/>
      <c r="Q27" s="14"/>
      <c r="R27" s="14"/>
    </row>
    <row r="28" spans="2:18" ht="19.5" customHeight="1" x14ac:dyDescent="0.2">
      <c r="B28" s="5"/>
      <c r="C28" s="6" t="s">
        <v>35</v>
      </c>
      <c r="D28" s="14">
        <v>520000</v>
      </c>
      <c r="E28" s="22">
        <v>-319458.27</v>
      </c>
      <c r="F28" s="22">
        <f t="shared" ref="F28:F36" si="10">D28+E28</f>
        <v>200541.72999999998</v>
      </c>
      <c r="G28" s="14">
        <v>190447.82</v>
      </c>
      <c r="H28" s="22">
        <v>190447.82</v>
      </c>
      <c r="I28" s="22">
        <f t="shared" ref="I28:I36" si="11">F28-G28</f>
        <v>10093.909999999974</v>
      </c>
      <c r="K28" s="13"/>
      <c r="L28" s="13"/>
      <c r="M28" s="14"/>
      <c r="N28" s="14"/>
      <c r="O28" s="14"/>
      <c r="P28" s="14"/>
      <c r="Q28" s="14"/>
      <c r="R28" s="14"/>
    </row>
    <row r="29" spans="2:18" ht="19.5" customHeight="1" x14ac:dyDescent="0.2">
      <c r="B29" s="5"/>
      <c r="C29" s="6" t="s">
        <v>36</v>
      </c>
      <c r="D29" s="14">
        <v>1065000</v>
      </c>
      <c r="E29" s="22">
        <v>20117.71</v>
      </c>
      <c r="F29" s="22">
        <f t="shared" si="10"/>
        <v>1085117.71</v>
      </c>
      <c r="G29" s="14">
        <v>1085116.7</v>
      </c>
      <c r="H29" s="22">
        <v>1012616.81</v>
      </c>
      <c r="I29" s="22">
        <f t="shared" si="11"/>
        <v>1.0100000000093132</v>
      </c>
      <c r="K29" s="13"/>
      <c r="L29" s="13"/>
      <c r="M29" s="14"/>
      <c r="N29" s="14"/>
      <c r="O29" s="14"/>
      <c r="P29" s="14"/>
      <c r="Q29" s="14"/>
      <c r="R29" s="14"/>
    </row>
    <row r="30" spans="2:18" ht="19.5" customHeight="1" x14ac:dyDescent="0.2">
      <c r="B30" s="5"/>
      <c r="C30" s="6" t="s">
        <v>37</v>
      </c>
      <c r="D30" s="14">
        <v>685000</v>
      </c>
      <c r="E30" s="22">
        <v>1138599</v>
      </c>
      <c r="F30" s="22">
        <f t="shared" si="10"/>
        <v>1823599</v>
      </c>
      <c r="G30" s="14">
        <v>1695858.89</v>
      </c>
      <c r="H30" s="22">
        <v>1661058.89</v>
      </c>
      <c r="I30" s="22">
        <f t="shared" si="11"/>
        <v>127740.1100000001</v>
      </c>
      <c r="K30" s="13"/>
      <c r="L30" s="13"/>
      <c r="M30" s="14"/>
      <c r="N30" s="14"/>
      <c r="O30" s="14"/>
      <c r="P30" s="14"/>
      <c r="Q30" s="14"/>
      <c r="R30" s="14"/>
    </row>
    <row r="31" spans="2:18" ht="12" x14ac:dyDescent="0.2">
      <c r="B31" s="5"/>
      <c r="C31" s="6" t="s">
        <v>38</v>
      </c>
      <c r="D31" s="14">
        <v>45000</v>
      </c>
      <c r="E31" s="22">
        <v>14178.24</v>
      </c>
      <c r="F31" s="22">
        <f t="shared" si="10"/>
        <v>59178.239999999998</v>
      </c>
      <c r="G31" s="14">
        <v>59178.23</v>
      </c>
      <c r="H31" s="22">
        <v>59178.23</v>
      </c>
      <c r="I31" s="22">
        <f t="shared" si="11"/>
        <v>9.9999999947613105E-3</v>
      </c>
      <c r="K31" s="52"/>
      <c r="L31" s="52"/>
      <c r="M31" s="12"/>
      <c r="N31" s="12"/>
      <c r="O31" s="12"/>
      <c r="P31" s="12"/>
      <c r="Q31" s="12"/>
      <c r="R31" s="12"/>
    </row>
    <row r="32" spans="2:18" x14ac:dyDescent="0.2">
      <c r="B32" s="5"/>
      <c r="C32" s="6" t="s">
        <v>39</v>
      </c>
      <c r="D32" s="14">
        <v>302000</v>
      </c>
      <c r="E32" s="22">
        <v>631805.06999999995</v>
      </c>
      <c r="F32" s="22">
        <f t="shared" si="10"/>
        <v>933805.07</v>
      </c>
      <c r="G32" s="14">
        <v>933804.22</v>
      </c>
      <c r="H32" s="22">
        <v>925684.22</v>
      </c>
      <c r="I32" s="22">
        <f t="shared" si="11"/>
        <v>0.84999999997671694</v>
      </c>
    </row>
    <row r="33" spans="2:18" x14ac:dyDescent="0.2">
      <c r="B33" s="5"/>
      <c r="C33" s="6" t="s">
        <v>40</v>
      </c>
      <c r="D33" s="14">
        <v>550000</v>
      </c>
      <c r="E33" s="22">
        <v>-7582.23</v>
      </c>
      <c r="F33" s="22">
        <f t="shared" si="10"/>
        <v>542417.77</v>
      </c>
      <c r="G33" s="14">
        <v>542417.76</v>
      </c>
      <c r="H33" s="22">
        <v>542417.76</v>
      </c>
      <c r="I33" s="22">
        <f t="shared" si="11"/>
        <v>1.0000000009313226E-2</v>
      </c>
    </row>
    <row r="34" spans="2:18" x14ac:dyDescent="0.2">
      <c r="B34" s="5"/>
      <c r="C34" s="6" t="s">
        <v>41</v>
      </c>
      <c r="D34" s="14">
        <v>670000</v>
      </c>
      <c r="E34" s="22">
        <v>-69900.42</v>
      </c>
      <c r="F34" s="22">
        <f t="shared" si="10"/>
        <v>600099.57999999996</v>
      </c>
      <c r="G34" s="14">
        <v>588967.68999999994</v>
      </c>
      <c r="H34" s="22">
        <v>588967.68999999994</v>
      </c>
      <c r="I34" s="22">
        <f t="shared" si="11"/>
        <v>11131.890000000014</v>
      </c>
    </row>
    <row r="35" spans="2:18" x14ac:dyDescent="0.2">
      <c r="B35" s="5"/>
      <c r="C35" s="6" t="s">
        <v>42</v>
      </c>
      <c r="D35" s="14">
        <v>610000</v>
      </c>
      <c r="E35" s="22">
        <v>-205903.47</v>
      </c>
      <c r="F35" s="22">
        <f t="shared" si="10"/>
        <v>404096.53</v>
      </c>
      <c r="G35" s="14">
        <v>401975.31</v>
      </c>
      <c r="H35" s="22">
        <v>401975.31</v>
      </c>
      <c r="I35" s="22">
        <f t="shared" si="11"/>
        <v>2121.2200000000303</v>
      </c>
    </row>
    <row r="36" spans="2:18" x14ac:dyDescent="0.2">
      <c r="B36" s="5"/>
      <c r="C36" s="6" t="s">
        <v>43</v>
      </c>
      <c r="D36" s="14">
        <v>310135</v>
      </c>
      <c r="E36" s="22">
        <v>-205891.74</v>
      </c>
      <c r="F36" s="22">
        <f t="shared" si="10"/>
        <v>104243.26000000001</v>
      </c>
      <c r="G36" s="14">
        <v>100660</v>
      </c>
      <c r="H36" s="22">
        <v>94799</v>
      </c>
      <c r="I36" s="22">
        <f t="shared" si="11"/>
        <v>3583.2600000000093</v>
      </c>
    </row>
    <row r="37" spans="2:18" s="4" customFormat="1" ht="12" x14ac:dyDescent="0.25">
      <c r="B37" s="44" t="s">
        <v>44</v>
      </c>
      <c r="C37" s="45"/>
      <c r="D37" s="12">
        <f t="shared" ref="D37" si="12">SUM(D38:D46)</f>
        <v>0</v>
      </c>
      <c r="E37" s="23">
        <f t="shared" ref="E37:I37" si="13">SUM(E38:E46)</f>
        <v>70000</v>
      </c>
      <c r="F37" s="23">
        <f t="shared" si="13"/>
        <v>70000</v>
      </c>
      <c r="G37" s="12">
        <f t="shared" si="13"/>
        <v>70000</v>
      </c>
      <c r="H37" s="23">
        <f t="shared" si="13"/>
        <v>70000</v>
      </c>
      <c r="I37" s="23">
        <f t="shared" si="13"/>
        <v>0</v>
      </c>
      <c r="K37" s="17"/>
      <c r="L37" s="17"/>
      <c r="M37" s="17"/>
      <c r="N37" s="17"/>
      <c r="O37" s="17"/>
      <c r="P37" s="17"/>
      <c r="Q37" s="17"/>
      <c r="R37" s="17"/>
    </row>
    <row r="38" spans="2:18" x14ac:dyDescent="0.2">
      <c r="B38" s="5"/>
      <c r="C38" s="6" t="s">
        <v>45</v>
      </c>
      <c r="D38" s="14">
        <v>0</v>
      </c>
      <c r="E38" s="22">
        <v>0</v>
      </c>
      <c r="F38" s="22">
        <f t="shared" ref="F38:F46" si="14">D38+E38</f>
        <v>0</v>
      </c>
      <c r="G38" s="14">
        <v>0</v>
      </c>
      <c r="H38" s="22">
        <v>0</v>
      </c>
      <c r="I38" s="22">
        <f t="shared" ref="I38:I46" si="15">F38-G38</f>
        <v>0</v>
      </c>
    </row>
    <row r="39" spans="2:18" x14ac:dyDescent="0.2">
      <c r="B39" s="5"/>
      <c r="C39" s="6" t="s">
        <v>46</v>
      </c>
      <c r="D39" s="14">
        <v>0</v>
      </c>
      <c r="E39" s="22">
        <v>0</v>
      </c>
      <c r="F39" s="22">
        <f t="shared" si="14"/>
        <v>0</v>
      </c>
      <c r="G39" s="14">
        <v>0</v>
      </c>
      <c r="H39" s="22">
        <v>0</v>
      </c>
      <c r="I39" s="22">
        <f t="shared" si="15"/>
        <v>0</v>
      </c>
    </row>
    <row r="40" spans="2:18" x14ac:dyDescent="0.2">
      <c r="B40" s="5"/>
      <c r="C40" s="6" t="s">
        <v>47</v>
      </c>
      <c r="D40" s="14">
        <v>0</v>
      </c>
      <c r="E40" s="22">
        <v>0</v>
      </c>
      <c r="F40" s="22">
        <f t="shared" si="14"/>
        <v>0</v>
      </c>
      <c r="G40" s="14">
        <v>0</v>
      </c>
      <c r="H40" s="22">
        <v>0</v>
      </c>
      <c r="I40" s="22">
        <f t="shared" si="15"/>
        <v>0</v>
      </c>
    </row>
    <row r="41" spans="2:18" x14ac:dyDescent="0.2">
      <c r="B41" s="5"/>
      <c r="C41" s="6" t="s">
        <v>48</v>
      </c>
      <c r="D41" s="14">
        <v>0</v>
      </c>
      <c r="E41" s="22">
        <v>70000</v>
      </c>
      <c r="F41" s="22">
        <f t="shared" si="14"/>
        <v>70000</v>
      </c>
      <c r="G41" s="14">
        <v>70000</v>
      </c>
      <c r="H41" s="22">
        <v>70000</v>
      </c>
      <c r="I41" s="22">
        <f t="shared" si="15"/>
        <v>0</v>
      </c>
    </row>
    <row r="42" spans="2:18" x14ac:dyDescent="0.2">
      <c r="B42" s="5"/>
      <c r="C42" s="6" t="s">
        <v>49</v>
      </c>
      <c r="D42" s="14">
        <v>0</v>
      </c>
      <c r="E42" s="22">
        <v>0</v>
      </c>
      <c r="F42" s="22">
        <f t="shared" si="14"/>
        <v>0</v>
      </c>
      <c r="G42" s="14">
        <v>0</v>
      </c>
      <c r="H42" s="22">
        <v>0</v>
      </c>
      <c r="I42" s="22">
        <f t="shared" si="15"/>
        <v>0</v>
      </c>
    </row>
    <row r="43" spans="2:18" x14ac:dyDescent="0.2">
      <c r="B43" s="5"/>
      <c r="C43" s="6" t="s">
        <v>50</v>
      </c>
      <c r="D43" s="14">
        <v>0</v>
      </c>
      <c r="E43" s="22">
        <v>0</v>
      </c>
      <c r="F43" s="22">
        <f t="shared" si="14"/>
        <v>0</v>
      </c>
      <c r="G43" s="14">
        <v>0</v>
      </c>
      <c r="H43" s="22">
        <v>0</v>
      </c>
      <c r="I43" s="22">
        <f t="shared" si="15"/>
        <v>0</v>
      </c>
    </row>
    <row r="44" spans="2:18" x14ac:dyDescent="0.2">
      <c r="B44" s="5"/>
      <c r="C44" s="6" t="s">
        <v>51</v>
      </c>
      <c r="D44" s="14">
        <v>0</v>
      </c>
      <c r="E44" s="22">
        <v>0</v>
      </c>
      <c r="F44" s="22">
        <f t="shared" si="14"/>
        <v>0</v>
      </c>
      <c r="G44" s="14">
        <v>0</v>
      </c>
      <c r="H44" s="22">
        <v>0</v>
      </c>
      <c r="I44" s="22">
        <f t="shared" si="15"/>
        <v>0</v>
      </c>
    </row>
    <row r="45" spans="2:18" x14ac:dyDescent="0.2">
      <c r="B45" s="5"/>
      <c r="C45" s="6" t="s">
        <v>52</v>
      </c>
      <c r="D45" s="14">
        <v>0</v>
      </c>
      <c r="E45" s="22">
        <v>0</v>
      </c>
      <c r="F45" s="22">
        <f t="shared" si="14"/>
        <v>0</v>
      </c>
      <c r="G45" s="14">
        <v>0</v>
      </c>
      <c r="H45" s="22">
        <v>0</v>
      </c>
      <c r="I45" s="22">
        <f t="shared" si="15"/>
        <v>0</v>
      </c>
    </row>
    <row r="46" spans="2:18" x14ac:dyDescent="0.2">
      <c r="B46" s="5"/>
      <c r="C46" s="6" t="s">
        <v>53</v>
      </c>
      <c r="D46" s="14">
        <v>0</v>
      </c>
      <c r="E46" s="22">
        <v>0</v>
      </c>
      <c r="F46" s="22">
        <f t="shared" si="14"/>
        <v>0</v>
      </c>
      <c r="G46" s="14">
        <v>0</v>
      </c>
      <c r="H46" s="22">
        <v>0</v>
      </c>
      <c r="I46" s="22">
        <f t="shared" si="15"/>
        <v>0</v>
      </c>
    </row>
    <row r="47" spans="2:18" s="4" customFormat="1" ht="12" x14ac:dyDescent="0.25">
      <c r="B47" s="44" t="s">
        <v>54</v>
      </c>
      <c r="C47" s="45"/>
      <c r="D47" s="12">
        <f t="shared" ref="D47" si="16">SUM(D48:D56)</f>
        <v>0</v>
      </c>
      <c r="E47" s="23">
        <f t="shared" ref="E47:I47" si="17">SUM(E48:E56)</f>
        <v>1020928.62</v>
      </c>
      <c r="F47" s="23">
        <f t="shared" si="17"/>
        <v>1020928.62</v>
      </c>
      <c r="G47" s="12">
        <f t="shared" si="17"/>
        <v>1020928.62</v>
      </c>
      <c r="H47" s="23">
        <f t="shared" si="17"/>
        <v>1020928.62</v>
      </c>
      <c r="I47" s="23">
        <f t="shared" si="17"/>
        <v>0</v>
      </c>
      <c r="K47" s="17"/>
      <c r="L47" s="17"/>
      <c r="M47" s="17"/>
      <c r="N47" s="17"/>
      <c r="O47" s="17"/>
      <c r="P47" s="17"/>
      <c r="Q47" s="17"/>
      <c r="R47" s="17"/>
    </row>
    <row r="48" spans="2:18" x14ac:dyDescent="0.2">
      <c r="B48" s="5"/>
      <c r="C48" s="6" t="s">
        <v>55</v>
      </c>
      <c r="D48" s="14">
        <v>0</v>
      </c>
      <c r="E48" s="22">
        <v>278838.78000000003</v>
      </c>
      <c r="F48" s="22">
        <f t="shared" ref="F48:F53" si="18">D48+E48</f>
        <v>278838.78000000003</v>
      </c>
      <c r="G48" s="14">
        <v>278838.78000000003</v>
      </c>
      <c r="H48" s="22">
        <v>278838.78000000003</v>
      </c>
      <c r="I48" s="22">
        <f t="shared" ref="I48:I56" si="19">F48-G48</f>
        <v>0</v>
      </c>
    </row>
    <row r="49" spans="2:18" x14ac:dyDescent="0.2">
      <c r="B49" s="5"/>
      <c r="C49" s="6" t="s">
        <v>56</v>
      </c>
      <c r="D49" s="14">
        <v>0</v>
      </c>
      <c r="E49" s="22">
        <v>155090.84</v>
      </c>
      <c r="F49" s="22">
        <f t="shared" si="18"/>
        <v>155090.84</v>
      </c>
      <c r="G49" s="14">
        <v>155090.84</v>
      </c>
      <c r="H49" s="22">
        <v>155090.84</v>
      </c>
      <c r="I49" s="22">
        <f t="shared" si="19"/>
        <v>0</v>
      </c>
    </row>
    <row r="50" spans="2:18" x14ac:dyDescent="0.2">
      <c r="B50" s="5"/>
      <c r="C50" s="6" t="s">
        <v>57</v>
      </c>
      <c r="D50" s="14">
        <v>0</v>
      </c>
      <c r="E50" s="22">
        <v>0</v>
      </c>
      <c r="F50" s="22">
        <f t="shared" si="18"/>
        <v>0</v>
      </c>
      <c r="G50" s="14">
        <v>0</v>
      </c>
      <c r="H50" s="22">
        <v>0</v>
      </c>
      <c r="I50" s="22">
        <f t="shared" si="19"/>
        <v>0</v>
      </c>
    </row>
    <row r="51" spans="2:18" x14ac:dyDescent="0.2">
      <c r="B51" s="5"/>
      <c r="C51" s="6" t="s">
        <v>58</v>
      </c>
      <c r="D51" s="14">
        <v>0</v>
      </c>
      <c r="E51" s="22">
        <v>581000</v>
      </c>
      <c r="F51" s="22">
        <f t="shared" si="18"/>
        <v>581000</v>
      </c>
      <c r="G51" s="14">
        <v>581000</v>
      </c>
      <c r="H51" s="22">
        <v>581000</v>
      </c>
      <c r="I51" s="22">
        <f t="shared" si="19"/>
        <v>0</v>
      </c>
    </row>
    <row r="52" spans="2:18" x14ac:dyDescent="0.2">
      <c r="B52" s="5"/>
      <c r="C52" s="6" t="s">
        <v>59</v>
      </c>
      <c r="D52" s="14">
        <v>0</v>
      </c>
      <c r="E52" s="22">
        <v>0</v>
      </c>
      <c r="F52" s="22">
        <f t="shared" si="18"/>
        <v>0</v>
      </c>
      <c r="G52" s="14">
        <v>0</v>
      </c>
      <c r="H52" s="22">
        <v>0</v>
      </c>
      <c r="I52" s="22">
        <f t="shared" si="19"/>
        <v>0</v>
      </c>
    </row>
    <row r="53" spans="2:18" x14ac:dyDescent="0.2">
      <c r="B53" s="5"/>
      <c r="C53" s="6" t="s">
        <v>60</v>
      </c>
      <c r="D53" s="14">
        <v>0</v>
      </c>
      <c r="E53" s="22">
        <v>5999</v>
      </c>
      <c r="F53" s="22">
        <f t="shared" si="18"/>
        <v>5999</v>
      </c>
      <c r="G53" s="14">
        <v>5999</v>
      </c>
      <c r="H53" s="22">
        <v>5999</v>
      </c>
      <c r="I53" s="22">
        <f t="shared" si="19"/>
        <v>0</v>
      </c>
    </row>
    <row r="54" spans="2:18" x14ac:dyDescent="0.2">
      <c r="B54" s="5"/>
      <c r="C54" s="6" t="s">
        <v>61</v>
      </c>
      <c r="D54" s="14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19"/>
        <v>0</v>
      </c>
    </row>
    <row r="55" spans="2:18" x14ac:dyDescent="0.2">
      <c r="B55" s="5"/>
      <c r="C55" s="6" t="s">
        <v>62</v>
      </c>
      <c r="D55" s="14">
        <v>0</v>
      </c>
      <c r="E55" s="22">
        <v>0</v>
      </c>
      <c r="F55" s="22">
        <v>0</v>
      </c>
      <c r="G55" s="22">
        <v>0</v>
      </c>
      <c r="H55" s="22">
        <v>0</v>
      </c>
      <c r="I55" s="22">
        <f t="shared" si="19"/>
        <v>0</v>
      </c>
    </row>
    <row r="56" spans="2:18" x14ac:dyDescent="0.2">
      <c r="B56" s="5"/>
      <c r="C56" s="6" t="s">
        <v>63</v>
      </c>
      <c r="D56" s="14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19"/>
        <v>0</v>
      </c>
    </row>
    <row r="57" spans="2:18" s="4" customFormat="1" ht="12" x14ac:dyDescent="0.25">
      <c r="B57" s="44" t="s">
        <v>64</v>
      </c>
      <c r="C57" s="45"/>
      <c r="D57" s="12">
        <v>0</v>
      </c>
      <c r="E57" s="23">
        <v>0</v>
      </c>
      <c r="F57" s="23">
        <v>0</v>
      </c>
      <c r="G57" s="23">
        <v>0</v>
      </c>
      <c r="H57" s="23">
        <f t="shared" ref="H57:I57" si="20">SUM(H58:H60)</f>
        <v>0</v>
      </c>
      <c r="I57" s="23">
        <f t="shared" si="20"/>
        <v>0</v>
      </c>
      <c r="K57" s="17"/>
      <c r="L57" s="17"/>
      <c r="M57" s="17"/>
      <c r="N57" s="17"/>
      <c r="O57" s="17"/>
      <c r="P57" s="17"/>
      <c r="Q57" s="17"/>
      <c r="R57" s="17"/>
    </row>
    <row r="58" spans="2:18" x14ac:dyDescent="0.2">
      <c r="B58" s="5"/>
      <c r="C58" s="6" t="s">
        <v>65</v>
      </c>
      <c r="D58" s="14">
        <v>0</v>
      </c>
      <c r="E58" s="22">
        <v>0</v>
      </c>
      <c r="F58" s="22">
        <v>0</v>
      </c>
      <c r="G58" s="22">
        <v>0</v>
      </c>
      <c r="H58" s="22">
        <v>0</v>
      </c>
      <c r="I58" s="22">
        <f>F58-G58</f>
        <v>0</v>
      </c>
    </row>
    <row r="59" spans="2:18" x14ac:dyDescent="0.2">
      <c r="B59" s="5"/>
      <c r="C59" s="6" t="s">
        <v>66</v>
      </c>
      <c r="D59" s="14">
        <v>0</v>
      </c>
      <c r="E59" s="22">
        <v>0</v>
      </c>
      <c r="F59" s="22">
        <v>0</v>
      </c>
      <c r="G59" s="22">
        <v>0</v>
      </c>
      <c r="H59" s="22">
        <v>0</v>
      </c>
      <c r="I59" s="22">
        <f>F59-G59</f>
        <v>0</v>
      </c>
    </row>
    <row r="60" spans="2:18" x14ac:dyDescent="0.2">
      <c r="B60" s="5"/>
      <c r="C60" s="6" t="s">
        <v>67</v>
      </c>
      <c r="D60" s="14">
        <v>0</v>
      </c>
      <c r="E60" s="22">
        <v>0</v>
      </c>
      <c r="F60" s="22">
        <v>0</v>
      </c>
      <c r="G60" s="22">
        <v>0</v>
      </c>
      <c r="H60" s="22">
        <v>0</v>
      </c>
      <c r="I60" s="22">
        <f>F60-G60</f>
        <v>0</v>
      </c>
    </row>
    <row r="61" spans="2:18" s="4" customFormat="1" ht="12" x14ac:dyDescent="0.25">
      <c r="B61" s="44" t="s">
        <v>68</v>
      </c>
      <c r="C61" s="45"/>
      <c r="D61" s="12">
        <v>0</v>
      </c>
      <c r="E61" s="23">
        <v>0</v>
      </c>
      <c r="F61" s="23">
        <v>0</v>
      </c>
      <c r="G61" s="23">
        <v>0</v>
      </c>
      <c r="H61" s="23">
        <f t="shared" ref="H61:I61" si="21">SUM(H62:H68)</f>
        <v>0</v>
      </c>
      <c r="I61" s="23">
        <f t="shared" si="21"/>
        <v>0</v>
      </c>
      <c r="K61" s="17"/>
      <c r="L61" s="17"/>
      <c r="M61" s="17"/>
      <c r="N61" s="17"/>
      <c r="O61" s="17"/>
      <c r="P61" s="17"/>
      <c r="Q61" s="17"/>
      <c r="R61" s="17"/>
    </row>
    <row r="62" spans="2:18" x14ac:dyDescent="0.2">
      <c r="B62" s="5"/>
      <c r="C62" s="6" t="s">
        <v>69</v>
      </c>
      <c r="D62" s="14">
        <v>0</v>
      </c>
      <c r="E62" s="22">
        <v>0</v>
      </c>
      <c r="F62" s="22">
        <v>0</v>
      </c>
      <c r="G62" s="22">
        <v>0</v>
      </c>
      <c r="H62" s="22">
        <v>0</v>
      </c>
      <c r="I62" s="22">
        <f t="shared" ref="I62:I68" si="22">F62-G62</f>
        <v>0</v>
      </c>
    </row>
    <row r="63" spans="2:18" x14ac:dyDescent="0.2">
      <c r="B63" s="5"/>
      <c r="C63" s="6" t="s">
        <v>70</v>
      </c>
      <c r="D63" s="14">
        <v>0</v>
      </c>
      <c r="E63" s="22">
        <v>0</v>
      </c>
      <c r="F63" s="22">
        <v>0</v>
      </c>
      <c r="G63" s="22">
        <v>0</v>
      </c>
      <c r="H63" s="22">
        <v>0</v>
      </c>
      <c r="I63" s="22">
        <f t="shared" si="22"/>
        <v>0</v>
      </c>
    </row>
    <row r="64" spans="2:18" x14ac:dyDescent="0.2">
      <c r="B64" s="5"/>
      <c r="C64" s="6" t="s">
        <v>71</v>
      </c>
      <c r="D64" s="14">
        <v>0</v>
      </c>
      <c r="E64" s="22">
        <v>0</v>
      </c>
      <c r="F64" s="22">
        <v>0</v>
      </c>
      <c r="G64" s="22">
        <v>0</v>
      </c>
      <c r="H64" s="22">
        <v>0</v>
      </c>
      <c r="I64" s="22">
        <f t="shared" si="22"/>
        <v>0</v>
      </c>
    </row>
    <row r="65" spans="2:18" x14ac:dyDescent="0.2">
      <c r="B65" s="5"/>
      <c r="C65" s="6" t="s">
        <v>72</v>
      </c>
      <c r="D65" s="14">
        <v>0</v>
      </c>
      <c r="E65" s="22">
        <v>0</v>
      </c>
      <c r="F65" s="22">
        <v>0</v>
      </c>
      <c r="G65" s="22">
        <v>0</v>
      </c>
      <c r="H65" s="22">
        <v>0</v>
      </c>
      <c r="I65" s="22">
        <f t="shared" si="22"/>
        <v>0</v>
      </c>
    </row>
    <row r="66" spans="2:18" x14ac:dyDescent="0.2">
      <c r="B66" s="5"/>
      <c r="C66" s="6" t="s">
        <v>73</v>
      </c>
      <c r="D66" s="14">
        <v>0</v>
      </c>
      <c r="E66" s="22">
        <v>0</v>
      </c>
      <c r="F66" s="22">
        <v>0</v>
      </c>
      <c r="G66" s="22">
        <v>0</v>
      </c>
      <c r="H66" s="22">
        <v>0</v>
      </c>
      <c r="I66" s="22">
        <f t="shared" si="22"/>
        <v>0</v>
      </c>
    </row>
    <row r="67" spans="2:18" x14ac:dyDescent="0.2">
      <c r="B67" s="5"/>
      <c r="C67" s="6" t="s">
        <v>74</v>
      </c>
      <c r="D67" s="14">
        <v>0</v>
      </c>
      <c r="E67" s="22">
        <v>0</v>
      </c>
      <c r="F67" s="22">
        <v>0</v>
      </c>
      <c r="G67" s="22">
        <v>0</v>
      </c>
      <c r="H67" s="22">
        <v>0</v>
      </c>
      <c r="I67" s="22">
        <f t="shared" si="22"/>
        <v>0</v>
      </c>
    </row>
    <row r="68" spans="2:18" x14ac:dyDescent="0.2">
      <c r="B68" s="5"/>
      <c r="C68" s="6" t="s">
        <v>75</v>
      </c>
      <c r="D68" s="14">
        <v>0</v>
      </c>
      <c r="E68" s="22">
        <v>0</v>
      </c>
      <c r="F68" s="22">
        <v>0</v>
      </c>
      <c r="G68" s="22">
        <v>0</v>
      </c>
      <c r="H68" s="22">
        <v>0</v>
      </c>
      <c r="I68" s="22">
        <f t="shared" si="22"/>
        <v>0</v>
      </c>
    </row>
    <row r="69" spans="2:18" s="4" customFormat="1" ht="12" x14ac:dyDescent="0.25">
      <c r="B69" s="44" t="s">
        <v>76</v>
      </c>
      <c r="C69" s="45"/>
      <c r="D69" s="12">
        <v>0</v>
      </c>
      <c r="E69" s="23">
        <v>0</v>
      </c>
      <c r="F69" s="23">
        <v>0</v>
      </c>
      <c r="G69" s="23">
        <v>0</v>
      </c>
      <c r="H69" s="23">
        <f t="shared" ref="H69:I69" si="23">SUM(H70:H72)</f>
        <v>0</v>
      </c>
      <c r="I69" s="23">
        <f t="shared" si="23"/>
        <v>0</v>
      </c>
      <c r="K69" s="17"/>
      <c r="L69" s="17"/>
      <c r="M69" s="17"/>
      <c r="N69" s="17"/>
      <c r="O69" s="17"/>
      <c r="P69" s="17"/>
      <c r="Q69" s="17"/>
      <c r="R69" s="17"/>
    </row>
    <row r="70" spans="2:18" x14ac:dyDescent="0.2">
      <c r="B70" s="5"/>
      <c r="C70" s="6" t="s">
        <v>77</v>
      </c>
      <c r="D70" s="14">
        <v>0</v>
      </c>
      <c r="E70" s="22">
        <v>0</v>
      </c>
      <c r="F70" s="22">
        <v>0</v>
      </c>
      <c r="G70" s="22">
        <v>0</v>
      </c>
      <c r="H70" s="22">
        <v>0</v>
      </c>
      <c r="I70" s="22">
        <f>F70-G70</f>
        <v>0</v>
      </c>
    </row>
    <row r="71" spans="2:18" x14ac:dyDescent="0.2">
      <c r="B71" s="5"/>
      <c r="C71" s="6" t="s">
        <v>78</v>
      </c>
      <c r="D71" s="14">
        <v>0</v>
      </c>
      <c r="E71" s="22">
        <v>0</v>
      </c>
      <c r="F71" s="22">
        <v>0</v>
      </c>
      <c r="G71" s="22">
        <v>0</v>
      </c>
      <c r="H71" s="22">
        <v>0</v>
      </c>
      <c r="I71" s="22">
        <f>F71-G71</f>
        <v>0</v>
      </c>
    </row>
    <row r="72" spans="2:18" x14ac:dyDescent="0.2">
      <c r="B72" s="5"/>
      <c r="C72" s="6" t="s">
        <v>79</v>
      </c>
      <c r="D72" s="14">
        <v>0</v>
      </c>
      <c r="E72" s="22">
        <v>0</v>
      </c>
      <c r="F72" s="22">
        <v>0</v>
      </c>
      <c r="G72" s="22">
        <v>0</v>
      </c>
      <c r="H72" s="22">
        <v>0</v>
      </c>
      <c r="I72" s="22">
        <f>F72-G72</f>
        <v>0</v>
      </c>
    </row>
    <row r="73" spans="2:18" s="4" customFormat="1" ht="12" x14ac:dyDescent="0.25">
      <c r="B73" s="44" t="s">
        <v>80</v>
      </c>
      <c r="C73" s="45"/>
      <c r="D73" s="12">
        <v>0</v>
      </c>
      <c r="E73" s="23">
        <v>0</v>
      </c>
      <c r="F73" s="23">
        <v>0</v>
      </c>
      <c r="G73" s="23">
        <v>0</v>
      </c>
      <c r="H73" s="23">
        <f t="shared" ref="H73:I73" si="24">SUM(H74:H80)</f>
        <v>0</v>
      </c>
      <c r="I73" s="23">
        <f t="shared" si="24"/>
        <v>0</v>
      </c>
      <c r="K73" s="17"/>
      <c r="L73" s="17"/>
      <c r="M73" s="17"/>
      <c r="N73" s="17"/>
      <c r="O73" s="17"/>
      <c r="P73" s="17"/>
      <c r="Q73" s="17"/>
      <c r="R73" s="17"/>
    </row>
    <row r="74" spans="2:18" x14ac:dyDescent="0.2">
      <c r="B74" s="5"/>
      <c r="C74" s="6" t="s">
        <v>81</v>
      </c>
      <c r="D74" s="14">
        <v>0</v>
      </c>
      <c r="E74" s="22">
        <v>0</v>
      </c>
      <c r="F74" s="22">
        <v>0</v>
      </c>
      <c r="G74" s="22">
        <v>0</v>
      </c>
      <c r="H74" s="22">
        <v>0</v>
      </c>
      <c r="I74" s="22">
        <f t="shared" ref="I74:I80" si="25">F74-G74</f>
        <v>0</v>
      </c>
    </row>
    <row r="75" spans="2:18" x14ac:dyDescent="0.2">
      <c r="B75" s="5"/>
      <c r="C75" s="6" t="s">
        <v>82</v>
      </c>
      <c r="D75" s="14">
        <v>0</v>
      </c>
      <c r="E75" s="22">
        <v>0</v>
      </c>
      <c r="F75" s="22">
        <v>0</v>
      </c>
      <c r="G75" s="22">
        <v>0</v>
      </c>
      <c r="H75" s="22">
        <v>0</v>
      </c>
      <c r="I75" s="22">
        <f t="shared" si="25"/>
        <v>0</v>
      </c>
    </row>
    <row r="76" spans="2:18" x14ac:dyDescent="0.2">
      <c r="B76" s="5"/>
      <c r="C76" s="6" t="s">
        <v>83</v>
      </c>
      <c r="D76" s="14">
        <v>0</v>
      </c>
      <c r="E76" s="22">
        <v>0</v>
      </c>
      <c r="F76" s="22">
        <v>0</v>
      </c>
      <c r="G76" s="22">
        <v>0</v>
      </c>
      <c r="H76" s="22">
        <v>0</v>
      </c>
      <c r="I76" s="22">
        <f t="shared" si="25"/>
        <v>0</v>
      </c>
    </row>
    <row r="77" spans="2:18" x14ac:dyDescent="0.2">
      <c r="B77" s="5"/>
      <c r="C77" s="6" t="s">
        <v>84</v>
      </c>
      <c r="D77" s="14">
        <v>0</v>
      </c>
      <c r="E77" s="22">
        <v>0</v>
      </c>
      <c r="F77" s="22">
        <v>0</v>
      </c>
      <c r="G77" s="22">
        <v>0</v>
      </c>
      <c r="H77" s="22">
        <v>0</v>
      </c>
      <c r="I77" s="22">
        <f t="shared" si="25"/>
        <v>0</v>
      </c>
    </row>
    <row r="78" spans="2:18" x14ac:dyDescent="0.2">
      <c r="B78" s="5"/>
      <c r="C78" s="6" t="s">
        <v>85</v>
      </c>
      <c r="D78" s="14">
        <v>0</v>
      </c>
      <c r="E78" s="22">
        <v>0</v>
      </c>
      <c r="F78" s="22">
        <v>0</v>
      </c>
      <c r="G78" s="22">
        <v>0</v>
      </c>
      <c r="H78" s="22">
        <v>0</v>
      </c>
      <c r="I78" s="22">
        <f t="shared" si="25"/>
        <v>0</v>
      </c>
    </row>
    <row r="79" spans="2:18" x14ac:dyDescent="0.2">
      <c r="B79" s="5"/>
      <c r="C79" s="6" t="s">
        <v>86</v>
      </c>
      <c r="D79" s="14">
        <v>0</v>
      </c>
      <c r="E79" s="22">
        <v>0</v>
      </c>
      <c r="F79" s="22">
        <v>0</v>
      </c>
      <c r="G79" s="22">
        <v>0</v>
      </c>
      <c r="H79" s="22">
        <v>0</v>
      </c>
      <c r="I79" s="22">
        <f t="shared" si="25"/>
        <v>0</v>
      </c>
    </row>
    <row r="80" spans="2:18" ht="12" thickBot="1" x14ac:dyDescent="0.25">
      <c r="B80" s="7"/>
      <c r="C80" s="8" t="s">
        <v>87</v>
      </c>
      <c r="D80" s="14">
        <v>0</v>
      </c>
      <c r="E80" s="22">
        <v>0</v>
      </c>
      <c r="F80" s="22">
        <v>0</v>
      </c>
      <c r="G80" s="22">
        <v>0</v>
      </c>
      <c r="H80" s="22">
        <v>0</v>
      </c>
      <c r="I80" s="22">
        <f t="shared" si="25"/>
        <v>0</v>
      </c>
    </row>
    <row r="81" spans="2:9" ht="12.6" thickBot="1" x14ac:dyDescent="0.25">
      <c r="B81" s="46" t="s">
        <v>88</v>
      </c>
      <c r="C81" s="47"/>
      <c r="D81" s="9">
        <f>D9+D17+D27+D37+D47+D57+D61+D69+D73</f>
        <v>28374400</v>
      </c>
      <c r="E81" s="10">
        <f t="shared" ref="E81:I81" si="26">E9+E17+E27+E37+E47+E57+E61+E69+E73</f>
        <v>264813.02999999991</v>
      </c>
      <c r="F81" s="10">
        <f t="shared" si="26"/>
        <v>28639213.029999997</v>
      </c>
      <c r="G81" s="10">
        <f t="shared" si="26"/>
        <v>28173276.220000003</v>
      </c>
      <c r="H81" s="10">
        <f t="shared" si="26"/>
        <v>28045115.080000006</v>
      </c>
      <c r="I81" s="10">
        <f t="shared" si="26"/>
        <v>465936.81000000006</v>
      </c>
    </row>
  </sheetData>
  <mergeCells count="28">
    <mergeCell ref="K11:L11"/>
    <mergeCell ref="K19:L19"/>
    <mergeCell ref="K23:L23"/>
    <mergeCell ref="K31:L31"/>
    <mergeCell ref="K4:R4"/>
    <mergeCell ref="K5:R5"/>
    <mergeCell ref="K6:R6"/>
    <mergeCell ref="K7:R7"/>
    <mergeCell ref="K8:L10"/>
    <mergeCell ref="M8:Q8"/>
    <mergeCell ref="R8:R9"/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  <mergeCell ref="B2:I2"/>
    <mergeCell ref="B3:I3"/>
    <mergeCell ref="B4:I4"/>
    <mergeCell ref="B5:I5"/>
    <mergeCell ref="B6:C8"/>
    <mergeCell ref="D6:H6"/>
    <mergeCell ref="I6:I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22C1-7E10-4BF0-8AB2-E8AEBD82B85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EAE COG</vt:lpstr>
      <vt:lpstr>Hoja1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2019-02-28T18:42:01Z</dcterms:created>
  <dcterms:modified xsi:type="dcterms:W3CDTF">2020-01-30T04:28:45Z</dcterms:modified>
</cp:coreProperties>
</file>