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V. LDF\Nueva carpeta\"/>
    </mc:Choice>
  </mc:AlternateContent>
  <xr:revisionPtr revIDLastSave="0" documentId="13_ncr:1_{F8FC1761-355B-4222-9B1A-0065549A1842}" xr6:coauthVersionLast="44" xr6:coauthVersionMax="44" xr10:uidLastSave="{00000000-0000-0000-0000-000000000000}"/>
  <bookViews>
    <workbookView xWindow="-108" yWindow="-108" windowWidth="23256" windowHeight="12576" xr2:uid="{D37F0A41-EAC6-4D5B-A080-114A25987B4B}"/>
  </bookViews>
  <sheets>
    <sheet name="EAEPE COG" sheetId="2" r:id="rId1"/>
  </sheets>
  <definedNames>
    <definedName name="_xlnm.Print_Area" localSheetId="0">'EAEPE COG'!$A$1:$J$162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" i="2" l="1"/>
  <c r="F86" i="2"/>
  <c r="G86" i="2"/>
  <c r="H86" i="2"/>
  <c r="I86" i="2"/>
  <c r="E94" i="2"/>
  <c r="F94" i="2"/>
  <c r="G94" i="2"/>
  <c r="H94" i="2"/>
  <c r="I94" i="2"/>
  <c r="D94" i="2"/>
  <c r="D86" i="2"/>
  <c r="E160" i="2"/>
  <c r="F160" i="2"/>
  <c r="G160" i="2"/>
  <c r="H160" i="2"/>
  <c r="I160" i="2"/>
  <c r="D160" i="2"/>
  <c r="F57" i="2"/>
  <c r="H48" i="2"/>
  <c r="G48" i="2"/>
  <c r="F56" i="2"/>
  <c r="F55" i="2"/>
  <c r="F54" i="2"/>
  <c r="F53" i="2"/>
  <c r="F52" i="2"/>
  <c r="F50" i="2"/>
  <c r="F49" i="2"/>
  <c r="E48" i="2"/>
  <c r="D48" i="2"/>
  <c r="H38" i="2"/>
  <c r="F42" i="2"/>
  <c r="F38" i="2" s="1"/>
  <c r="G38" i="2"/>
  <c r="E38" i="2"/>
  <c r="D38" i="2"/>
  <c r="I37" i="2"/>
  <c r="I36" i="2"/>
  <c r="I35" i="2"/>
  <c r="I34" i="2"/>
  <c r="I33" i="2"/>
  <c r="I32" i="2"/>
  <c r="I31" i="2"/>
  <c r="I30" i="2"/>
  <c r="I29" i="2"/>
  <c r="I28" i="2"/>
  <c r="H28" i="2"/>
  <c r="F37" i="2"/>
  <c r="F36" i="2"/>
  <c r="F35" i="2"/>
  <c r="F34" i="2"/>
  <c r="F33" i="2"/>
  <c r="F32" i="2"/>
  <c r="F31" i="2"/>
  <c r="F30" i="2"/>
  <c r="F29" i="2"/>
  <c r="F28" i="2" s="1"/>
  <c r="G28" i="2"/>
  <c r="E28" i="2"/>
  <c r="D28" i="2"/>
  <c r="F27" i="2"/>
  <c r="F25" i="2"/>
  <c r="F24" i="2"/>
  <c r="F23" i="2"/>
  <c r="F22" i="2"/>
  <c r="F21" i="2"/>
  <c r="F20" i="2"/>
  <c r="F19" i="2"/>
  <c r="F18" i="2" s="1"/>
  <c r="H18" i="2"/>
  <c r="G18" i="2"/>
  <c r="E18" i="2"/>
  <c r="D18" i="2"/>
  <c r="I16" i="2"/>
  <c r="I15" i="2"/>
  <c r="I14" i="2"/>
  <c r="I13" i="2"/>
  <c r="I12" i="2"/>
  <c r="I11" i="2"/>
  <c r="I10" i="2" s="1"/>
  <c r="F15" i="2"/>
  <c r="F14" i="2"/>
  <c r="F13" i="2"/>
  <c r="F12" i="2"/>
  <c r="F11" i="2"/>
  <c r="F10" i="2" s="1"/>
  <c r="H10" i="2"/>
  <c r="G10" i="2"/>
  <c r="E10" i="2"/>
  <c r="D10" i="2"/>
  <c r="F48" i="2" l="1"/>
  <c r="F9" i="2" s="1"/>
  <c r="E9" i="2"/>
  <c r="D9" i="2"/>
  <c r="I9" i="2"/>
  <c r="G9" i="2"/>
  <c r="H9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<sst xmlns="http://schemas.openxmlformats.org/spreadsheetml/2006/main" count="163" uniqueCount="90">
  <si>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</si>
  <si>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</si>
  <si>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</si>
  <si>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</si>
  <si>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</si>
  <si>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</si>
  <si>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</si>
  <si>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</si>
  <si>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</si>
  <si>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</si>
  <si>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</si>
  <si>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</si>
  <si>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</si>
  <si>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</si>
  <si>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</si>
  <si>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</si>
  <si>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</si>
  <si>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</si>
  <si>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</si>
  <si>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</si>
  <si>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</si>
  <si>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</si>
  <si>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</si>
  <si>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</si>
  <si>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</si>
  <si>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</si>
  <si>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</si>
  <si>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</si>
  <si>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</si>
  <si>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</si>
  <si>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</si>
  <si>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</si>
  <si>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</si>
  <si>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</si>
  <si>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</si>
  <si>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</si>
  <si>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</si>
  <si>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</si>
  <si>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</si>
  <si>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</si>
  <si>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</si>
  <si>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</si>
  <si>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</si>
  <si>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</si>
  <si>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</si>
  <si>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</si>
  <si>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</si>
  <si>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</si>
  <si>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</si>
  <si>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</si>
  <si>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</si>
  <si>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</si>
  <si>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</si>
  <si>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</si>
  <si>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</si>
  <si>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</si>
  <si>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</si>
  <si>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</si>
  <si>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</si>
  <si>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</si>
  <si>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</si>
  <si>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</si>
  <si>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</si>
  <si>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</si>
  <si>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</si>
  <si>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</si>
  <si>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</si>
  <si>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</si>
  <si>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</si>
  <si>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</si>
  <si>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</si>
  <si>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</si>
  <si>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</si>
  <si>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</si>
  <si>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</si>
  <si>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</si>
  <si>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</si>
  <si>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</si>
  <si>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</si>
  <si>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</si>
  <si>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</si>
  <si>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</si>
  <si>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</si>
  <si>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</si>
  <si>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</si>
  <si>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</si>
  <si>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</si>
  <si>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31 de diciembre de 2019 (b)</t>
  </si>
  <si>
    <t>ASEC_EAEPEDCOG_4toTRIM_Z9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</si>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</sst>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8C9-0595-4E26-8F45-88445B4EFCF4}">
  <sheetPr>
    <pageSetUpPr fitToPage="1"/>
  </sheetPr>
  <dimension ref="B1:S166"/>
  <sheetViews>
    <sheetView showGridLines="0" tabSelected="1" zoomScale="90" zoomScaleNormal="90" workbookViewId="0"/>
  </sheetViews>
  <sheetFormatPr baseColWidth="10" defaultColWidth="11.44140625" defaultRowHeight="12" x14ac:dyDescent="0.25"/>
  <cols>
    <col min="1" max="1" width="1" style="2" customWidth="1"/>
    <col min="2" max="2" width="13.5546875" style="2" customWidth="1"/>
    <col min="3" max="3" width="43.109375" style="2" customWidth="1"/>
    <col min="4" max="4" width="14.44140625" style="2" bestFit="1" customWidth="1"/>
    <col min="5" max="5" width="13.5546875" style="2" customWidth="1"/>
    <col min="6" max="9" width="14.44140625" style="2" bestFit="1" customWidth="1"/>
    <col min="10" max="10" width="0.6640625" style="2" customWidth="1"/>
    <col min="11" max="16384" width="11.44140625" style="2"/>
  </cols>
  <sheetData>
    <row r="1" spans="2:10" ht="6" customHeight="1" thickBot="1" x14ac:dyDescent="0.4">
      <c r="B1" s="1"/>
      <c r="J1" s="3" t="s">
        <v>88</v>
      </c>
    </row>
    <row r="2" spans="2:10" x14ac:dyDescent="0.25">
      <c r="B2" s="35" t="s">
        <v>89</v>
      </c>
      <c r="C2" s="36"/>
      <c r="D2" s="36"/>
      <c r="E2" s="36"/>
      <c r="F2" s="36"/>
      <c r="G2" s="36"/>
      <c r="H2" s="36"/>
      <c r="I2" s="37"/>
    </row>
    <row r="3" spans="2:10" x14ac:dyDescent="0.25">
      <c r="B3" s="38" t="s">
        <v>0</v>
      </c>
      <c r="C3" s="39"/>
      <c r="D3" s="39"/>
      <c r="E3" s="39"/>
      <c r="F3" s="39"/>
      <c r="G3" s="39"/>
      <c r="H3" s="39"/>
      <c r="I3" s="40"/>
    </row>
    <row r="4" spans="2:10" x14ac:dyDescent="0.25">
      <c r="B4" s="38" t="s">
        <v>1</v>
      </c>
      <c r="C4" s="39"/>
      <c r="D4" s="39"/>
      <c r="E4" s="39"/>
      <c r="F4" s="39"/>
      <c r="G4" s="39"/>
      <c r="H4" s="39"/>
      <c r="I4" s="40"/>
    </row>
    <row r="5" spans="2:10" x14ac:dyDescent="0.25">
      <c r="B5" s="38" t="s">
        <v>87</v>
      </c>
      <c r="C5" s="39"/>
      <c r="D5" s="39"/>
      <c r="E5" s="39"/>
      <c r="F5" s="39"/>
      <c r="G5" s="39"/>
      <c r="H5" s="39"/>
      <c r="I5" s="40"/>
    </row>
    <row r="6" spans="2:10" ht="12.6" thickBot="1" x14ac:dyDescent="0.3">
      <c r="B6" s="41" t="s">
        <v>2</v>
      </c>
      <c r="C6" s="42"/>
      <c r="D6" s="42"/>
      <c r="E6" s="42"/>
      <c r="F6" s="42"/>
      <c r="G6" s="42"/>
      <c r="H6" s="42"/>
      <c r="I6" s="43"/>
    </row>
    <row r="7" spans="2:10" ht="24.75" customHeight="1" thickBot="1" x14ac:dyDescent="0.3">
      <c r="B7" s="35" t="s">
        <v>3</v>
      </c>
      <c r="C7" s="44"/>
      <c r="D7" s="46" t="s">
        <v>4</v>
      </c>
      <c r="E7" s="47"/>
      <c r="F7" s="47"/>
      <c r="G7" s="47"/>
      <c r="H7" s="48"/>
      <c r="I7" s="49" t="s">
        <v>5</v>
      </c>
    </row>
    <row r="8" spans="2:10" ht="24.6" thickBot="1" x14ac:dyDescent="0.3">
      <c r="B8" s="41"/>
      <c r="C8" s="45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50"/>
    </row>
    <row r="9" spans="2:10" x14ac:dyDescent="0.25">
      <c r="B9" s="33" t="s">
        <v>11</v>
      </c>
      <c r="C9" s="51"/>
      <c r="D9" s="19">
        <f t="shared" ref="D9:I9" si="0">D10+D18+D28+D38+D48+D58+D71+D75+D62</f>
        <v>28374400</v>
      </c>
      <c r="E9" s="20">
        <f t="shared" si="0"/>
        <v>264813.02999999991</v>
      </c>
      <c r="F9" s="20">
        <f t="shared" si="0"/>
        <v>28639213.029999997</v>
      </c>
      <c r="G9" s="20">
        <f t="shared" si="0"/>
        <v>28173276.220000003</v>
      </c>
      <c r="H9" s="20">
        <f t="shared" si="0"/>
        <v>28045115.080000006</v>
      </c>
      <c r="I9" s="20">
        <f t="shared" si="0"/>
        <v>465936.81000000006</v>
      </c>
    </row>
    <row r="10" spans="2:10" x14ac:dyDescent="0.25">
      <c r="B10" s="23" t="s">
        <v>12</v>
      </c>
      <c r="C10" s="29"/>
      <c r="D10" s="6">
        <f t="shared" ref="D10:I10" si="1">SUM(D11:D17)</f>
        <v>22567265</v>
      </c>
      <c r="E10" s="6">
        <f t="shared" si="1"/>
        <v>-1834810.4300000002</v>
      </c>
      <c r="F10" s="6">
        <f t="shared" si="1"/>
        <v>20732454.569999997</v>
      </c>
      <c r="G10" s="6">
        <f t="shared" si="1"/>
        <v>20421190.030000001</v>
      </c>
      <c r="H10" s="6">
        <f t="shared" si="1"/>
        <v>20420058.620000005</v>
      </c>
      <c r="I10" s="6">
        <f t="shared" si="1"/>
        <v>311264.53999999992</v>
      </c>
    </row>
    <row r="11" spans="2:10" ht="22.8" x14ac:dyDescent="0.25">
      <c r="B11" s="7"/>
      <c r="C11" s="8" t="s">
        <v>13</v>
      </c>
      <c r="D11" s="6">
        <v>9509635.0800000001</v>
      </c>
      <c r="E11" s="9">
        <v>-460510.17</v>
      </c>
      <c r="F11" s="6">
        <f>D11+E11</f>
        <v>9049124.9100000001</v>
      </c>
      <c r="G11" s="6">
        <v>8878368.4199999999</v>
      </c>
      <c r="H11" s="6">
        <v>8878368.4199999999</v>
      </c>
      <c r="I11" s="6">
        <f>F11-G11</f>
        <v>170756.49000000022</v>
      </c>
    </row>
    <row r="12" spans="2:10" ht="22.95" customHeight="1" x14ac:dyDescent="0.25">
      <c r="B12" s="7"/>
      <c r="C12" s="8" t="s">
        <v>14</v>
      </c>
      <c r="D12" s="6">
        <v>7858946</v>
      </c>
      <c r="E12" s="9">
        <v>1054102.68</v>
      </c>
      <c r="F12" s="6">
        <f t="shared" ref="F12:F15" si="2">D12+E12</f>
        <v>8913048.6799999997</v>
      </c>
      <c r="G12" s="6">
        <v>8913048.6799999997</v>
      </c>
      <c r="H12" s="6">
        <v>8913048.6799999997</v>
      </c>
      <c r="I12" s="6">
        <f t="shared" ref="I12:I16" si="3">F12-G12</f>
        <v>0</v>
      </c>
    </row>
    <row r="13" spans="2:10" x14ac:dyDescent="0.25">
      <c r="B13" s="7"/>
      <c r="C13" s="8" t="s">
        <v>15</v>
      </c>
      <c r="D13" s="6">
        <v>1501057.92</v>
      </c>
      <c r="E13" s="9">
        <v>-24466.79</v>
      </c>
      <c r="F13" s="6">
        <f t="shared" si="2"/>
        <v>1476591.13</v>
      </c>
      <c r="G13" s="6">
        <v>1383202.08</v>
      </c>
      <c r="H13" s="6">
        <v>1382070.67</v>
      </c>
      <c r="I13" s="6">
        <f t="shared" si="3"/>
        <v>93389.049999999814</v>
      </c>
    </row>
    <row r="14" spans="2:10" x14ac:dyDescent="0.25">
      <c r="B14" s="7"/>
      <c r="C14" s="8" t="s">
        <v>16</v>
      </c>
      <c r="D14" s="6">
        <v>2434326.96</v>
      </c>
      <c r="E14" s="9">
        <v>-2142540.1</v>
      </c>
      <c r="F14" s="6">
        <f t="shared" si="2"/>
        <v>291786.85999999987</v>
      </c>
      <c r="G14" s="6">
        <v>281966.53000000003</v>
      </c>
      <c r="H14" s="6">
        <v>281966.53000000003</v>
      </c>
      <c r="I14" s="6">
        <f t="shared" si="3"/>
        <v>9820.3299999998417</v>
      </c>
    </row>
    <row r="15" spans="2:10" x14ac:dyDescent="0.25">
      <c r="B15" s="7"/>
      <c r="C15" s="8" t="s">
        <v>17</v>
      </c>
      <c r="D15" s="6">
        <v>963299.04</v>
      </c>
      <c r="E15" s="9">
        <v>38603.949999999997</v>
      </c>
      <c r="F15" s="6">
        <f t="shared" si="2"/>
        <v>1001902.99</v>
      </c>
      <c r="G15" s="6">
        <v>964604.32</v>
      </c>
      <c r="H15" s="6">
        <v>964604.32</v>
      </c>
      <c r="I15" s="6">
        <f t="shared" si="3"/>
        <v>37298.670000000042</v>
      </c>
    </row>
    <row r="16" spans="2:10" x14ac:dyDescent="0.25">
      <c r="B16" s="7"/>
      <c r="C16" s="8" t="s">
        <v>18</v>
      </c>
      <c r="D16" s="6">
        <v>300000</v>
      </c>
      <c r="E16" s="9">
        <v>-300000</v>
      </c>
      <c r="F16" s="9">
        <v>0</v>
      </c>
      <c r="G16" s="6">
        <v>0</v>
      </c>
      <c r="H16" s="6">
        <v>0</v>
      </c>
      <c r="I16" s="9">
        <f t="shared" si="3"/>
        <v>0</v>
      </c>
    </row>
    <row r="17" spans="2:9" x14ac:dyDescent="0.25">
      <c r="B17" s="7"/>
      <c r="C17" s="8" t="s">
        <v>19</v>
      </c>
      <c r="D17" s="6">
        <v>0</v>
      </c>
      <c r="E17" s="9">
        <v>0</v>
      </c>
      <c r="F17" s="9">
        <v>0</v>
      </c>
      <c r="G17" s="6">
        <v>0</v>
      </c>
      <c r="H17" s="6">
        <v>0</v>
      </c>
      <c r="I17" s="9">
        <v>0</v>
      </c>
    </row>
    <row r="18" spans="2:9" x14ac:dyDescent="0.25">
      <c r="B18" s="23" t="s">
        <v>20</v>
      </c>
      <c r="C18" s="29"/>
      <c r="D18" s="6">
        <f>SUM(D19:D27)</f>
        <v>1050000</v>
      </c>
      <c r="E18" s="6">
        <f t="shared" ref="E18:H18" si="4">SUM(E19:E27)</f>
        <v>12730.950000000026</v>
      </c>
      <c r="F18" s="6">
        <f t="shared" si="4"/>
        <v>1062730.95</v>
      </c>
      <c r="G18" s="6">
        <f t="shared" si="4"/>
        <v>1062730.95</v>
      </c>
      <c r="H18" s="6">
        <f t="shared" si="4"/>
        <v>1056982.1100000001</v>
      </c>
      <c r="I18" s="6">
        <v>0</v>
      </c>
    </row>
    <row r="19" spans="2:9" ht="22.8" x14ac:dyDescent="0.25">
      <c r="B19" s="7"/>
      <c r="C19" s="8" t="s">
        <v>21</v>
      </c>
      <c r="D19" s="6">
        <v>305000</v>
      </c>
      <c r="E19" s="6">
        <v>-123398.1</v>
      </c>
      <c r="F19" s="6">
        <f t="shared" ref="F19:F25" si="5">D19+E19</f>
        <v>181601.9</v>
      </c>
      <c r="G19" s="6">
        <v>181601.9</v>
      </c>
      <c r="H19" s="6">
        <v>176093.06</v>
      </c>
      <c r="I19" s="6">
        <v>0</v>
      </c>
    </row>
    <row r="20" spans="2:9" x14ac:dyDescent="0.25">
      <c r="B20" s="7"/>
      <c r="C20" s="8" t="s">
        <v>22</v>
      </c>
      <c r="D20" s="6">
        <v>115000</v>
      </c>
      <c r="E20" s="6">
        <v>181845.51</v>
      </c>
      <c r="F20" s="6">
        <f t="shared" si="5"/>
        <v>296845.51</v>
      </c>
      <c r="G20" s="6">
        <v>296845.51</v>
      </c>
      <c r="H20" s="6">
        <v>296605.51</v>
      </c>
      <c r="I20" s="6">
        <v>0</v>
      </c>
    </row>
    <row r="21" spans="2:9" ht="22.8" x14ac:dyDescent="0.25">
      <c r="B21" s="7"/>
      <c r="C21" s="8" t="s">
        <v>23</v>
      </c>
      <c r="D21" s="6">
        <v>0</v>
      </c>
      <c r="E21" s="6">
        <v>0</v>
      </c>
      <c r="F21" s="6">
        <f t="shared" si="5"/>
        <v>0</v>
      </c>
      <c r="G21" s="6">
        <v>0</v>
      </c>
      <c r="H21" s="6">
        <v>0</v>
      </c>
      <c r="I21" s="6">
        <v>0</v>
      </c>
    </row>
    <row r="22" spans="2:9" ht="22.8" x14ac:dyDescent="0.25">
      <c r="B22" s="7"/>
      <c r="C22" s="8" t="s">
        <v>24</v>
      </c>
      <c r="D22" s="6">
        <v>119999.99</v>
      </c>
      <c r="E22" s="6">
        <v>62745.57</v>
      </c>
      <c r="F22" s="6">
        <f t="shared" si="5"/>
        <v>182745.56</v>
      </c>
      <c r="G22" s="6">
        <v>182745.56</v>
      </c>
      <c r="H22" s="6">
        <v>182745.56</v>
      </c>
      <c r="I22" s="6">
        <v>0</v>
      </c>
    </row>
    <row r="23" spans="2:9" ht="23.4" customHeight="1" x14ac:dyDescent="0.25">
      <c r="B23" s="7"/>
      <c r="C23" s="8" t="s">
        <v>25</v>
      </c>
      <c r="D23" s="6">
        <v>5000</v>
      </c>
      <c r="E23" s="6">
        <v>-1024.79</v>
      </c>
      <c r="F23" s="6">
        <f t="shared" si="5"/>
        <v>3975.21</v>
      </c>
      <c r="G23" s="6">
        <v>3975.21</v>
      </c>
      <c r="H23" s="6">
        <v>3975.21</v>
      </c>
      <c r="I23" s="6">
        <v>0</v>
      </c>
    </row>
    <row r="24" spans="2:9" x14ac:dyDescent="0.25">
      <c r="B24" s="7"/>
      <c r="C24" s="8" t="s">
        <v>26</v>
      </c>
      <c r="D24" s="6">
        <v>250000</v>
      </c>
      <c r="E24" s="6">
        <v>50612.93</v>
      </c>
      <c r="F24" s="6">
        <f t="shared" si="5"/>
        <v>300612.93</v>
      </c>
      <c r="G24" s="6">
        <v>300612.93</v>
      </c>
      <c r="H24" s="6">
        <v>300612.93</v>
      </c>
      <c r="I24" s="6">
        <v>0</v>
      </c>
    </row>
    <row r="25" spans="2:9" ht="22.8" x14ac:dyDescent="0.25">
      <c r="B25" s="7"/>
      <c r="C25" s="8" t="s">
        <v>27</v>
      </c>
      <c r="D25" s="6">
        <v>60000</v>
      </c>
      <c r="E25" s="6">
        <v>-43538.44</v>
      </c>
      <c r="F25" s="6">
        <f t="shared" si="5"/>
        <v>16461.559999999998</v>
      </c>
      <c r="G25" s="6">
        <v>16461.560000000001</v>
      </c>
      <c r="H25" s="6">
        <v>16461.560000000001</v>
      </c>
      <c r="I25" s="6">
        <v>0</v>
      </c>
    </row>
    <row r="26" spans="2:9" x14ac:dyDescent="0.25">
      <c r="B26" s="7"/>
      <c r="C26" s="8" t="s">
        <v>28</v>
      </c>
      <c r="D26" s="6">
        <v>0</v>
      </c>
      <c r="E26" s="9">
        <v>0</v>
      </c>
      <c r="F26" s="9">
        <v>0</v>
      </c>
      <c r="G26" s="6">
        <v>0</v>
      </c>
      <c r="H26" s="6">
        <v>0</v>
      </c>
      <c r="I26" s="6">
        <v>0</v>
      </c>
    </row>
    <row r="27" spans="2:9" x14ac:dyDescent="0.25">
      <c r="B27" s="7"/>
      <c r="C27" s="8" t="s">
        <v>29</v>
      </c>
      <c r="D27" s="6">
        <v>195000.01</v>
      </c>
      <c r="E27" s="6">
        <v>-114511.73</v>
      </c>
      <c r="F27" s="6">
        <f t="shared" ref="F27" si="6">D27+E27</f>
        <v>80488.280000000013</v>
      </c>
      <c r="G27" s="6">
        <v>80488.28</v>
      </c>
      <c r="H27" s="6">
        <v>80488.28</v>
      </c>
      <c r="I27" s="6">
        <v>0</v>
      </c>
    </row>
    <row r="28" spans="2:9" x14ac:dyDescent="0.25">
      <c r="B28" s="23" t="s">
        <v>30</v>
      </c>
      <c r="C28" s="29"/>
      <c r="D28" s="6">
        <f t="shared" ref="D28:I28" si="7">SUM(D29:D37)</f>
        <v>4757135</v>
      </c>
      <c r="E28" s="6">
        <f t="shared" si="7"/>
        <v>995963.89000000013</v>
      </c>
      <c r="F28" s="6">
        <f t="shared" si="7"/>
        <v>5753098.8899999997</v>
      </c>
      <c r="G28" s="6">
        <f t="shared" si="7"/>
        <v>5598426.6200000001</v>
      </c>
      <c r="H28" s="6">
        <f t="shared" si="7"/>
        <v>5477145.7299999995</v>
      </c>
      <c r="I28" s="6">
        <f t="shared" si="7"/>
        <v>154672.27000000014</v>
      </c>
    </row>
    <row r="29" spans="2:9" x14ac:dyDescent="0.25">
      <c r="B29" s="7"/>
      <c r="C29" s="8" t="s">
        <v>31</v>
      </c>
      <c r="D29" s="6">
        <v>520000</v>
      </c>
      <c r="E29" s="6">
        <v>-319458.27</v>
      </c>
      <c r="F29" s="6">
        <f t="shared" ref="F29:F37" si="8">D29+E29</f>
        <v>200541.72999999998</v>
      </c>
      <c r="G29" s="6">
        <v>190447.82</v>
      </c>
      <c r="H29" s="6">
        <v>190447.82</v>
      </c>
      <c r="I29" s="6">
        <f t="shared" ref="I29:I37" si="9">F29-G29</f>
        <v>10093.909999999974</v>
      </c>
    </row>
    <row r="30" spans="2:9" x14ac:dyDescent="0.25">
      <c r="B30" s="7"/>
      <c r="C30" s="8" t="s">
        <v>32</v>
      </c>
      <c r="D30" s="6">
        <v>1065000</v>
      </c>
      <c r="E30" s="6">
        <v>20117.71</v>
      </c>
      <c r="F30" s="6">
        <f t="shared" si="8"/>
        <v>1085117.71</v>
      </c>
      <c r="G30" s="6">
        <v>1085116.7</v>
      </c>
      <c r="H30" s="6">
        <v>1012616.81</v>
      </c>
      <c r="I30" s="6">
        <f t="shared" si="9"/>
        <v>1.0100000000093132</v>
      </c>
    </row>
    <row r="31" spans="2:9" ht="22.8" x14ac:dyDescent="0.25">
      <c r="B31" s="7"/>
      <c r="C31" s="8" t="s">
        <v>33</v>
      </c>
      <c r="D31" s="6">
        <v>685000</v>
      </c>
      <c r="E31" s="6">
        <v>1138599</v>
      </c>
      <c r="F31" s="6">
        <f t="shared" si="8"/>
        <v>1823599</v>
      </c>
      <c r="G31" s="6">
        <v>1695858.89</v>
      </c>
      <c r="H31" s="6">
        <v>1661058.89</v>
      </c>
      <c r="I31" s="6">
        <f t="shared" si="9"/>
        <v>127740.1100000001</v>
      </c>
    </row>
    <row r="32" spans="2:9" x14ac:dyDescent="0.25">
      <c r="B32" s="7"/>
      <c r="C32" s="8" t="s">
        <v>34</v>
      </c>
      <c r="D32" s="6">
        <v>45000</v>
      </c>
      <c r="E32" s="6">
        <v>14178.24</v>
      </c>
      <c r="F32" s="6">
        <f t="shared" si="8"/>
        <v>59178.239999999998</v>
      </c>
      <c r="G32" s="6">
        <v>59178.23</v>
      </c>
      <c r="H32" s="6">
        <v>59178.23</v>
      </c>
      <c r="I32" s="6">
        <f t="shared" si="9"/>
        <v>9.9999999947613105E-3</v>
      </c>
    </row>
    <row r="33" spans="2:9" ht="22.8" x14ac:dyDescent="0.25">
      <c r="B33" s="7"/>
      <c r="C33" s="8" t="s">
        <v>35</v>
      </c>
      <c r="D33" s="6">
        <v>302000</v>
      </c>
      <c r="E33" s="6">
        <v>631805.06999999995</v>
      </c>
      <c r="F33" s="6">
        <f t="shared" si="8"/>
        <v>933805.07</v>
      </c>
      <c r="G33" s="6">
        <v>933804.22</v>
      </c>
      <c r="H33" s="6">
        <v>925684.22</v>
      </c>
      <c r="I33" s="6">
        <f t="shared" si="9"/>
        <v>0.84999999997671694</v>
      </c>
    </row>
    <row r="34" spans="2:9" x14ac:dyDescent="0.25">
      <c r="B34" s="7"/>
      <c r="C34" s="8" t="s">
        <v>36</v>
      </c>
      <c r="D34" s="6">
        <v>550000</v>
      </c>
      <c r="E34" s="6">
        <v>-7582.23</v>
      </c>
      <c r="F34" s="6">
        <f t="shared" si="8"/>
        <v>542417.77</v>
      </c>
      <c r="G34" s="6">
        <v>542417.76</v>
      </c>
      <c r="H34" s="6">
        <v>542417.76</v>
      </c>
      <c r="I34" s="6">
        <f t="shared" si="9"/>
        <v>1.0000000009313226E-2</v>
      </c>
    </row>
    <row r="35" spans="2:9" x14ac:dyDescent="0.25">
      <c r="B35" s="7"/>
      <c r="C35" s="8" t="s">
        <v>37</v>
      </c>
      <c r="D35" s="6">
        <v>670000</v>
      </c>
      <c r="E35" s="6">
        <v>-69900.42</v>
      </c>
      <c r="F35" s="6">
        <f t="shared" si="8"/>
        <v>600099.57999999996</v>
      </c>
      <c r="G35" s="6">
        <v>588967.68999999994</v>
      </c>
      <c r="H35" s="6">
        <v>588967.68999999994</v>
      </c>
      <c r="I35" s="6">
        <f t="shared" si="9"/>
        <v>11131.890000000014</v>
      </c>
    </row>
    <row r="36" spans="2:9" x14ac:dyDescent="0.25">
      <c r="B36" s="7"/>
      <c r="C36" s="8" t="s">
        <v>38</v>
      </c>
      <c r="D36" s="6">
        <v>610000</v>
      </c>
      <c r="E36" s="6">
        <v>-205903.47</v>
      </c>
      <c r="F36" s="6">
        <f t="shared" si="8"/>
        <v>404096.53</v>
      </c>
      <c r="G36" s="6">
        <v>401975.31</v>
      </c>
      <c r="H36" s="6">
        <v>401975.31</v>
      </c>
      <c r="I36" s="6">
        <f t="shared" si="9"/>
        <v>2121.2200000000303</v>
      </c>
    </row>
    <row r="37" spans="2:9" x14ac:dyDescent="0.25">
      <c r="B37" s="7"/>
      <c r="C37" s="8" t="s">
        <v>39</v>
      </c>
      <c r="D37" s="6">
        <v>310135</v>
      </c>
      <c r="E37" s="6">
        <v>-205891.74</v>
      </c>
      <c r="F37" s="6">
        <f t="shared" si="8"/>
        <v>104243.26000000001</v>
      </c>
      <c r="G37" s="6">
        <v>100660</v>
      </c>
      <c r="H37" s="6">
        <v>94799</v>
      </c>
      <c r="I37" s="6">
        <f t="shared" si="9"/>
        <v>3583.2600000000093</v>
      </c>
    </row>
    <row r="38" spans="2:9" ht="25.5" customHeight="1" x14ac:dyDescent="0.25">
      <c r="B38" s="21" t="s">
        <v>40</v>
      </c>
      <c r="C38" s="30"/>
      <c r="D38" s="6">
        <f t="shared" ref="D38:G38" si="10">SUM(D39:D47)</f>
        <v>0</v>
      </c>
      <c r="E38" s="9">
        <f t="shared" si="10"/>
        <v>70000</v>
      </c>
      <c r="F38" s="9">
        <f>SUM(F39:F47)</f>
        <v>70000</v>
      </c>
      <c r="G38" s="6">
        <f t="shared" si="10"/>
        <v>70000</v>
      </c>
      <c r="H38" s="6">
        <f>SUM(H39:H47)</f>
        <v>70000</v>
      </c>
      <c r="I38" s="6">
        <v>0</v>
      </c>
    </row>
    <row r="39" spans="2:9" ht="22.8" x14ac:dyDescent="0.25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5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5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5">
      <c r="B42" s="7"/>
      <c r="C42" s="8" t="s">
        <v>44</v>
      </c>
      <c r="D42" s="6">
        <v>0</v>
      </c>
      <c r="E42" s="9">
        <v>70000</v>
      </c>
      <c r="F42" s="9">
        <f t="shared" ref="F42" si="11">D42+E42</f>
        <v>70000</v>
      </c>
      <c r="G42" s="6">
        <v>70000</v>
      </c>
      <c r="H42" s="6">
        <v>70000</v>
      </c>
      <c r="I42" s="6">
        <v>0</v>
      </c>
    </row>
    <row r="43" spans="2:9" x14ac:dyDescent="0.25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2.8" x14ac:dyDescent="0.25">
      <c r="B44" s="7"/>
      <c r="C44" s="8" t="s">
        <v>46</v>
      </c>
      <c r="D44" s="6">
        <v>0</v>
      </c>
      <c r="E44" s="9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5">
      <c r="B45" s="7"/>
      <c r="C45" s="8" t="s">
        <v>47</v>
      </c>
      <c r="D45" s="6">
        <v>0</v>
      </c>
      <c r="E45" s="9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5">
      <c r="B46" s="7"/>
      <c r="C46" s="8" t="s">
        <v>48</v>
      </c>
      <c r="D46" s="6">
        <v>0</v>
      </c>
      <c r="E46" s="9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5">
      <c r="B47" s="7"/>
      <c r="C47" s="8" t="s">
        <v>49</v>
      </c>
      <c r="D47" s="6">
        <v>0</v>
      </c>
      <c r="E47" s="9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5">
      <c r="B48" s="21" t="s">
        <v>50</v>
      </c>
      <c r="C48" s="30"/>
      <c r="D48" s="6">
        <f t="shared" ref="D48:H48" si="12">SUM(D49:D57)</f>
        <v>0</v>
      </c>
      <c r="E48" s="6">
        <f t="shared" si="12"/>
        <v>1020928.62</v>
      </c>
      <c r="F48" s="6">
        <f t="shared" si="12"/>
        <v>1020928.62</v>
      </c>
      <c r="G48" s="6">
        <f t="shared" si="12"/>
        <v>1020928.62</v>
      </c>
      <c r="H48" s="6">
        <f t="shared" si="12"/>
        <v>1020928.62</v>
      </c>
      <c r="I48" s="6">
        <v>0</v>
      </c>
    </row>
    <row r="49" spans="2:9" x14ac:dyDescent="0.25">
      <c r="B49" s="7"/>
      <c r="C49" s="8" t="s">
        <v>51</v>
      </c>
      <c r="D49" s="6">
        <v>0</v>
      </c>
      <c r="E49" s="6">
        <v>278838.78000000003</v>
      </c>
      <c r="F49" s="6">
        <f t="shared" ref="F49:F57" si="13">D49+E49</f>
        <v>278838.78000000003</v>
      </c>
      <c r="G49" s="6">
        <v>278838.78000000003</v>
      </c>
      <c r="H49" s="6">
        <v>278838.78000000003</v>
      </c>
      <c r="I49" s="6">
        <v>0</v>
      </c>
    </row>
    <row r="50" spans="2:9" x14ac:dyDescent="0.25">
      <c r="B50" s="7"/>
      <c r="C50" s="8" t="s">
        <v>52</v>
      </c>
      <c r="D50" s="6">
        <v>0</v>
      </c>
      <c r="E50" s="6">
        <v>155090.84</v>
      </c>
      <c r="F50" s="6">
        <f t="shared" si="13"/>
        <v>155090.84</v>
      </c>
      <c r="G50" s="6">
        <v>155090.84</v>
      </c>
      <c r="H50" s="6">
        <v>155090.84</v>
      </c>
      <c r="I50" s="6">
        <v>0</v>
      </c>
    </row>
    <row r="51" spans="2:9" x14ac:dyDescent="0.25">
      <c r="B51" s="7"/>
      <c r="C51" s="8" t="s">
        <v>53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2:9" x14ac:dyDescent="0.25">
      <c r="B52" s="7"/>
      <c r="C52" s="8" t="s">
        <v>54</v>
      </c>
      <c r="D52" s="6">
        <v>0</v>
      </c>
      <c r="E52" s="6">
        <v>581000</v>
      </c>
      <c r="F52" s="6">
        <f t="shared" si="13"/>
        <v>581000</v>
      </c>
      <c r="G52" s="6">
        <v>581000</v>
      </c>
      <c r="H52" s="6">
        <v>581000</v>
      </c>
      <c r="I52" s="6">
        <v>0</v>
      </c>
    </row>
    <row r="53" spans="2:9" x14ac:dyDescent="0.25">
      <c r="B53" s="7"/>
      <c r="C53" s="8" t="s">
        <v>55</v>
      </c>
      <c r="D53" s="6">
        <v>0</v>
      </c>
      <c r="E53" s="6">
        <v>0</v>
      </c>
      <c r="F53" s="6">
        <f t="shared" si="13"/>
        <v>0</v>
      </c>
      <c r="G53" s="6">
        <v>0</v>
      </c>
      <c r="H53" s="6">
        <v>0</v>
      </c>
      <c r="I53" s="6">
        <v>0</v>
      </c>
    </row>
    <row r="54" spans="2:9" x14ac:dyDescent="0.25">
      <c r="B54" s="7"/>
      <c r="C54" s="8" t="s">
        <v>56</v>
      </c>
      <c r="D54" s="6">
        <v>0</v>
      </c>
      <c r="E54" s="6">
        <v>5999</v>
      </c>
      <c r="F54" s="6">
        <f t="shared" si="13"/>
        <v>5999</v>
      </c>
      <c r="G54" s="6">
        <v>5999</v>
      </c>
      <c r="H54" s="6">
        <v>5999</v>
      </c>
      <c r="I54" s="6">
        <v>0</v>
      </c>
    </row>
    <row r="55" spans="2:9" x14ac:dyDescent="0.25">
      <c r="B55" s="7"/>
      <c r="C55" s="8" t="s">
        <v>57</v>
      </c>
      <c r="D55" s="6">
        <v>0</v>
      </c>
      <c r="E55" s="6">
        <v>0</v>
      </c>
      <c r="F55" s="6">
        <f t="shared" si="13"/>
        <v>0</v>
      </c>
      <c r="G55" s="6">
        <v>0</v>
      </c>
      <c r="H55" s="6">
        <v>0</v>
      </c>
      <c r="I55" s="6">
        <v>0</v>
      </c>
    </row>
    <row r="56" spans="2:9" x14ac:dyDescent="0.25">
      <c r="B56" s="7"/>
      <c r="C56" s="8" t="s">
        <v>58</v>
      </c>
      <c r="D56" s="6">
        <v>0</v>
      </c>
      <c r="E56" s="6">
        <v>0</v>
      </c>
      <c r="F56" s="6">
        <f t="shared" si="13"/>
        <v>0</v>
      </c>
      <c r="G56" s="6">
        <v>0</v>
      </c>
      <c r="H56" s="6">
        <v>0</v>
      </c>
      <c r="I56" s="6">
        <v>0</v>
      </c>
    </row>
    <row r="57" spans="2:9" x14ac:dyDescent="0.25">
      <c r="B57" s="7"/>
      <c r="C57" s="8" t="s">
        <v>59</v>
      </c>
      <c r="D57" s="6">
        <v>0</v>
      </c>
      <c r="E57" s="6">
        <v>0</v>
      </c>
      <c r="F57" s="6">
        <f t="shared" si="13"/>
        <v>0</v>
      </c>
      <c r="G57" s="6">
        <v>0</v>
      </c>
      <c r="H57" s="6">
        <v>0</v>
      </c>
      <c r="I57" s="6">
        <v>0</v>
      </c>
    </row>
    <row r="58" spans="2:9" x14ac:dyDescent="0.25">
      <c r="B58" s="23" t="s">
        <v>60</v>
      </c>
      <c r="C58" s="29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5">
      <c r="B59" s="7"/>
      <c r="C59" s="8" t="s">
        <v>61</v>
      </c>
      <c r="D59" s="6">
        <v>0</v>
      </c>
      <c r="E59" s="9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5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5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5">
      <c r="B62" s="21" t="s">
        <v>64</v>
      </c>
      <c r="C62" s="30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2.8" x14ac:dyDescent="0.25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5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5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5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2.8" x14ac:dyDescent="0.25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5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5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2.8" x14ac:dyDescent="0.25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5">
      <c r="B71" s="23" t="s">
        <v>73</v>
      </c>
      <c r="C71" s="29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5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5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5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5">
      <c r="B75" s="23" t="s">
        <v>77</v>
      </c>
      <c r="C75" s="29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5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5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5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5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5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5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x14ac:dyDescent="0.25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3">
      <c r="B83" s="31"/>
      <c r="C83" s="32"/>
      <c r="D83" s="11"/>
      <c r="E83" s="12"/>
      <c r="F83" s="12"/>
      <c r="G83" s="12"/>
      <c r="H83" s="12"/>
      <c r="I83" s="12"/>
    </row>
    <row r="84" spans="2:14" ht="14.4" customHeight="1" x14ac:dyDescent="0.25">
      <c r="B84" s="33" t="s">
        <v>85</v>
      </c>
      <c r="C84" s="34"/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N84" s="13"/>
    </row>
    <row r="85" spans="2:14" x14ac:dyDescent="0.25">
      <c r="B85" s="25"/>
      <c r="C85" s="26"/>
      <c r="D85" s="28"/>
      <c r="E85" s="28"/>
      <c r="F85" s="28"/>
      <c r="G85" s="28"/>
      <c r="H85" s="28"/>
      <c r="I85" s="28"/>
    </row>
    <row r="86" spans="2:14" x14ac:dyDescent="0.25">
      <c r="B86" s="23" t="s">
        <v>12</v>
      </c>
      <c r="C86" s="24"/>
      <c r="D86" s="6">
        <f>SUM(D87:D92)</f>
        <v>0</v>
      </c>
      <c r="E86" s="6">
        <f t="shared" ref="E86:I86" si="14">SUM(E87:E92)</f>
        <v>0</v>
      </c>
      <c r="F86" s="6">
        <f t="shared" si="14"/>
        <v>0</v>
      </c>
      <c r="G86" s="6">
        <f t="shared" si="14"/>
        <v>0</v>
      </c>
      <c r="H86" s="6">
        <f t="shared" si="14"/>
        <v>0</v>
      </c>
      <c r="I86" s="6">
        <f t="shared" si="14"/>
        <v>0</v>
      </c>
    </row>
    <row r="87" spans="2:14" ht="22.8" x14ac:dyDescent="0.25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5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5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5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5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5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5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5">
      <c r="B94" s="23" t="s">
        <v>20</v>
      </c>
      <c r="C94" s="24"/>
      <c r="D94" s="6">
        <f>SUM(D95:D103)</f>
        <v>0</v>
      </c>
      <c r="E94" s="6">
        <f t="shared" ref="E94:I94" si="15">SUM(E95:E103)</f>
        <v>0</v>
      </c>
      <c r="F94" s="6">
        <f t="shared" si="15"/>
        <v>0</v>
      </c>
      <c r="G94" s="6">
        <f t="shared" si="15"/>
        <v>0</v>
      </c>
      <c r="H94" s="6">
        <f t="shared" si="15"/>
        <v>0</v>
      </c>
      <c r="I94" s="6">
        <f t="shared" si="15"/>
        <v>0</v>
      </c>
    </row>
    <row r="95" spans="2:14" ht="22.8" x14ac:dyDescent="0.25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5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2.8" x14ac:dyDescent="0.25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2.8" x14ac:dyDescent="0.25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x14ac:dyDescent="0.25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5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2.8" x14ac:dyDescent="0.25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5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x14ac:dyDescent="0.25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5">
      <c r="B104" s="23" t="s">
        <v>30</v>
      </c>
      <c r="C104" s="24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5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5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2.8" x14ac:dyDescent="0.25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5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2.8" x14ac:dyDescent="0.25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5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5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5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5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5">
      <c r="B114" s="21" t="s">
        <v>40</v>
      </c>
      <c r="C114" s="22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2.8" x14ac:dyDescent="0.25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5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5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5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5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2.8" x14ac:dyDescent="0.25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5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5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5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5">
      <c r="B124" s="21" t="s">
        <v>50</v>
      </c>
      <c r="C124" s="22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5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5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5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5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5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5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5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5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5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5">
      <c r="B134" s="23" t="s">
        <v>60</v>
      </c>
      <c r="C134" s="24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5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5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5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5">
      <c r="B138" s="21" t="s">
        <v>64</v>
      </c>
      <c r="C138" s="22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2.8" x14ac:dyDescent="0.25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5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5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5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2.8" x14ac:dyDescent="0.25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5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5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2.8" x14ac:dyDescent="0.25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5">
      <c r="B147" s="23" t="s">
        <v>73</v>
      </c>
      <c r="C147" s="24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5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5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5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5">
      <c r="B151" s="23" t="s">
        <v>77</v>
      </c>
      <c r="C151" s="24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5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5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5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5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5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5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2" customHeight="1" x14ac:dyDescent="0.25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5">
      <c r="B159" s="7"/>
      <c r="C159" s="10"/>
      <c r="D159" s="6"/>
      <c r="E159" s="9"/>
      <c r="F159" s="9"/>
      <c r="G159" s="9"/>
      <c r="H159" s="9"/>
      <c r="I159" s="9"/>
    </row>
    <row r="160" spans="2:9" x14ac:dyDescent="0.25">
      <c r="B160" s="25" t="s">
        <v>86</v>
      </c>
      <c r="C160" s="26"/>
      <c r="D160" s="5">
        <f>D84+D9</f>
        <v>28374400</v>
      </c>
      <c r="E160" s="20">
        <f t="shared" ref="E160:I160" si="16">E84+E9</f>
        <v>264813.02999999991</v>
      </c>
      <c r="F160" s="20">
        <f t="shared" si="16"/>
        <v>28639213.029999997</v>
      </c>
      <c r="G160" s="20">
        <f t="shared" si="16"/>
        <v>28173276.220000003</v>
      </c>
      <c r="H160" s="20">
        <f t="shared" si="16"/>
        <v>28045115.080000006</v>
      </c>
      <c r="I160" s="20">
        <f t="shared" si="16"/>
        <v>465936.81000000006</v>
      </c>
    </row>
    <row r="161" spans="2:9" ht="5.25" customHeight="1" thickBot="1" x14ac:dyDescent="0.3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5"/>
    <row r="166" spans="2:9" ht="18" x14ac:dyDescent="0.35">
      <c r="B166" s="1"/>
    </row>
  </sheetData>
  <mergeCells count="36"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</mergeCells>
  <pageMargins left="0.25" right="0.25" top="0.75" bottom="0.75" header="0.3" footer="0.3"/>
  <pageSetup scale="70" fitToHeight="0" orientation="portrait" verticalDpi="0" r:id="rId1"/>
  <ignoredErrors>
    <ignoredError sqref="D94:I94 D86:I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2019-02-28T20:39:07Z</dcterms:created>
  <dcterms:modified xsi:type="dcterms:W3CDTF">2020-01-30T05:03:54Z</dcterms:modified>
</cp:coreProperties>
</file>