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2021\1AGF\7. Autónomos\V. LDF\"/>
    </mc:Choice>
  </mc:AlternateContent>
  <bookViews>
    <workbookView xWindow="0" yWindow="0" windowWidth="20490" windowHeight="7050"/>
  </bookViews>
  <sheets>
    <sheet name="EAEPE COG" sheetId="2" r:id="rId1"/>
  </sheets>
  <definedNames>
    <definedName name="_xlnm.Print_Area" localSheetId="0">'EAEPE COG'!$A$1:$J$162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0" i="2" l="1"/>
  <c r="G160" i="2"/>
  <c r="D160" i="2"/>
  <c r="F28" i="2" l="1"/>
  <c r="F18" i="2"/>
  <c r="G9" i="2"/>
  <c r="I57" i="2"/>
  <c r="I49" i="2"/>
  <c r="I18" i="2"/>
  <c r="I28" i="2"/>
  <c r="I30" i="2"/>
  <c r="I31" i="2"/>
  <c r="I32" i="2"/>
  <c r="I34" i="2"/>
  <c r="I35" i="2"/>
  <c r="I36" i="2"/>
  <c r="I37" i="2"/>
  <c r="I29" i="2"/>
  <c r="F37" i="2"/>
  <c r="F30" i="2"/>
  <c r="F31" i="2"/>
  <c r="F32" i="2"/>
  <c r="F33" i="2"/>
  <c r="F34" i="2"/>
  <c r="F35" i="2"/>
  <c r="F36" i="2"/>
  <c r="F29" i="2"/>
  <c r="I21" i="2"/>
  <c r="I22" i="2"/>
  <c r="I23" i="2"/>
  <c r="I24" i="2"/>
  <c r="I25" i="2"/>
  <c r="I26" i="2"/>
  <c r="I27" i="2"/>
  <c r="I17" i="2"/>
  <c r="I12" i="2"/>
  <c r="I14" i="2"/>
  <c r="I15" i="2"/>
  <c r="I16" i="2"/>
  <c r="I11" i="2"/>
  <c r="F12" i="2"/>
  <c r="F13" i="2"/>
  <c r="F14" i="2"/>
  <c r="F10" i="2" s="1"/>
  <c r="F15" i="2"/>
  <c r="F16" i="2"/>
  <c r="F17" i="2"/>
  <c r="F11" i="2"/>
  <c r="G28" i="2"/>
  <c r="E28" i="2"/>
  <c r="F20" i="2"/>
  <c r="F21" i="2"/>
  <c r="F22" i="2"/>
  <c r="F23" i="2"/>
  <c r="F24" i="2"/>
  <c r="F25" i="2"/>
  <c r="F26" i="2"/>
  <c r="F27" i="2"/>
  <c r="F19" i="2"/>
  <c r="D10" i="2"/>
  <c r="E62" i="2"/>
  <c r="F62" i="2"/>
  <c r="G62" i="2"/>
  <c r="H62" i="2"/>
  <c r="D62" i="2"/>
  <c r="E58" i="2"/>
  <c r="F58" i="2"/>
  <c r="G58" i="2"/>
  <c r="H58" i="2"/>
  <c r="D58" i="2"/>
  <c r="E48" i="2"/>
  <c r="F48" i="2"/>
  <c r="G48" i="2"/>
  <c r="H48" i="2"/>
  <c r="D48" i="2"/>
  <c r="E38" i="2"/>
  <c r="F38" i="2"/>
  <c r="G38" i="2"/>
  <c r="H38" i="2"/>
  <c r="D38" i="2"/>
  <c r="H28" i="2"/>
  <c r="D28" i="2"/>
  <c r="E18" i="2"/>
  <c r="G18" i="2"/>
  <c r="H18" i="2"/>
  <c r="E10" i="2"/>
  <c r="G10" i="2"/>
  <c r="H10" i="2"/>
  <c r="D18" i="2"/>
  <c r="I48" i="2" l="1"/>
  <c r="I9" i="2" s="1"/>
  <c r="I160" i="2" s="1"/>
  <c r="I10" i="2"/>
  <c r="D9" i="2"/>
  <c r="H9" i="2"/>
  <c r="E9" i="2"/>
  <c r="F9" i="2" l="1"/>
  <c r="F160" i="2" s="1"/>
  <c r="E160" i="2"/>
</calcChain>
</file>

<file path=xl/sharedStrings.xml><?xml version="1.0" encoding="utf-8"?>
<sst xmlns="http://schemas.openxmlformats.org/spreadsheetml/2006/main" count="163" uniqueCount="90">
  <si>
    <t>Estado Analítico del Ejercicio del Presupuesto de Egresos Detallado - LDF</t>
  </si>
  <si>
    <t xml:space="preserve">Clasificación por Objeto del Gasto (Capítulo y Concepto) </t>
  </si>
  <si>
    <t>(PESOS)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</si>
  <si>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</si>
  <si>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</si>
  <si>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</si>
  <si>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</si>
  <si>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</si>
  <si>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</si>
  <si>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</si>
  <si>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 xml:space="preserve">Pagado </t>
  </si>
  <si>
    <t>I. Gasto No Etiquetado (I=A+B+C+D+E+F+G+H+I)</t>
  </si>
  <si>
    <t>A. Servicios Personales (A=a1+a2+a3+a4+a5+a6+a7)</t>
  </si>
  <si>
    <t>a1) Remuneraciones al Personal de Carácter Permanente</t>
  </si>
  <si>
    <t>a2) Remuneraciones al Personal de Carácter Transitorio</t>
  </si>
  <si>
    <t>a3) Remuneraciones Adicionales y Especiales</t>
  </si>
  <si>
    <t>a4) Seguridad Social</t>
  </si>
  <si>
    <t>a5) Otras Prestaciones Sociales y Económicas</t>
  </si>
  <si>
    <t>a6) Previsiones</t>
  </si>
  <si>
    <t>a7) Pago de Estímulos a Servidores Públicos</t>
  </si>
  <si>
    <t>B. Materiales y Suministros (B=b1+b2+b3+b4+b5+b6+b7+b8+b9)</t>
  </si>
  <si>
    <t>b1) Materiales de Administración, Emisión de Documentos y Artículos Oficiales</t>
  </si>
  <si>
    <t>b2) Alimentos y Utensilios</t>
  </si>
  <si>
    <t>b3) Materias Primas y Materiales de Producción y Comercialización</t>
  </si>
  <si>
    <t>b4) Materiales y Artículos de Construcción y de Reparación</t>
  </si>
  <si>
    <t>b5) Productos Químicos, Farmacéuticos y de Laboratorio</t>
  </si>
  <si>
    <t>b6) Combustibles, Lubricantes y Aditivos</t>
  </si>
  <si>
    <t>b7) Vestuario, Blancos, Prendas de Protección y Artículos Deportivos</t>
  </si>
  <si>
    <t>b8) Materiales y Suministros Para Seguridad</t>
  </si>
  <si>
    <t>b9) Herramientas, Refacciones y Accesorios Menores</t>
  </si>
  <si>
    <t>C. Servicios Generales (C=c1+c2+c3+c4+c5+c6+c7+c8+c9)</t>
  </si>
  <si>
    <t>c1) Servicios Básicos</t>
  </si>
  <si>
    <t>c2) Servicios de Arrendamiento</t>
  </si>
  <si>
    <t>c3) Servicios Profesionales, Científicos, Técnicos y Otros Servicios</t>
  </si>
  <si>
    <t>c4) Servicios Financieros, Bancarios y Comerciales</t>
  </si>
  <si>
    <t>c5) Servicios de Instalación, Reparación, Mantenimiento y Conservación</t>
  </si>
  <si>
    <t>c6) Servicios de Comunicación Social y Publicidad</t>
  </si>
  <si>
    <t>c7) Servicios de Traslado y Viáticos</t>
  </si>
  <si>
    <t>c8) Servicios Oficiales</t>
  </si>
  <si>
    <t>c9) Otros Servicios Generales</t>
  </si>
  <si>
    <t>D. Transferencias, Asignaciones, Subsidios y Otras Ayudas (D=d1+d2+d3+d4+d5+d6+d7+d8+d9)</t>
  </si>
  <si>
    <t>d1) Transferencias Internas y Asignaciones al Sector Público</t>
  </si>
  <si>
    <t>d2) Transferencias al Resto del Sector Público</t>
  </si>
  <si>
    <t>d3) Subsidios y Subvenciones</t>
  </si>
  <si>
    <t>d4) Ayudas Sociales</t>
  </si>
  <si>
    <t>d5) Pensiones y Jubilaciones</t>
  </si>
  <si>
    <t>d6) Transferencias a Fideicomisos, Mandatos y Otros Análogos</t>
  </si>
  <si>
    <t>d7) Transferencias a la Seguridad Social</t>
  </si>
  <si>
    <t>d8) Donativos</t>
  </si>
  <si>
    <t>d9) Transferencias al Exterior</t>
  </si>
  <si>
    <t>E. Bienes Muebles, Inmuebles e Intangibles (E=e1+e2+e3+e4+e5+e6+e7+e8+e9)</t>
  </si>
  <si>
    <t>e1) Mobiliario y Equipo de Administración</t>
  </si>
  <si>
    <t>e2) Mobiliario y Equipo Educacional y Recreativo</t>
  </si>
  <si>
    <t>e3) Equipo e Instrumental Médico y de Laboratorio</t>
  </si>
  <si>
    <t>e4) Vehículos y Equipo de Transporte</t>
  </si>
  <si>
    <t>e5) Equipo de Defensa y Seguridad</t>
  </si>
  <si>
    <t>e6) Maquinaria, Otros Equipos y Herramientas</t>
  </si>
  <si>
    <t>e7) Activos Biológicos</t>
  </si>
  <si>
    <t>e8) Bienes Inmuebles</t>
  </si>
  <si>
    <t>e9) Activos Intangibles</t>
  </si>
  <si>
    <t>F. Inversión Pública (F=f1+f2+f3)</t>
  </si>
  <si>
    <t>f1) Obra Pública en Bienes de Dominio Público</t>
  </si>
  <si>
    <t>f2) Obra Pública en Bienes Propios</t>
  </si>
  <si>
    <t>f3) Proyectos Productivos y Acciones de Fomento</t>
  </si>
  <si>
    <t>G. Inversiones Financieras y Otras Provisiones (G=g1+g2+g3+g4+g5+g6+g7)</t>
  </si>
  <si>
    <t>g1) Inversiones Para el Fomento de Actividades Productivas</t>
  </si>
  <si>
    <t>g2) Acciones y Participaciones de Capital</t>
  </si>
  <si>
    <t>g3) Compra de Títulos y Valores</t>
  </si>
  <si>
    <t>g4) Concesión de Préstamos</t>
  </si>
  <si>
    <t>g5) Inversiones en Fideicomisos, Mandatos y Otros Análogos</t>
  </si>
  <si>
    <t>Fideicomiso de Desastres Naturales (Informativo)</t>
  </si>
  <si>
    <t>g6) Otras Inversiones Financieras</t>
  </si>
  <si>
    <t>g7) Provisiones para Contingencias y Otras Erogaciones Especiales</t>
  </si>
  <si>
    <t>H. Participaciones y Aportaciones (H=h1+h2+h3)</t>
  </si>
  <si>
    <t>h1) Participaciones</t>
  </si>
  <si>
    <t>h2) Aportaciones</t>
  </si>
  <si>
    <t>h3) Convenios</t>
  </si>
  <si>
    <t>I. Deuda Pública (I=i1+i2+i3+i4+i5+i6+i7)</t>
  </si>
  <si>
    <t>i1) Amortización de la Deuda Pública</t>
  </si>
  <si>
    <t>i2) Intereses de la Deuda Pública</t>
  </si>
  <si>
    <t>i3) Comisiones de la Deuda Pública</t>
  </si>
  <si>
    <t>i4) Gastos de la Deuda Pública</t>
  </si>
  <si>
    <t>i5) Costo por Coberturas</t>
  </si>
  <si>
    <t>i6) Apoyos Financieros</t>
  </si>
  <si>
    <t>i7) Adeudos de Ejercicios Fiscales Anteriores (ADEFAS)</t>
  </si>
  <si>
    <t>II. Gasto Etiquetado (II=A+B+C+D+E+F+G+H+I)</t>
  </si>
  <si>
    <t>III. Total de Egresos (III = I + II)</t>
  </si>
  <si>
    <t>Del 01 de enero al 31 de marzo de 2021 (b)</t>
  </si>
  <si>
    <t>ASEC_EAEPEDCOG_1erTRIM_Z11</t>
  </si>
  <si>
    <t>SECRETARÍA EJECUTIVA DEL SISTEMA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</si>
</sst>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.00_ ;\-#,##0.0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49" fontId="5" fillId="2" borderId="14" xfId="0" applyNumberFormat="1" applyFont="1" applyFill="1" applyBorder="1" applyAlignment="1">
      <alignment horizontal="center" vertical="center" wrapText="1"/>
    </xf>
    <xf numFmtId="164" fontId="5" fillId="0" borderId="16" xfId="1" applyNumberFormat="1" applyFont="1" applyFill="1" applyBorder="1" applyAlignment="1">
      <alignment horizontal="right" vertical="center"/>
    </xf>
    <xf numFmtId="164" fontId="6" fillId="0" borderId="16" xfId="1" applyNumberFormat="1" applyFont="1" applyFill="1" applyBorder="1" applyAlignment="1">
      <alignment horizontal="right" vertical="center"/>
    </xf>
    <xf numFmtId="0" fontId="6" fillId="0" borderId="4" xfId="0" applyFont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164" fontId="6" fillId="0" borderId="17" xfId="1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164" fontId="5" fillId="0" borderId="15" xfId="1" applyNumberFormat="1" applyFont="1" applyFill="1" applyBorder="1" applyAlignment="1">
      <alignment horizontal="right" vertical="center"/>
    </xf>
    <xf numFmtId="164" fontId="5" fillId="0" borderId="14" xfId="1" applyNumberFormat="1" applyFont="1" applyFill="1" applyBorder="1" applyAlignment="1">
      <alignment horizontal="right" vertical="center"/>
    </xf>
    <xf numFmtId="0" fontId="3" fillId="0" borderId="0" xfId="0" applyFont="1" applyBorder="1"/>
    <xf numFmtId="164" fontId="3" fillId="0" borderId="0" xfId="0" applyNumberFormat="1" applyFont="1"/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43" fontId="6" fillId="0" borderId="15" xfId="1" applyFont="1" applyFill="1" applyBorder="1" applyAlignment="1">
      <alignment horizontal="center" vertical="center"/>
    </xf>
    <xf numFmtId="43" fontId="6" fillId="0" borderId="14" xfId="1" applyFont="1" applyFill="1" applyBorder="1" applyAlignment="1">
      <alignment horizontal="center" vertical="center"/>
    </xf>
    <xf numFmtId="164" fontId="5" fillId="0" borderId="13" xfId="1" applyNumberFormat="1" applyFont="1" applyFill="1" applyBorder="1" applyAlignment="1">
      <alignment horizontal="right" vertical="center"/>
    </xf>
    <xf numFmtId="164" fontId="5" fillId="0" borderId="16" xfId="1" applyNumberFormat="1" applyFont="1" applyFill="1" applyBorder="1" applyAlignment="1">
      <alignment horizontal="right" vertical="center"/>
    </xf>
    <xf numFmtId="164" fontId="5" fillId="0" borderId="16" xfId="1" applyNumberFormat="1" applyFont="1" applyFill="1" applyBorder="1" applyAlignment="1">
      <alignment horizontal="right" vertical="center"/>
    </xf>
    <xf numFmtId="164" fontId="5" fillId="0" borderId="17" xfId="1" applyNumberFormat="1" applyFont="1" applyFill="1" applyBorder="1" applyAlignment="1">
      <alignment horizontal="right" vertical="center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14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11" xfId="0" applyNumberFormat="1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49" fontId="5" fillId="2" borderId="13" xfId="0" applyNumberFormat="1" applyFont="1" applyFill="1" applyBorder="1" applyAlignment="1">
      <alignment horizontal="center" vertical="center" wrapText="1"/>
    </xf>
    <xf numFmtId="49" fontId="5" fillId="2" borderId="15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164" fontId="5" fillId="0" borderId="13" xfId="1" applyNumberFormat="1" applyFont="1" applyFill="1" applyBorder="1" applyAlignment="1">
      <alignment horizontal="right" vertical="center"/>
    </xf>
    <xf numFmtId="164" fontId="5" fillId="0" borderId="16" xfId="1" applyNumberFormat="1" applyFont="1" applyFill="1" applyBorder="1" applyAlignment="1">
      <alignment horizontal="righ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66"/>
  <sheetViews>
    <sheetView showGridLines="0" tabSelected="1" topLeftCell="A144" zoomScale="90" zoomScaleNormal="90" workbookViewId="0">
      <selection activeCell="H160" sqref="H160"/>
    </sheetView>
  </sheetViews>
  <sheetFormatPr baseColWidth="10" defaultColWidth="11.42578125" defaultRowHeight="12" x14ac:dyDescent="0.2"/>
  <cols>
    <col min="1" max="1" width="1" style="2" customWidth="1"/>
    <col min="2" max="2" width="13.5703125" style="2" customWidth="1"/>
    <col min="3" max="3" width="43.140625" style="2" customWidth="1"/>
    <col min="4" max="4" width="14.42578125" style="2" bestFit="1" customWidth="1"/>
    <col min="5" max="5" width="13.5703125" style="2" customWidth="1"/>
    <col min="6" max="9" width="14.42578125" style="2" bestFit="1" customWidth="1"/>
    <col min="10" max="10" width="0.7109375" style="2" customWidth="1"/>
    <col min="11" max="16384" width="11.42578125" style="2"/>
  </cols>
  <sheetData>
    <row r="1" spans="2:10" ht="6" customHeight="1" thickBot="1" x14ac:dyDescent="0.35">
      <c r="B1" s="1"/>
      <c r="J1" s="3" t="s">
        <v>88</v>
      </c>
    </row>
    <row r="2" spans="2:10" x14ac:dyDescent="0.2">
      <c r="B2" s="25" t="s">
        <v>89</v>
      </c>
      <c r="C2" s="26"/>
      <c r="D2" s="26"/>
      <c r="E2" s="26"/>
      <c r="F2" s="26"/>
      <c r="G2" s="26"/>
      <c r="H2" s="26"/>
      <c r="I2" s="27"/>
    </row>
    <row r="3" spans="2:10" x14ac:dyDescent="0.2">
      <c r="B3" s="28" t="s">
        <v>0</v>
      </c>
      <c r="C3" s="29"/>
      <c r="D3" s="29"/>
      <c r="E3" s="29"/>
      <c r="F3" s="29"/>
      <c r="G3" s="29"/>
      <c r="H3" s="29"/>
      <c r="I3" s="30"/>
    </row>
    <row r="4" spans="2:10" x14ac:dyDescent="0.2">
      <c r="B4" s="28" t="s">
        <v>1</v>
      </c>
      <c r="C4" s="29"/>
      <c r="D4" s="29"/>
      <c r="E4" s="29"/>
      <c r="F4" s="29"/>
      <c r="G4" s="29"/>
      <c r="H4" s="29"/>
      <c r="I4" s="30"/>
    </row>
    <row r="5" spans="2:10" x14ac:dyDescent="0.2">
      <c r="B5" s="28" t="s">
        <v>87</v>
      </c>
      <c r="C5" s="29"/>
      <c r="D5" s="29"/>
      <c r="E5" s="29"/>
      <c r="F5" s="29"/>
      <c r="G5" s="29"/>
      <c r="H5" s="29"/>
      <c r="I5" s="30"/>
    </row>
    <row r="6" spans="2:10" ht="12.75" thickBot="1" x14ac:dyDescent="0.25">
      <c r="B6" s="31" t="s">
        <v>2</v>
      </c>
      <c r="C6" s="32"/>
      <c r="D6" s="32"/>
      <c r="E6" s="32"/>
      <c r="F6" s="32"/>
      <c r="G6" s="32"/>
      <c r="H6" s="32"/>
      <c r="I6" s="33"/>
    </row>
    <row r="7" spans="2:10" ht="24.75" customHeight="1" thickBot="1" x14ac:dyDescent="0.25">
      <c r="B7" s="25" t="s">
        <v>3</v>
      </c>
      <c r="C7" s="34"/>
      <c r="D7" s="36" t="s">
        <v>4</v>
      </c>
      <c r="E7" s="37"/>
      <c r="F7" s="37"/>
      <c r="G7" s="37"/>
      <c r="H7" s="38"/>
      <c r="I7" s="39" t="s">
        <v>5</v>
      </c>
    </row>
    <row r="8" spans="2:10" ht="24.75" thickBot="1" x14ac:dyDescent="0.25">
      <c r="B8" s="31"/>
      <c r="C8" s="35"/>
      <c r="D8" s="4" t="s">
        <v>6</v>
      </c>
      <c r="E8" s="4" t="s">
        <v>7</v>
      </c>
      <c r="F8" s="4" t="s">
        <v>8</v>
      </c>
      <c r="G8" s="4" t="s">
        <v>9</v>
      </c>
      <c r="H8" s="4" t="s">
        <v>10</v>
      </c>
      <c r="I8" s="40"/>
    </row>
    <row r="9" spans="2:10" x14ac:dyDescent="0.2">
      <c r="B9" s="41" t="s">
        <v>11</v>
      </c>
      <c r="C9" s="42"/>
      <c r="D9" s="19">
        <f>D10+D18+D28+D38+D48+D58+D62+D71+D75</f>
        <v>28374400</v>
      </c>
      <c r="E9" s="22">
        <f t="shared" ref="E9:H9" si="0">E10+E18+E28+E38+E48+E58+E62+E71+E75</f>
        <v>421729.06</v>
      </c>
      <c r="F9" s="20">
        <f>+D9+E9</f>
        <v>28796129.059999999</v>
      </c>
      <c r="G9" s="20">
        <f>G10+G18+G28+G38+G48+G57+G62+G71+G75</f>
        <v>6095807.46</v>
      </c>
      <c r="H9" s="20">
        <f t="shared" si="0"/>
        <v>5750075.4199999999</v>
      </c>
      <c r="I9" s="5">
        <f>+I10+I18+I28+I48</f>
        <v>22700321.600000001</v>
      </c>
    </row>
    <row r="10" spans="2:10" x14ac:dyDescent="0.2">
      <c r="B10" s="43" t="s">
        <v>12</v>
      </c>
      <c r="C10" s="44"/>
      <c r="D10" s="6">
        <f>SUM(D11:D17)</f>
        <v>22567265</v>
      </c>
      <c r="E10" s="9">
        <f t="shared" ref="E10:I10" si="1">SUM(E11:E17)</f>
        <v>0</v>
      </c>
      <c r="F10" s="6">
        <f t="shared" si="1"/>
        <v>22567265</v>
      </c>
      <c r="G10" s="6">
        <f t="shared" si="1"/>
        <v>4876027.4499999993</v>
      </c>
      <c r="H10" s="6">
        <f t="shared" si="1"/>
        <v>4535000.71</v>
      </c>
      <c r="I10" s="6">
        <f t="shared" si="1"/>
        <v>17691237.550000001</v>
      </c>
    </row>
    <row r="11" spans="2:10" ht="24" x14ac:dyDescent="0.2">
      <c r="B11" s="7"/>
      <c r="C11" s="8" t="s">
        <v>13</v>
      </c>
      <c r="D11" s="6">
        <v>9509635.0800000001</v>
      </c>
      <c r="E11" s="9">
        <v>0</v>
      </c>
      <c r="F11" s="9">
        <f>+D11+E11</f>
        <v>9509635.0800000001</v>
      </c>
      <c r="G11" s="6">
        <v>2401332.23</v>
      </c>
      <c r="H11" s="6">
        <v>2401332.23</v>
      </c>
      <c r="I11" s="6">
        <f>+F11-H11</f>
        <v>7108302.8499999996</v>
      </c>
    </row>
    <row r="12" spans="2:10" ht="22.9" customHeight="1" x14ac:dyDescent="0.2">
      <c r="B12" s="7"/>
      <c r="C12" s="8" t="s">
        <v>14</v>
      </c>
      <c r="D12" s="6">
        <v>7858946</v>
      </c>
      <c r="E12" s="9">
        <v>0</v>
      </c>
      <c r="F12" s="9">
        <f t="shared" ref="F12:F17" si="2">+D12+E12</f>
        <v>7858946</v>
      </c>
      <c r="G12" s="6">
        <v>1678770.44</v>
      </c>
      <c r="H12" s="6">
        <v>1678770.44</v>
      </c>
      <c r="I12" s="6">
        <f t="shared" ref="I12:I16" si="3">+F12-H12</f>
        <v>6180175.5600000005</v>
      </c>
    </row>
    <row r="13" spans="2:10" x14ac:dyDescent="0.2">
      <c r="B13" s="7"/>
      <c r="C13" s="8" t="s">
        <v>15</v>
      </c>
      <c r="D13" s="6">
        <v>1501057.92</v>
      </c>
      <c r="E13" s="9">
        <v>0</v>
      </c>
      <c r="F13" s="9">
        <f t="shared" si="2"/>
        <v>1501057.92</v>
      </c>
      <c r="G13" s="6">
        <v>347461.17</v>
      </c>
      <c r="H13" s="6">
        <v>6434.43</v>
      </c>
      <c r="I13" s="6">
        <v>1153596.75</v>
      </c>
    </row>
    <row r="14" spans="2:10" x14ac:dyDescent="0.2">
      <c r="B14" s="7"/>
      <c r="C14" s="8" t="s">
        <v>16</v>
      </c>
      <c r="D14" s="6">
        <v>2434326.96</v>
      </c>
      <c r="E14" s="9">
        <v>0</v>
      </c>
      <c r="F14" s="9">
        <f t="shared" si="2"/>
        <v>2434326.96</v>
      </c>
      <c r="G14" s="6">
        <v>205900.18</v>
      </c>
      <c r="H14" s="6">
        <v>205900.18</v>
      </c>
      <c r="I14" s="6">
        <f t="shared" si="3"/>
        <v>2228426.7799999998</v>
      </c>
    </row>
    <row r="15" spans="2:10" x14ac:dyDescent="0.2">
      <c r="B15" s="7"/>
      <c r="C15" s="8" t="s">
        <v>17</v>
      </c>
      <c r="D15" s="6">
        <v>963299.04</v>
      </c>
      <c r="E15" s="9">
        <v>0</v>
      </c>
      <c r="F15" s="9">
        <f t="shared" si="2"/>
        <v>963299.04</v>
      </c>
      <c r="G15" s="6">
        <v>242563.43</v>
      </c>
      <c r="H15" s="6">
        <v>242563.43</v>
      </c>
      <c r="I15" s="6">
        <f t="shared" si="3"/>
        <v>720735.6100000001</v>
      </c>
    </row>
    <row r="16" spans="2:10" x14ac:dyDescent="0.2">
      <c r="B16" s="7"/>
      <c r="C16" s="8" t="s">
        <v>18</v>
      </c>
      <c r="D16" s="6">
        <v>300000</v>
      </c>
      <c r="E16" s="9">
        <v>0</v>
      </c>
      <c r="F16" s="9">
        <f t="shared" si="2"/>
        <v>300000</v>
      </c>
      <c r="G16" s="6">
        <v>0</v>
      </c>
      <c r="H16" s="6">
        <v>0</v>
      </c>
      <c r="I16" s="6">
        <f t="shared" si="3"/>
        <v>300000</v>
      </c>
    </row>
    <row r="17" spans="2:11" x14ac:dyDescent="0.2">
      <c r="B17" s="7"/>
      <c r="C17" s="8" t="s">
        <v>19</v>
      </c>
      <c r="D17" s="6">
        <v>0</v>
      </c>
      <c r="E17" s="9">
        <v>0</v>
      </c>
      <c r="F17" s="9">
        <f t="shared" si="2"/>
        <v>0</v>
      </c>
      <c r="G17" s="6">
        <v>0</v>
      </c>
      <c r="H17" s="6">
        <v>0</v>
      </c>
      <c r="I17" s="6">
        <f>+F17-H17</f>
        <v>0</v>
      </c>
    </row>
    <row r="18" spans="2:11" x14ac:dyDescent="0.2">
      <c r="B18" s="43" t="s">
        <v>20</v>
      </c>
      <c r="C18" s="44"/>
      <c r="D18" s="6">
        <f>+SUM(D19:D27)</f>
        <v>1050000</v>
      </c>
      <c r="E18" s="9">
        <f t="shared" ref="E18:I18" si="4">+SUM(E19:E27)</f>
        <v>0</v>
      </c>
      <c r="F18" s="6">
        <f>+D18-E18</f>
        <v>1050000</v>
      </c>
      <c r="G18" s="6">
        <f t="shared" si="4"/>
        <v>423013.15</v>
      </c>
      <c r="H18" s="6">
        <f t="shared" si="4"/>
        <v>418681.85000000003</v>
      </c>
      <c r="I18" s="6">
        <f t="shared" si="4"/>
        <v>626986.85000000009</v>
      </c>
    </row>
    <row r="19" spans="2:11" ht="24" x14ac:dyDescent="0.2">
      <c r="B19" s="7"/>
      <c r="C19" s="8" t="s">
        <v>21</v>
      </c>
      <c r="D19" s="6">
        <v>215034.95</v>
      </c>
      <c r="E19" s="9">
        <v>88566.88</v>
      </c>
      <c r="F19" s="9">
        <f>+D19+E19</f>
        <v>303601.83</v>
      </c>
      <c r="G19" s="9">
        <v>160080.21</v>
      </c>
      <c r="H19" s="6">
        <v>160024.21</v>
      </c>
      <c r="I19" s="6">
        <v>143521.62</v>
      </c>
      <c r="K19" s="14"/>
    </row>
    <row r="20" spans="2:11" x14ac:dyDescent="0.2">
      <c r="B20" s="7"/>
      <c r="C20" s="8" t="s">
        <v>22</v>
      </c>
      <c r="D20" s="6">
        <v>325590.51</v>
      </c>
      <c r="E20" s="9">
        <v>2724</v>
      </c>
      <c r="F20" s="9">
        <f t="shared" ref="F20:F27" si="5">+D20+E20</f>
        <v>328314.51</v>
      </c>
      <c r="G20" s="9">
        <v>140073.23000000001</v>
      </c>
      <c r="H20" s="6">
        <v>135797.93</v>
      </c>
      <c r="I20" s="6">
        <v>188241.28</v>
      </c>
    </row>
    <row r="21" spans="2:11" ht="24" x14ac:dyDescent="0.2">
      <c r="B21" s="7"/>
      <c r="C21" s="8" t="s">
        <v>23</v>
      </c>
      <c r="D21" s="6">
        <v>0</v>
      </c>
      <c r="E21" s="9">
        <v>0</v>
      </c>
      <c r="F21" s="9">
        <f t="shared" si="5"/>
        <v>0</v>
      </c>
      <c r="G21" s="9">
        <v>0</v>
      </c>
      <c r="H21" s="6">
        <v>0</v>
      </c>
      <c r="I21" s="6">
        <f t="shared" ref="I21:I27" si="6">+F21-H21</f>
        <v>0</v>
      </c>
    </row>
    <row r="22" spans="2:11" ht="24" x14ac:dyDescent="0.2">
      <c r="B22" s="7"/>
      <c r="C22" s="8" t="s">
        <v>24</v>
      </c>
      <c r="D22" s="6">
        <v>112745.56</v>
      </c>
      <c r="E22" s="9">
        <v>-80597.06</v>
      </c>
      <c r="F22" s="9">
        <f t="shared" si="5"/>
        <v>32148.5</v>
      </c>
      <c r="G22" s="9">
        <v>30716.799999999999</v>
      </c>
      <c r="H22" s="6">
        <v>30716.799999999999</v>
      </c>
      <c r="I22" s="6">
        <f t="shared" si="6"/>
        <v>1431.7000000000007</v>
      </c>
    </row>
    <row r="23" spans="2:11" ht="23.45" customHeight="1" x14ac:dyDescent="0.2">
      <c r="B23" s="7"/>
      <c r="C23" s="8" t="s">
        <v>25</v>
      </c>
      <c r="D23" s="6">
        <v>3975.21</v>
      </c>
      <c r="E23" s="9">
        <v>500</v>
      </c>
      <c r="F23" s="9">
        <f t="shared" si="5"/>
        <v>4475.21</v>
      </c>
      <c r="G23" s="9">
        <v>442.38</v>
      </c>
      <c r="H23" s="6">
        <v>442.38</v>
      </c>
      <c r="I23" s="6">
        <f t="shared" si="6"/>
        <v>4032.83</v>
      </c>
    </row>
    <row r="24" spans="2:11" x14ac:dyDescent="0.2">
      <c r="B24" s="7"/>
      <c r="C24" s="8" t="s">
        <v>26</v>
      </c>
      <c r="D24" s="6">
        <v>295703.93</v>
      </c>
      <c r="E24" s="9">
        <v>-50652.81</v>
      </c>
      <c r="F24" s="9">
        <f t="shared" si="5"/>
        <v>245051.12</v>
      </c>
      <c r="G24" s="9">
        <v>59929.94</v>
      </c>
      <c r="H24" s="9">
        <v>59929.94</v>
      </c>
      <c r="I24" s="6">
        <f t="shared" si="6"/>
        <v>185121.18</v>
      </c>
    </row>
    <row r="25" spans="2:11" ht="24" x14ac:dyDescent="0.2">
      <c r="B25" s="7"/>
      <c r="C25" s="8" t="s">
        <v>27</v>
      </c>
      <c r="D25" s="6">
        <v>16461.560000000001</v>
      </c>
      <c r="E25" s="9">
        <v>0</v>
      </c>
      <c r="F25" s="9">
        <f t="shared" si="5"/>
        <v>16461.560000000001</v>
      </c>
      <c r="G25" s="9">
        <v>0</v>
      </c>
      <c r="H25" s="9">
        <v>0</v>
      </c>
      <c r="I25" s="6">
        <f t="shared" si="6"/>
        <v>16461.560000000001</v>
      </c>
    </row>
    <row r="26" spans="2:11" x14ac:dyDescent="0.2">
      <c r="B26" s="7"/>
      <c r="C26" s="8" t="s">
        <v>28</v>
      </c>
      <c r="D26" s="6">
        <v>0</v>
      </c>
      <c r="E26" s="9">
        <v>0</v>
      </c>
      <c r="F26" s="9">
        <f t="shared" si="5"/>
        <v>0</v>
      </c>
      <c r="G26" s="9">
        <v>0</v>
      </c>
      <c r="H26" s="9">
        <v>0</v>
      </c>
      <c r="I26" s="6">
        <f t="shared" si="6"/>
        <v>0</v>
      </c>
    </row>
    <row r="27" spans="2:11" ht="24" x14ac:dyDescent="0.2">
      <c r="B27" s="7"/>
      <c r="C27" s="8" t="s">
        <v>29</v>
      </c>
      <c r="D27" s="6">
        <v>80488.28</v>
      </c>
      <c r="E27" s="9">
        <v>39458.99</v>
      </c>
      <c r="F27" s="9">
        <f t="shared" si="5"/>
        <v>119947.26999999999</v>
      </c>
      <c r="G27" s="9">
        <v>31770.59</v>
      </c>
      <c r="H27" s="9">
        <v>31770.59</v>
      </c>
      <c r="I27" s="6">
        <f t="shared" si="6"/>
        <v>88176.68</v>
      </c>
    </row>
    <row r="28" spans="2:11" x14ac:dyDescent="0.2">
      <c r="B28" s="43" t="s">
        <v>30</v>
      </c>
      <c r="C28" s="44"/>
      <c r="D28" s="6">
        <f>+SUM(D29:D37)</f>
        <v>4757135.0000000009</v>
      </c>
      <c r="E28" s="6">
        <f t="shared" ref="E28:I28" si="7">+SUM(E29:E37)</f>
        <v>0</v>
      </c>
      <c r="F28" s="6">
        <f>+D28-E28</f>
        <v>4757135.0000000009</v>
      </c>
      <c r="G28" s="6">
        <f>+SUM(G29:G37)</f>
        <v>796766.8600000001</v>
      </c>
      <c r="H28" s="9">
        <f t="shared" si="7"/>
        <v>796392.8600000001</v>
      </c>
      <c r="I28" s="9">
        <f t="shared" si="7"/>
        <v>3960368.1400000006</v>
      </c>
    </row>
    <row r="29" spans="2:11" x14ac:dyDescent="0.2">
      <c r="B29" s="7"/>
      <c r="C29" s="8" t="s">
        <v>31</v>
      </c>
      <c r="D29" s="6">
        <v>228405.19</v>
      </c>
      <c r="E29" s="9">
        <v>15359.6</v>
      </c>
      <c r="F29" s="9">
        <f>+D29+E29</f>
        <v>243764.79</v>
      </c>
      <c r="G29" s="9">
        <v>60845.06</v>
      </c>
      <c r="H29" s="9">
        <v>60845.06</v>
      </c>
      <c r="I29" s="6">
        <f>+F29-H29</f>
        <v>182919.73</v>
      </c>
    </row>
    <row r="30" spans="2:11" x14ac:dyDescent="0.2">
      <c r="B30" s="7"/>
      <c r="C30" s="8" t="s">
        <v>32</v>
      </c>
      <c r="D30" s="6">
        <v>985685.61</v>
      </c>
      <c r="E30" s="9">
        <v>24677</v>
      </c>
      <c r="F30" s="9">
        <f t="shared" ref="F30:F36" si="8">+D30+E30</f>
        <v>1010362.61</v>
      </c>
      <c r="G30" s="9">
        <v>251664.36</v>
      </c>
      <c r="H30" s="9">
        <v>251664.36</v>
      </c>
      <c r="I30" s="6">
        <f t="shared" ref="I30:I37" si="9">+F30-H30</f>
        <v>758698.25</v>
      </c>
    </row>
    <row r="31" spans="2:11" ht="24" x14ac:dyDescent="0.2">
      <c r="B31" s="7"/>
      <c r="C31" s="8" t="s">
        <v>33</v>
      </c>
      <c r="D31" s="6">
        <v>1628676.69</v>
      </c>
      <c r="E31" s="9">
        <v>-184175.08</v>
      </c>
      <c r="F31" s="9">
        <f t="shared" si="8"/>
        <v>1444501.6099999999</v>
      </c>
      <c r="G31" s="9">
        <v>114767.2</v>
      </c>
      <c r="H31" s="9">
        <v>114767.2</v>
      </c>
      <c r="I31" s="6">
        <f t="shared" si="9"/>
        <v>1329734.4099999999</v>
      </c>
    </row>
    <row r="32" spans="2:11" x14ac:dyDescent="0.2">
      <c r="B32" s="7"/>
      <c r="C32" s="8" t="s">
        <v>34</v>
      </c>
      <c r="D32" s="6">
        <v>38341.81</v>
      </c>
      <c r="E32" s="9">
        <v>400</v>
      </c>
      <c r="F32" s="9">
        <f t="shared" si="8"/>
        <v>38741.81</v>
      </c>
      <c r="G32" s="9">
        <v>8422.57</v>
      </c>
      <c r="H32" s="9">
        <v>8422.57</v>
      </c>
      <c r="I32" s="6">
        <f t="shared" si="9"/>
        <v>30319.239999999998</v>
      </c>
    </row>
    <row r="33" spans="2:9" ht="24" x14ac:dyDescent="0.2">
      <c r="B33" s="7"/>
      <c r="C33" s="8" t="s">
        <v>35</v>
      </c>
      <c r="D33" s="6">
        <v>281715.15999999997</v>
      </c>
      <c r="E33" s="9">
        <v>198632.25</v>
      </c>
      <c r="F33" s="9">
        <f t="shared" si="8"/>
        <v>480347.41</v>
      </c>
      <c r="G33" s="9">
        <v>271236.94</v>
      </c>
      <c r="H33" s="9">
        <v>270862.94</v>
      </c>
      <c r="I33" s="6">
        <v>209110.47</v>
      </c>
    </row>
    <row r="34" spans="2:9" x14ac:dyDescent="0.2">
      <c r="B34" s="7"/>
      <c r="C34" s="8" t="s">
        <v>36</v>
      </c>
      <c r="D34" s="6">
        <v>537197.76</v>
      </c>
      <c r="E34" s="9">
        <v>0</v>
      </c>
      <c r="F34" s="9">
        <f t="shared" si="8"/>
        <v>537197.76</v>
      </c>
      <c r="G34" s="9">
        <v>22040</v>
      </c>
      <c r="H34" s="9">
        <v>22040</v>
      </c>
      <c r="I34" s="6">
        <f t="shared" si="9"/>
        <v>515157.76000000001</v>
      </c>
    </row>
    <row r="35" spans="2:9" x14ac:dyDescent="0.2">
      <c r="B35" s="7"/>
      <c r="C35" s="8" t="s">
        <v>37</v>
      </c>
      <c r="D35" s="6">
        <v>459271.41</v>
      </c>
      <c r="E35" s="9">
        <v>-70813.61</v>
      </c>
      <c r="F35" s="9">
        <f t="shared" si="8"/>
        <v>388457.8</v>
      </c>
      <c r="G35" s="9">
        <v>3748.43</v>
      </c>
      <c r="H35" s="9">
        <v>3748.43</v>
      </c>
      <c r="I35" s="6">
        <f t="shared" si="9"/>
        <v>384709.37</v>
      </c>
    </row>
    <row r="36" spans="2:9" x14ac:dyDescent="0.2">
      <c r="B36" s="7"/>
      <c r="C36" s="8" t="s">
        <v>38</v>
      </c>
      <c r="D36" s="6">
        <v>376225.82</v>
      </c>
      <c r="E36" s="9">
        <v>-4959.6000000000004</v>
      </c>
      <c r="F36" s="9">
        <f t="shared" si="8"/>
        <v>371266.22000000003</v>
      </c>
      <c r="G36" s="9">
        <v>0</v>
      </c>
      <c r="H36" s="9">
        <v>0</v>
      </c>
      <c r="I36" s="6">
        <f t="shared" si="9"/>
        <v>371266.22000000003</v>
      </c>
    </row>
    <row r="37" spans="2:9" x14ac:dyDescent="0.2">
      <c r="B37" s="7"/>
      <c r="C37" s="8" t="s">
        <v>39</v>
      </c>
      <c r="D37" s="6">
        <v>221615.55</v>
      </c>
      <c r="E37" s="9">
        <v>20879.439999999999</v>
      </c>
      <c r="F37" s="9">
        <f>+D37+E37</f>
        <v>242494.99</v>
      </c>
      <c r="G37" s="9">
        <v>64042.3</v>
      </c>
      <c r="H37" s="9">
        <v>64042.3</v>
      </c>
      <c r="I37" s="6">
        <f t="shared" si="9"/>
        <v>178452.69</v>
      </c>
    </row>
    <row r="38" spans="2:9" ht="25.5" customHeight="1" x14ac:dyDescent="0.2">
      <c r="B38" s="23" t="s">
        <v>40</v>
      </c>
      <c r="C38" s="24"/>
      <c r="D38" s="6">
        <f>+SUM(D39:D47)</f>
        <v>0</v>
      </c>
      <c r="E38" s="9">
        <f t="shared" ref="E38:H38" si="10">+SUM(E39:E47)</f>
        <v>0</v>
      </c>
      <c r="F38" s="6">
        <f t="shared" si="10"/>
        <v>0</v>
      </c>
      <c r="G38" s="6">
        <f t="shared" si="10"/>
        <v>0</v>
      </c>
      <c r="H38" s="9">
        <f t="shared" si="10"/>
        <v>0</v>
      </c>
      <c r="I38" s="6">
        <v>0</v>
      </c>
    </row>
    <row r="39" spans="2:9" ht="24" x14ac:dyDescent="0.2">
      <c r="B39" s="7"/>
      <c r="C39" s="8" t="s">
        <v>41</v>
      </c>
      <c r="D39" s="6">
        <v>0</v>
      </c>
      <c r="E39" s="9">
        <v>0</v>
      </c>
      <c r="F39" s="9">
        <v>0</v>
      </c>
      <c r="G39" s="6">
        <v>0</v>
      </c>
      <c r="H39" s="6">
        <v>0</v>
      </c>
      <c r="I39" s="6">
        <v>0</v>
      </c>
    </row>
    <row r="40" spans="2:9" x14ac:dyDescent="0.2">
      <c r="B40" s="7"/>
      <c r="C40" s="8" t="s">
        <v>42</v>
      </c>
      <c r="D40" s="6">
        <v>0</v>
      </c>
      <c r="E40" s="9">
        <v>0</v>
      </c>
      <c r="F40" s="9">
        <v>0</v>
      </c>
      <c r="G40" s="6">
        <v>0</v>
      </c>
      <c r="H40" s="6">
        <v>0</v>
      </c>
      <c r="I40" s="6">
        <v>0</v>
      </c>
    </row>
    <row r="41" spans="2:9" x14ac:dyDescent="0.2">
      <c r="B41" s="7"/>
      <c r="C41" s="8" t="s">
        <v>43</v>
      </c>
      <c r="D41" s="6">
        <v>0</v>
      </c>
      <c r="E41" s="9">
        <v>0</v>
      </c>
      <c r="F41" s="9">
        <v>0</v>
      </c>
      <c r="G41" s="6">
        <v>0</v>
      </c>
      <c r="H41" s="6">
        <v>0</v>
      </c>
      <c r="I41" s="6">
        <v>0</v>
      </c>
    </row>
    <row r="42" spans="2:9" x14ac:dyDescent="0.2">
      <c r="B42" s="7"/>
      <c r="C42" s="8" t="s">
        <v>44</v>
      </c>
      <c r="D42" s="6">
        <v>0</v>
      </c>
      <c r="E42" s="9">
        <v>0</v>
      </c>
      <c r="F42" s="9">
        <v>0</v>
      </c>
      <c r="G42" s="6">
        <v>0</v>
      </c>
      <c r="H42" s="6">
        <v>0</v>
      </c>
      <c r="I42" s="6">
        <v>0</v>
      </c>
    </row>
    <row r="43" spans="2:9" x14ac:dyDescent="0.2">
      <c r="B43" s="7"/>
      <c r="C43" s="8" t="s">
        <v>45</v>
      </c>
      <c r="D43" s="6">
        <v>0</v>
      </c>
      <c r="E43" s="9">
        <v>0</v>
      </c>
      <c r="F43" s="9">
        <v>0</v>
      </c>
      <c r="G43" s="6">
        <v>0</v>
      </c>
      <c r="H43" s="6">
        <v>0</v>
      </c>
      <c r="I43" s="6">
        <v>0</v>
      </c>
    </row>
    <row r="44" spans="2:9" ht="24" x14ac:dyDescent="0.2">
      <c r="B44" s="7"/>
      <c r="C44" s="8" t="s">
        <v>46</v>
      </c>
      <c r="D44" s="6">
        <v>0</v>
      </c>
      <c r="E44" s="9">
        <v>0</v>
      </c>
      <c r="F44" s="9">
        <v>0</v>
      </c>
      <c r="G44" s="6">
        <v>0</v>
      </c>
      <c r="H44" s="6">
        <v>0</v>
      </c>
      <c r="I44" s="6">
        <v>0</v>
      </c>
    </row>
    <row r="45" spans="2:9" x14ac:dyDescent="0.2">
      <c r="B45" s="7"/>
      <c r="C45" s="8" t="s">
        <v>47</v>
      </c>
      <c r="D45" s="6">
        <v>0</v>
      </c>
      <c r="E45" s="9">
        <v>0</v>
      </c>
      <c r="F45" s="9">
        <v>0</v>
      </c>
      <c r="G45" s="6">
        <v>0</v>
      </c>
      <c r="H45" s="6">
        <v>0</v>
      </c>
      <c r="I45" s="6">
        <v>0</v>
      </c>
    </row>
    <row r="46" spans="2:9" x14ac:dyDescent="0.2">
      <c r="B46" s="7"/>
      <c r="C46" s="8" t="s">
        <v>48</v>
      </c>
      <c r="D46" s="6">
        <v>0</v>
      </c>
      <c r="E46" s="9">
        <v>0</v>
      </c>
      <c r="F46" s="9">
        <v>0</v>
      </c>
      <c r="G46" s="6">
        <v>0</v>
      </c>
      <c r="H46" s="6">
        <v>0</v>
      </c>
      <c r="I46" s="6">
        <v>0</v>
      </c>
    </row>
    <row r="47" spans="2:9" x14ac:dyDescent="0.2">
      <c r="B47" s="7"/>
      <c r="C47" s="8" t="s">
        <v>49</v>
      </c>
      <c r="D47" s="6">
        <v>0</v>
      </c>
      <c r="E47" s="9">
        <v>0</v>
      </c>
      <c r="F47" s="9">
        <v>0</v>
      </c>
      <c r="G47" s="6">
        <v>0</v>
      </c>
      <c r="H47" s="6">
        <v>0</v>
      </c>
      <c r="I47" s="6">
        <v>0</v>
      </c>
    </row>
    <row r="48" spans="2:9" ht="25.5" customHeight="1" x14ac:dyDescent="0.2">
      <c r="B48" s="23" t="s">
        <v>50</v>
      </c>
      <c r="C48" s="24"/>
      <c r="D48" s="6">
        <f>+SUM(D49:D57)</f>
        <v>0</v>
      </c>
      <c r="E48" s="9">
        <f t="shared" ref="E48:I48" si="11">+SUM(E49:E57)</f>
        <v>421729.06</v>
      </c>
      <c r="F48" s="6">
        <f t="shared" si="11"/>
        <v>421729.06</v>
      </c>
      <c r="G48" s="6">
        <f t="shared" si="11"/>
        <v>0</v>
      </c>
      <c r="H48" s="6">
        <f t="shared" si="11"/>
        <v>0</v>
      </c>
      <c r="I48" s="6">
        <f t="shared" si="11"/>
        <v>421729.06</v>
      </c>
    </row>
    <row r="49" spans="2:9" x14ac:dyDescent="0.2">
      <c r="B49" s="7"/>
      <c r="C49" s="8" t="s">
        <v>51</v>
      </c>
      <c r="D49" s="6">
        <v>0</v>
      </c>
      <c r="E49" s="9">
        <v>15912.65</v>
      </c>
      <c r="F49" s="9">
        <v>15912.65</v>
      </c>
      <c r="G49" s="6">
        <v>0</v>
      </c>
      <c r="H49" s="6">
        <v>0</v>
      </c>
      <c r="I49" s="6">
        <f>+F49-H49</f>
        <v>15912.65</v>
      </c>
    </row>
    <row r="50" spans="2:9" x14ac:dyDescent="0.2">
      <c r="B50" s="7"/>
      <c r="C50" s="8" t="s">
        <v>52</v>
      </c>
      <c r="D50" s="6">
        <v>0</v>
      </c>
      <c r="E50" s="9">
        <v>0</v>
      </c>
      <c r="F50" s="9">
        <v>0</v>
      </c>
      <c r="G50" s="6">
        <v>0</v>
      </c>
      <c r="H50" s="6">
        <v>0</v>
      </c>
      <c r="I50" s="6">
        <v>0</v>
      </c>
    </row>
    <row r="51" spans="2:9" x14ac:dyDescent="0.2">
      <c r="B51" s="7"/>
      <c r="C51" s="8" t="s">
        <v>53</v>
      </c>
      <c r="D51" s="6">
        <v>0</v>
      </c>
      <c r="E51" s="9">
        <v>0</v>
      </c>
      <c r="F51" s="9">
        <v>0</v>
      </c>
      <c r="G51" s="6">
        <v>0</v>
      </c>
      <c r="H51" s="6">
        <v>0</v>
      </c>
      <c r="I51" s="6">
        <v>0</v>
      </c>
    </row>
    <row r="52" spans="2:9" x14ac:dyDescent="0.2">
      <c r="B52" s="7"/>
      <c r="C52" s="8" t="s">
        <v>54</v>
      </c>
      <c r="D52" s="6">
        <v>0</v>
      </c>
      <c r="E52" s="9">
        <v>0</v>
      </c>
      <c r="F52" s="9">
        <v>0</v>
      </c>
      <c r="G52" s="6">
        <v>0</v>
      </c>
      <c r="H52" s="6">
        <v>0</v>
      </c>
      <c r="I52" s="6">
        <v>0</v>
      </c>
    </row>
    <row r="53" spans="2:9" x14ac:dyDescent="0.2">
      <c r="B53" s="7"/>
      <c r="C53" s="8" t="s">
        <v>55</v>
      </c>
      <c r="D53" s="6">
        <v>0</v>
      </c>
      <c r="E53" s="9">
        <v>0</v>
      </c>
      <c r="F53" s="9">
        <v>0</v>
      </c>
      <c r="G53" s="6">
        <v>0</v>
      </c>
      <c r="H53" s="6">
        <v>0</v>
      </c>
      <c r="I53" s="6">
        <v>0</v>
      </c>
    </row>
    <row r="54" spans="2:9" x14ac:dyDescent="0.2">
      <c r="B54" s="7"/>
      <c r="C54" s="8" t="s">
        <v>56</v>
      </c>
      <c r="D54" s="6">
        <v>0</v>
      </c>
      <c r="E54" s="9">
        <v>0</v>
      </c>
      <c r="F54" s="9">
        <v>0</v>
      </c>
      <c r="G54" s="6">
        <v>0</v>
      </c>
      <c r="H54" s="6">
        <v>0</v>
      </c>
      <c r="I54" s="6">
        <v>0</v>
      </c>
    </row>
    <row r="55" spans="2:9" x14ac:dyDescent="0.2">
      <c r="B55" s="7"/>
      <c r="C55" s="8" t="s">
        <v>57</v>
      </c>
      <c r="D55" s="6">
        <v>0</v>
      </c>
      <c r="E55" s="9">
        <v>0</v>
      </c>
      <c r="F55" s="9">
        <v>0</v>
      </c>
      <c r="G55" s="6">
        <v>0</v>
      </c>
      <c r="H55" s="6">
        <v>0</v>
      </c>
      <c r="I55" s="6">
        <v>0</v>
      </c>
    </row>
    <row r="56" spans="2:9" x14ac:dyDescent="0.2">
      <c r="B56" s="7"/>
      <c r="C56" s="8" t="s">
        <v>58</v>
      </c>
      <c r="D56" s="6">
        <v>0</v>
      </c>
      <c r="E56" s="9">
        <v>0</v>
      </c>
      <c r="F56" s="9">
        <v>0</v>
      </c>
      <c r="G56" s="6">
        <v>0</v>
      </c>
      <c r="H56" s="6">
        <v>0</v>
      </c>
      <c r="I56" s="6">
        <v>0</v>
      </c>
    </row>
    <row r="57" spans="2:9" x14ac:dyDescent="0.2">
      <c r="B57" s="7"/>
      <c r="C57" s="8" t="s">
        <v>59</v>
      </c>
      <c r="D57" s="6">
        <v>0</v>
      </c>
      <c r="E57" s="9">
        <v>405816.41</v>
      </c>
      <c r="F57" s="9">
        <v>405816.41</v>
      </c>
      <c r="G57" s="6">
        <v>0</v>
      </c>
      <c r="H57" s="6">
        <v>0</v>
      </c>
      <c r="I57" s="6">
        <f>+F57-H57</f>
        <v>405816.41</v>
      </c>
    </row>
    <row r="58" spans="2:9" x14ac:dyDescent="0.2">
      <c r="B58" s="43" t="s">
        <v>60</v>
      </c>
      <c r="C58" s="44"/>
      <c r="D58" s="6">
        <f>+SUM(D59:D61)</f>
        <v>0</v>
      </c>
      <c r="E58" s="9">
        <f t="shared" ref="E58:H58" si="12">+SUM(E59:E61)</f>
        <v>0</v>
      </c>
      <c r="F58" s="6">
        <f t="shared" si="12"/>
        <v>0</v>
      </c>
      <c r="G58" s="6">
        <f t="shared" si="12"/>
        <v>0</v>
      </c>
      <c r="H58" s="6">
        <f t="shared" si="12"/>
        <v>0</v>
      </c>
      <c r="I58" s="6">
        <v>0</v>
      </c>
    </row>
    <row r="59" spans="2:9" x14ac:dyDescent="0.2">
      <c r="B59" s="7"/>
      <c r="C59" s="8" t="s">
        <v>61</v>
      </c>
      <c r="D59" s="6">
        <v>0</v>
      </c>
      <c r="E59" s="9">
        <v>0</v>
      </c>
      <c r="F59" s="9">
        <v>0</v>
      </c>
      <c r="G59" s="6">
        <v>0</v>
      </c>
      <c r="H59" s="6">
        <v>0</v>
      </c>
      <c r="I59" s="6">
        <v>0</v>
      </c>
    </row>
    <row r="60" spans="2:9" x14ac:dyDescent="0.2">
      <c r="B60" s="7"/>
      <c r="C60" s="8" t="s">
        <v>62</v>
      </c>
      <c r="D60" s="6">
        <v>0</v>
      </c>
      <c r="E60" s="9">
        <v>0</v>
      </c>
      <c r="F60" s="9">
        <v>0</v>
      </c>
      <c r="G60" s="6">
        <v>0</v>
      </c>
      <c r="H60" s="6">
        <v>0</v>
      </c>
      <c r="I60" s="9">
        <v>0</v>
      </c>
    </row>
    <row r="61" spans="2:9" x14ac:dyDescent="0.2">
      <c r="B61" s="7"/>
      <c r="C61" s="8" t="s">
        <v>63</v>
      </c>
      <c r="D61" s="6">
        <v>0</v>
      </c>
      <c r="E61" s="9">
        <v>0</v>
      </c>
      <c r="F61" s="9">
        <v>0</v>
      </c>
      <c r="G61" s="6">
        <v>0</v>
      </c>
      <c r="H61" s="6">
        <v>0</v>
      </c>
      <c r="I61" s="9">
        <v>0</v>
      </c>
    </row>
    <row r="62" spans="2:9" ht="24.75" customHeight="1" x14ac:dyDescent="0.2">
      <c r="B62" s="23" t="s">
        <v>64</v>
      </c>
      <c r="C62" s="24"/>
      <c r="D62" s="6">
        <f>SUM(D63:D70)</f>
        <v>0</v>
      </c>
      <c r="E62" s="9">
        <f t="shared" ref="E62:H62" si="13">SUM(E63:E70)</f>
        <v>0</v>
      </c>
      <c r="F62" s="6">
        <f t="shared" si="13"/>
        <v>0</v>
      </c>
      <c r="G62" s="6">
        <f t="shared" si="13"/>
        <v>0</v>
      </c>
      <c r="H62" s="6">
        <f t="shared" si="13"/>
        <v>0</v>
      </c>
      <c r="I62" s="9">
        <v>0</v>
      </c>
    </row>
    <row r="63" spans="2:9" ht="24" x14ac:dyDescent="0.2">
      <c r="B63" s="7"/>
      <c r="C63" s="8" t="s">
        <v>65</v>
      </c>
      <c r="D63" s="6">
        <v>0</v>
      </c>
      <c r="E63" s="9">
        <v>0</v>
      </c>
      <c r="F63" s="9">
        <v>0</v>
      </c>
      <c r="G63" s="6">
        <v>0</v>
      </c>
      <c r="H63" s="6">
        <v>0</v>
      </c>
      <c r="I63" s="9">
        <v>0</v>
      </c>
    </row>
    <row r="64" spans="2:9" x14ac:dyDescent="0.2">
      <c r="B64" s="7"/>
      <c r="C64" s="8" t="s">
        <v>66</v>
      </c>
      <c r="D64" s="6">
        <v>0</v>
      </c>
      <c r="E64" s="9">
        <v>0</v>
      </c>
      <c r="F64" s="9">
        <v>0</v>
      </c>
      <c r="G64" s="6">
        <v>0</v>
      </c>
      <c r="H64" s="6">
        <v>0</v>
      </c>
      <c r="I64" s="9">
        <v>0</v>
      </c>
    </row>
    <row r="65" spans="2:9" x14ac:dyDescent="0.2">
      <c r="B65" s="7"/>
      <c r="C65" s="8" t="s">
        <v>67</v>
      </c>
      <c r="D65" s="6">
        <v>0</v>
      </c>
      <c r="E65" s="9">
        <v>0</v>
      </c>
      <c r="F65" s="9">
        <v>0</v>
      </c>
      <c r="G65" s="6">
        <v>0</v>
      </c>
      <c r="H65" s="6">
        <v>0</v>
      </c>
      <c r="I65" s="9">
        <v>0</v>
      </c>
    </row>
    <row r="66" spans="2:9" x14ac:dyDescent="0.2">
      <c r="B66" s="7"/>
      <c r="C66" s="8" t="s">
        <v>68</v>
      </c>
      <c r="D66" s="6">
        <v>0</v>
      </c>
      <c r="E66" s="9">
        <v>0</v>
      </c>
      <c r="F66" s="9">
        <v>0</v>
      </c>
      <c r="G66" s="6">
        <v>0</v>
      </c>
      <c r="H66" s="6">
        <v>0</v>
      </c>
      <c r="I66" s="9">
        <v>0</v>
      </c>
    </row>
    <row r="67" spans="2:9" ht="24" x14ac:dyDescent="0.2">
      <c r="B67" s="7"/>
      <c r="C67" s="8" t="s">
        <v>69</v>
      </c>
      <c r="D67" s="6">
        <v>0</v>
      </c>
      <c r="E67" s="9">
        <v>0</v>
      </c>
      <c r="F67" s="9">
        <v>0</v>
      </c>
      <c r="G67" s="6">
        <v>0</v>
      </c>
      <c r="H67" s="6">
        <v>0</v>
      </c>
      <c r="I67" s="9">
        <v>0</v>
      </c>
    </row>
    <row r="68" spans="2:9" x14ac:dyDescent="0.2">
      <c r="B68" s="7"/>
      <c r="C68" s="8" t="s">
        <v>70</v>
      </c>
      <c r="D68" s="6">
        <v>0</v>
      </c>
      <c r="E68" s="9">
        <v>0</v>
      </c>
      <c r="F68" s="9">
        <v>0</v>
      </c>
      <c r="G68" s="6">
        <v>0</v>
      </c>
      <c r="H68" s="6">
        <v>0</v>
      </c>
      <c r="I68" s="9">
        <v>0</v>
      </c>
    </row>
    <row r="69" spans="2:9" x14ac:dyDescent="0.2">
      <c r="B69" s="7"/>
      <c r="C69" s="8" t="s">
        <v>71</v>
      </c>
      <c r="D69" s="6">
        <v>0</v>
      </c>
      <c r="E69" s="9">
        <v>0</v>
      </c>
      <c r="F69" s="9">
        <v>0</v>
      </c>
      <c r="G69" s="6">
        <v>0</v>
      </c>
      <c r="H69" s="6">
        <v>0</v>
      </c>
      <c r="I69" s="9">
        <v>0</v>
      </c>
    </row>
    <row r="70" spans="2:9" ht="24" x14ac:dyDescent="0.2">
      <c r="B70" s="7"/>
      <c r="C70" s="8" t="s">
        <v>72</v>
      </c>
      <c r="D70" s="6">
        <v>0</v>
      </c>
      <c r="E70" s="9">
        <v>0</v>
      </c>
      <c r="F70" s="9">
        <v>0</v>
      </c>
      <c r="G70" s="6">
        <v>0</v>
      </c>
      <c r="H70" s="6">
        <v>0</v>
      </c>
      <c r="I70" s="9">
        <v>0</v>
      </c>
    </row>
    <row r="71" spans="2:9" x14ac:dyDescent="0.2">
      <c r="B71" s="43" t="s">
        <v>73</v>
      </c>
      <c r="C71" s="44"/>
      <c r="D71" s="6">
        <v>0</v>
      </c>
      <c r="E71" s="9">
        <v>0</v>
      </c>
      <c r="F71" s="9">
        <v>0</v>
      </c>
      <c r="G71" s="6">
        <v>0</v>
      </c>
      <c r="H71" s="9">
        <v>0</v>
      </c>
      <c r="I71" s="9">
        <v>0</v>
      </c>
    </row>
    <row r="72" spans="2:9" x14ac:dyDescent="0.2">
      <c r="B72" s="7"/>
      <c r="C72" s="10" t="s">
        <v>74</v>
      </c>
      <c r="D72" s="6">
        <v>0</v>
      </c>
      <c r="E72" s="9">
        <v>0</v>
      </c>
      <c r="F72" s="9">
        <v>0</v>
      </c>
      <c r="G72" s="6">
        <v>0</v>
      </c>
      <c r="H72" s="9">
        <v>0</v>
      </c>
      <c r="I72" s="9">
        <v>0</v>
      </c>
    </row>
    <row r="73" spans="2:9" x14ac:dyDescent="0.2">
      <c r="B73" s="7"/>
      <c r="C73" s="10" t="s">
        <v>75</v>
      </c>
      <c r="D73" s="6">
        <v>0</v>
      </c>
      <c r="E73" s="9">
        <v>0</v>
      </c>
      <c r="F73" s="9">
        <v>0</v>
      </c>
      <c r="G73" s="6">
        <v>0</v>
      </c>
      <c r="H73" s="9">
        <v>0</v>
      </c>
      <c r="I73" s="9">
        <v>0</v>
      </c>
    </row>
    <row r="74" spans="2:9" x14ac:dyDescent="0.2">
      <c r="B74" s="7"/>
      <c r="C74" s="10" t="s">
        <v>76</v>
      </c>
      <c r="D74" s="6">
        <v>0</v>
      </c>
      <c r="E74" s="9">
        <v>0</v>
      </c>
      <c r="F74" s="9">
        <v>0</v>
      </c>
      <c r="G74" s="6">
        <v>0</v>
      </c>
      <c r="H74" s="9">
        <v>0</v>
      </c>
      <c r="I74" s="9">
        <v>0</v>
      </c>
    </row>
    <row r="75" spans="2:9" x14ac:dyDescent="0.2">
      <c r="B75" s="43" t="s">
        <v>77</v>
      </c>
      <c r="C75" s="44"/>
      <c r="D75" s="6">
        <v>0</v>
      </c>
      <c r="E75" s="9">
        <v>0</v>
      </c>
      <c r="F75" s="9">
        <v>0</v>
      </c>
      <c r="G75" s="6">
        <v>0</v>
      </c>
      <c r="H75" s="9">
        <v>0</v>
      </c>
      <c r="I75" s="9">
        <v>0</v>
      </c>
    </row>
    <row r="76" spans="2:9" x14ac:dyDescent="0.2">
      <c r="B76" s="7"/>
      <c r="C76" s="8" t="s">
        <v>78</v>
      </c>
      <c r="D76" s="6">
        <v>0</v>
      </c>
      <c r="E76" s="9">
        <v>0</v>
      </c>
      <c r="F76" s="9">
        <v>0</v>
      </c>
      <c r="G76" s="6">
        <v>0</v>
      </c>
      <c r="H76" s="9">
        <v>0</v>
      </c>
      <c r="I76" s="9">
        <v>0</v>
      </c>
    </row>
    <row r="77" spans="2:9" x14ac:dyDescent="0.2">
      <c r="B77" s="7"/>
      <c r="C77" s="8" t="s">
        <v>79</v>
      </c>
      <c r="D77" s="6">
        <v>0</v>
      </c>
      <c r="E77" s="9">
        <v>0</v>
      </c>
      <c r="F77" s="9">
        <v>0</v>
      </c>
      <c r="G77" s="6">
        <v>0</v>
      </c>
      <c r="H77" s="9">
        <v>0</v>
      </c>
      <c r="I77" s="9">
        <v>0</v>
      </c>
    </row>
    <row r="78" spans="2:9" x14ac:dyDescent="0.2">
      <c r="B78" s="7"/>
      <c r="C78" s="8" t="s">
        <v>80</v>
      </c>
      <c r="D78" s="6">
        <v>0</v>
      </c>
      <c r="E78" s="9">
        <v>0</v>
      </c>
      <c r="F78" s="9">
        <v>0</v>
      </c>
      <c r="G78" s="6">
        <v>0</v>
      </c>
      <c r="H78" s="9">
        <v>0</v>
      </c>
      <c r="I78" s="9">
        <v>0</v>
      </c>
    </row>
    <row r="79" spans="2:9" x14ac:dyDescent="0.2">
      <c r="B79" s="7"/>
      <c r="C79" s="8" t="s">
        <v>81</v>
      </c>
      <c r="D79" s="6">
        <v>0</v>
      </c>
      <c r="E79" s="9">
        <v>0</v>
      </c>
      <c r="F79" s="9">
        <v>0</v>
      </c>
      <c r="G79" s="6">
        <v>0</v>
      </c>
      <c r="H79" s="9">
        <v>0</v>
      </c>
      <c r="I79" s="9">
        <v>0</v>
      </c>
    </row>
    <row r="80" spans="2:9" x14ac:dyDescent="0.2">
      <c r="B80" s="7"/>
      <c r="C80" s="8" t="s">
        <v>82</v>
      </c>
      <c r="D80" s="6">
        <v>0</v>
      </c>
      <c r="E80" s="9">
        <v>0</v>
      </c>
      <c r="F80" s="9">
        <v>0</v>
      </c>
      <c r="G80" s="6">
        <v>0</v>
      </c>
      <c r="H80" s="9">
        <v>0</v>
      </c>
      <c r="I80" s="9">
        <v>0</v>
      </c>
    </row>
    <row r="81" spans="2:14" x14ac:dyDescent="0.2">
      <c r="B81" s="7"/>
      <c r="C81" s="8" t="s">
        <v>83</v>
      </c>
      <c r="D81" s="6">
        <v>0</v>
      </c>
      <c r="E81" s="9">
        <v>0</v>
      </c>
      <c r="F81" s="9">
        <v>0</v>
      </c>
      <c r="G81" s="6">
        <v>0</v>
      </c>
      <c r="H81" s="9">
        <v>0</v>
      </c>
      <c r="I81" s="9">
        <v>0</v>
      </c>
    </row>
    <row r="82" spans="2:14" ht="24" x14ac:dyDescent="0.2">
      <c r="B82" s="7"/>
      <c r="C82" s="8" t="s">
        <v>84</v>
      </c>
      <c r="D82" s="6">
        <v>0</v>
      </c>
      <c r="E82" s="9">
        <v>0</v>
      </c>
      <c r="F82" s="9">
        <v>0</v>
      </c>
      <c r="G82" s="6">
        <v>0</v>
      </c>
      <c r="H82" s="9">
        <v>0</v>
      </c>
      <c r="I82" s="9">
        <v>0</v>
      </c>
    </row>
    <row r="83" spans="2:14" ht="4.5" customHeight="1" thickBot="1" x14ac:dyDescent="0.25">
      <c r="B83" s="47"/>
      <c r="C83" s="48"/>
      <c r="D83" s="11"/>
      <c r="E83" s="12"/>
      <c r="F83" s="12"/>
      <c r="G83" s="12"/>
      <c r="H83" s="12"/>
      <c r="I83" s="12"/>
    </row>
    <row r="84" spans="2:14" ht="14.45" customHeight="1" x14ac:dyDescent="0.2">
      <c r="B84" s="41" t="s">
        <v>85</v>
      </c>
      <c r="C84" s="49"/>
      <c r="D84" s="45">
        <v>0</v>
      </c>
      <c r="E84" s="45">
        <v>0</v>
      </c>
      <c r="F84" s="45">
        <v>0</v>
      </c>
      <c r="G84" s="45">
        <v>0</v>
      </c>
      <c r="H84" s="45">
        <v>0</v>
      </c>
      <c r="I84" s="45">
        <v>0</v>
      </c>
      <c r="N84" s="13"/>
    </row>
    <row r="85" spans="2:14" x14ac:dyDescent="0.2">
      <c r="B85" s="50"/>
      <c r="C85" s="51"/>
      <c r="D85" s="46"/>
      <c r="E85" s="46"/>
      <c r="F85" s="46"/>
      <c r="G85" s="46"/>
      <c r="H85" s="46"/>
      <c r="I85" s="46"/>
    </row>
    <row r="86" spans="2:14" x14ac:dyDescent="0.2">
      <c r="B86" s="43" t="s">
        <v>12</v>
      </c>
      <c r="C86" s="53"/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</row>
    <row r="87" spans="2:14" ht="24" x14ac:dyDescent="0.2">
      <c r="B87" s="7"/>
      <c r="C87" s="8" t="s">
        <v>13</v>
      </c>
      <c r="D87" s="6">
        <v>0</v>
      </c>
      <c r="E87" s="9">
        <v>0</v>
      </c>
      <c r="F87" s="9">
        <v>0</v>
      </c>
      <c r="G87" s="6">
        <v>0</v>
      </c>
      <c r="H87" s="6">
        <v>0</v>
      </c>
      <c r="I87" s="6">
        <v>0</v>
      </c>
    </row>
    <row r="88" spans="2:14" ht="24.6" customHeight="1" x14ac:dyDescent="0.2">
      <c r="B88" s="7"/>
      <c r="C88" s="8" t="s">
        <v>14</v>
      </c>
      <c r="D88" s="6">
        <v>0</v>
      </c>
      <c r="E88" s="9">
        <v>0</v>
      </c>
      <c r="F88" s="9">
        <v>0</v>
      </c>
      <c r="G88" s="6">
        <v>0</v>
      </c>
      <c r="H88" s="6">
        <v>0</v>
      </c>
      <c r="I88" s="6">
        <v>0</v>
      </c>
    </row>
    <row r="89" spans="2:14" x14ac:dyDescent="0.2">
      <c r="B89" s="7"/>
      <c r="C89" s="8" t="s">
        <v>15</v>
      </c>
      <c r="D89" s="6">
        <v>0</v>
      </c>
      <c r="E89" s="9">
        <v>0</v>
      </c>
      <c r="F89" s="9">
        <v>0</v>
      </c>
      <c r="G89" s="6">
        <v>0</v>
      </c>
      <c r="H89" s="6">
        <v>0</v>
      </c>
      <c r="I89" s="6">
        <v>0</v>
      </c>
    </row>
    <row r="90" spans="2:14" x14ac:dyDescent="0.2">
      <c r="B90" s="7"/>
      <c r="C90" s="8" t="s">
        <v>16</v>
      </c>
      <c r="D90" s="6">
        <v>0</v>
      </c>
      <c r="E90" s="9">
        <v>0</v>
      </c>
      <c r="F90" s="9">
        <v>0</v>
      </c>
      <c r="G90" s="6">
        <v>0</v>
      </c>
      <c r="H90" s="6">
        <v>0</v>
      </c>
      <c r="I90" s="6">
        <v>0</v>
      </c>
    </row>
    <row r="91" spans="2:14" x14ac:dyDescent="0.2">
      <c r="B91" s="7"/>
      <c r="C91" s="8" t="s">
        <v>17</v>
      </c>
      <c r="D91" s="6">
        <v>0</v>
      </c>
      <c r="E91" s="9">
        <v>0</v>
      </c>
      <c r="F91" s="9">
        <v>0</v>
      </c>
      <c r="G91" s="6">
        <v>0</v>
      </c>
      <c r="H91" s="6">
        <v>0</v>
      </c>
      <c r="I91" s="6">
        <v>0</v>
      </c>
    </row>
    <row r="92" spans="2:14" x14ac:dyDescent="0.2">
      <c r="B92" s="7"/>
      <c r="C92" s="8" t="s">
        <v>18</v>
      </c>
      <c r="D92" s="6">
        <v>0</v>
      </c>
      <c r="E92" s="9">
        <v>0</v>
      </c>
      <c r="F92" s="9">
        <v>0</v>
      </c>
      <c r="G92" s="6">
        <v>0</v>
      </c>
      <c r="H92" s="6">
        <v>0</v>
      </c>
      <c r="I92" s="6">
        <v>0</v>
      </c>
    </row>
    <row r="93" spans="2:14" x14ac:dyDescent="0.2">
      <c r="B93" s="7"/>
      <c r="C93" s="8" t="s">
        <v>19</v>
      </c>
      <c r="D93" s="6">
        <v>0</v>
      </c>
      <c r="E93" s="9">
        <v>0</v>
      </c>
      <c r="F93" s="9">
        <v>0</v>
      </c>
      <c r="G93" s="6">
        <v>0</v>
      </c>
      <c r="H93" s="6">
        <v>0</v>
      </c>
      <c r="I93" s="6">
        <v>0</v>
      </c>
    </row>
    <row r="94" spans="2:14" x14ac:dyDescent="0.2">
      <c r="B94" s="43" t="s">
        <v>20</v>
      </c>
      <c r="C94" s="53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</row>
    <row r="95" spans="2:14" ht="24" x14ac:dyDescent="0.2">
      <c r="B95" s="7"/>
      <c r="C95" s="8" t="s">
        <v>21</v>
      </c>
      <c r="D95" s="6">
        <v>0</v>
      </c>
      <c r="E95" s="9">
        <v>0</v>
      </c>
      <c r="F95" s="9">
        <v>0</v>
      </c>
      <c r="G95" s="6">
        <v>0</v>
      </c>
      <c r="H95" s="6">
        <v>0</v>
      </c>
      <c r="I95" s="6">
        <v>0</v>
      </c>
    </row>
    <row r="96" spans="2:14" x14ac:dyDescent="0.2">
      <c r="B96" s="7"/>
      <c r="C96" s="8" t="s">
        <v>22</v>
      </c>
      <c r="D96" s="6">
        <v>0</v>
      </c>
      <c r="E96" s="9">
        <v>0</v>
      </c>
      <c r="F96" s="9">
        <v>0</v>
      </c>
      <c r="G96" s="6">
        <v>0</v>
      </c>
      <c r="H96" s="6">
        <v>0</v>
      </c>
      <c r="I96" s="6">
        <v>0</v>
      </c>
    </row>
    <row r="97" spans="2:19" ht="24" x14ac:dyDescent="0.2">
      <c r="B97" s="7"/>
      <c r="C97" s="8" t="s">
        <v>23</v>
      </c>
      <c r="D97" s="6">
        <v>0</v>
      </c>
      <c r="E97" s="9">
        <v>0</v>
      </c>
      <c r="F97" s="9">
        <v>0</v>
      </c>
      <c r="G97" s="6">
        <v>0</v>
      </c>
      <c r="H97" s="6">
        <v>0</v>
      </c>
      <c r="I97" s="6">
        <v>0</v>
      </c>
    </row>
    <row r="98" spans="2:19" ht="24" x14ac:dyDescent="0.2">
      <c r="B98" s="7"/>
      <c r="C98" s="8" t="s">
        <v>24</v>
      </c>
      <c r="D98" s="6">
        <v>0</v>
      </c>
      <c r="E98" s="9">
        <v>0</v>
      </c>
      <c r="F98" s="9">
        <v>0</v>
      </c>
      <c r="G98" s="6">
        <v>0</v>
      </c>
      <c r="H98" s="6">
        <v>0</v>
      </c>
      <c r="I98" s="6">
        <v>0</v>
      </c>
    </row>
    <row r="99" spans="2:19" ht="24" x14ac:dyDescent="0.2">
      <c r="B99" s="7"/>
      <c r="C99" s="8" t="s">
        <v>25</v>
      </c>
      <c r="D99" s="6">
        <v>0</v>
      </c>
      <c r="E99" s="9">
        <v>0</v>
      </c>
      <c r="F99" s="9">
        <v>0</v>
      </c>
      <c r="G99" s="6">
        <v>0</v>
      </c>
      <c r="H99" s="6">
        <v>0</v>
      </c>
      <c r="I99" s="6">
        <v>0</v>
      </c>
      <c r="K99" s="14"/>
    </row>
    <row r="100" spans="2:19" x14ac:dyDescent="0.2">
      <c r="B100" s="7"/>
      <c r="C100" s="8" t="s">
        <v>26</v>
      </c>
      <c r="D100" s="6">
        <v>0</v>
      </c>
      <c r="E100" s="9">
        <v>0</v>
      </c>
      <c r="F100" s="9">
        <v>0</v>
      </c>
      <c r="G100" s="6">
        <v>0</v>
      </c>
      <c r="H100" s="6">
        <v>0</v>
      </c>
      <c r="I100" s="6">
        <v>0</v>
      </c>
      <c r="S100" s="3"/>
    </row>
    <row r="101" spans="2:19" ht="24" x14ac:dyDescent="0.2">
      <c r="B101" s="7"/>
      <c r="C101" s="8" t="s">
        <v>27</v>
      </c>
      <c r="D101" s="6">
        <v>0</v>
      </c>
      <c r="E101" s="9">
        <v>0</v>
      </c>
      <c r="F101" s="9">
        <v>0</v>
      </c>
      <c r="G101" s="6">
        <v>0</v>
      </c>
      <c r="H101" s="6">
        <v>0</v>
      </c>
      <c r="I101" s="6">
        <v>0</v>
      </c>
    </row>
    <row r="102" spans="2:19" x14ac:dyDescent="0.2">
      <c r="B102" s="7"/>
      <c r="C102" s="8" t="s">
        <v>28</v>
      </c>
      <c r="D102" s="6">
        <v>0</v>
      </c>
      <c r="E102" s="9">
        <v>0</v>
      </c>
      <c r="F102" s="9">
        <v>0</v>
      </c>
      <c r="G102" s="6">
        <v>0</v>
      </c>
      <c r="H102" s="6">
        <v>0</v>
      </c>
      <c r="I102" s="6">
        <v>0</v>
      </c>
    </row>
    <row r="103" spans="2:19" ht="24" x14ac:dyDescent="0.2">
      <c r="B103" s="7"/>
      <c r="C103" s="8" t="s">
        <v>29</v>
      </c>
      <c r="D103" s="6">
        <v>0</v>
      </c>
      <c r="E103" s="9">
        <v>0</v>
      </c>
      <c r="F103" s="9">
        <v>0</v>
      </c>
      <c r="G103" s="6">
        <v>0</v>
      </c>
      <c r="H103" s="6">
        <v>0</v>
      </c>
      <c r="I103" s="6">
        <v>0</v>
      </c>
    </row>
    <row r="104" spans="2:19" x14ac:dyDescent="0.2">
      <c r="B104" s="43" t="s">
        <v>30</v>
      </c>
      <c r="C104" s="53"/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</row>
    <row r="105" spans="2:19" x14ac:dyDescent="0.2">
      <c r="B105" s="7"/>
      <c r="C105" s="8" t="s">
        <v>31</v>
      </c>
      <c r="D105" s="6">
        <v>0</v>
      </c>
      <c r="E105" s="9">
        <v>0</v>
      </c>
      <c r="F105" s="9">
        <v>0</v>
      </c>
      <c r="G105" s="6">
        <v>0</v>
      </c>
      <c r="H105" s="6">
        <v>0</v>
      </c>
      <c r="I105" s="6">
        <v>0</v>
      </c>
    </row>
    <row r="106" spans="2:19" x14ac:dyDescent="0.2">
      <c r="B106" s="7"/>
      <c r="C106" s="8" t="s">
        <v>32</v>
      </c>
      <c r="D106" s="6">
        <v>0</v>
      </c>
      <c r="E106" s="9">
        <v>0</v>
      </c>
      <c r="F106" s="9">
        <v>0</v>
      </c>
      <c r="G106" s="6">
        <v>0</v>
      </c>
      <c r="H106" s="6">
        <v>0</v>
      </c>
      <c r="I106" s="6">
        <v>0</v>
      </c>
    </row>
    <row r="107" spans="2:19" ht="24" x14ac:dyDescent="0.2">
      <c r="B107" s="7"/>
      <c r="C107" s="8" t="s">
        <v>33</v>
      </c>
      <c r="D107" s="6">
        <v>0</v>
      </c>
      <c r="E107" s="9">
        <v>0</v>
      </c>
      <c r="F107" s="9">
        <v>0</v>
      </c>
      <c r="G107" s="6">
        <v>0</v>
      </c>
      <c r="H107" s="6">
        <v>0</v>
      </c>
      <c r="I107" s="6">
        <v>0</v>
      </c>
    </row>
    <row r="108" spans="2:19" x14ac:dyDescent="0.2">
      <c r="B108" s="7"/>
      <c r="C108" s="8" t="s">
        <v>34</v>
      </c>
      <c r="D108" s="6">
        <v>0</v>
      </c>
      <c r="E108" s="9">
        <v>0</v>
      </c>
      <c r="F108" s="9">
        <v>0</v>
      </c>
      <c r="G108" s="6">
        <v>0</v>
      </c>
      <c r="H108" s="6">
        <v>0</v>
      </c>
      <c r="I108" s="6">
        <v>0</v>
      </c>
    </row>
    <row r="109" spans="2:19" ht="24" x14ac:dyDescent="0.2">
      <c r="B109" s="7"/>
      <c r="C109" s="8" t="s">
        <v>35</v>
      </c>
      <c r="D109" s="6">
        <v>0</v>
      </c>
      <c r="E109" s="9">
        <v>0</v>
      </c>
      <c r="F109" s="9">
        <v>0</v>
      </c>
      <c r="G109" s="6">
        <v>0</v>
      </c>
      <c r="H109" s="6">
        <v>0</v>
      </c>
      <c r="I109" s="6">
        <v>0</v>
      </c>
    </row>
    <row r="110" spans="2:19" x14ac:dyDescent="0.2">
      <c r="B110" s="7"/>
      <c r="C110" s="8" t="s">
        <v>36</v>
      </c>
      <c r="D110" s="6">
        <v>0</v>
      </c>
      <c r="E110" s="9">
        <v>0</v>
      </c>
      <c r="F110" s="9">
        <v>0</v>
      </c>
      <c r="G110" s="6">
        <v>0</v>
      </c>
      <c r="H110" s="6">
        <v>0</v>
      </c>
      <c r="I110" s="6">
        <v>0</v>
      </c>
    </row>
    <row r="111" spans="2:19" x14ac:dyDescent="0.2">
      <c r="B111" s="7"/>
      <c r="C111" s="8" t="s">
        <v>37</v>
      </c>
      <c r="D111" s="6">
        <v>0</v>
      </c>
      <c r="E111" s="9">
        <v>0</v>
      </c>
      <c r="F111" s="9">
        <v>0</v>
      </c>
      <c r="G111" s="6">
        <v>0</v>
      </c>
      <c r="H111" s="6">
        <v>0</v>
      </c>
      <c r="I111" s="6">
        <v>0</v>
      </c>
    </row>
    <row r="112" spans="2:19" x14ac:dyDescent="0.2">
      <c r="B112" s="7"/>
      <c r="C112" s="8" t="s">
        <v>38</v>
      </c>
      <c r="D112" s="6">
        <v>0</v>
      </c>
      <c r="E112" s="9">
        <v>0</v>
      </c>
      <c r="F112" s="9">
        <v>0</v>
      </c>
      <c r="G112" s="6">
        <v>0</v>
      </c>
      <c r="H112" s="6">
        <v>0</v>
      </c>
      <c r="I112" s="6">
        <v>0</v>
      </c>
      <c r="K112" s="14"/>
    </row>
    <row r="113" spans="2:9" x14ac:dyDescent="0.2">
      <c r="B113" s="7"/>
      <c r="C113" s="8" t="s">
        <v>39</v>
      </c>
      <c r="D113" s="6">
        <v>0</v>
      </c>
      <c r="E113" s="9">
        <v>0</v>
      </c>
      <c r="F113" s="9">
        <v>0</v>
      </c>
      <c r="G113" s="6">
        <v>0</v>
      </c>
      <c r="H113" s="6">
        <v>0</v>
      </c>
      <c r="I113" s="6">
        <v>0</v>
      </c>
    </row>
    <row r="114" spans="2:9" x14ac:dyDescent="0.2">
      <c r="B114" s="23" t="s">
        <v>40</v>
      </c>
      <c r="C114" s="52"/>
      <c r="D114" s="6">
        <v>0</v>
      </c>
      <c r="E114" s="9">
        <v>0</v>
      </c>
      <c r="F114" s="9">
        <v>0</v>
      </c>
      <c r="G114" s="6">
        <v>0</v>
      </c>
      <c r="H114" s="6">
        <v>0</v>
      </c>
      <c r="I114" s="6">
        <v>0</v>
      </c>
    </row>
    <row r="115" spans="2:9" ht="24" x14ac:dyDescent="0.2">
      <c r="B115" s="7"/>
      <c r="C115" s="8" t="s">
        <v>41</v>
      </c>
      <c r="D115" s="6">
        <v>0</v>
      </c>
      <c r="E115" s="9">
        <v>0</v>
      </c>
      <c r="F115" s="9">
        <v>0</v>
      </c>
      <c r="G115" s="6">
        <v>0</v>
      </c>
      <c r="H115" s="6">
        <v>0</v>
      </c>
      <c r="I115" s="6">
        <v>0</v>
      </c>
    </row>
    <row r="116" spans="2:9" x14ac:dyDescent="0.2">
      <c r="B116" s="7"/>
      <c r="C116" s="8" t="s">
        <v>42</v>
      </c>
      <c r="D116" s="6">
        <v>0</v>
      </c>
      <c r="E116" s="9">
        <v>0</v>
      </c>
      <c r="F116" s="9">
        <v>0</v>
      </c>
      <c r="G116" s="6">
        <v>0</v>
      </c>
      <c r="H116" s="6">
        <v>0</v>
      </c>
      <c r="I116" s="6">
        <v>0</v>
      </c>
    </row>
    <row r="117" spans="2:9" x14ac:dyDescent="0.2">
      <c r="B117" s="7"/>
      <c r="C117" s="8" t="s">
        <v>43</v>
      </c>
      <c r="D117" s="6">
        <v>0</v>
      </c>
      <c r="E117" s="9">
        <v>0</v>
      </c>
      <c r="F117" s="9">
        <v>0</v>
      </c>
      <c r="G117" s="6">
        <v>0</v>
      </c>
      <c r="H117" s="6">
        <v>0</v>
      </c>
      <c r="I117" s="6">
        <v>0</v>
      </c>
    </row>
    <row r="118" spans="2:9" x14ac:dyDescent="0.2">
      <c r="B118" s="7"/>
      <c r="C118" s="8" t="s">
        <v>44</v>
      </c>
      <c r="D118" s="6">
        <v>0</v>
      </c>
      <c r="E118" s="9">
        <v>0</v>
      </c>
      <c r="F118" s="9">
        <v>0</v>
      </c>
      <c r="G118" s="6">
        <v>0</v>
      </c>
      <c r="H118" s="6">
        <v>0</v>
      </c>
      <c r="I118" s="6">
        <v>0</v>
      </c>
    </row>
    <row r="119" spans="2:9" x14ac:dyDescent="0.2">
      <c r="B119" s="7"/>
      <c r="C119" s="8" t="s">
        <v>45</v>
      </c>
      <c r="D119" s="6">
        <v>0</v>
      </c>
      <c r="E119" s="9">
        <v>0</v>
      </c>
      <c r="F119" s="9">
        <v>0</v>
      </c>
      <c r="G119" s="6">
        <v>0</v>
      </c>
      <c r="H119" s="6">
        <v>0</v>
      </c>
      <c r="I119" s="6">
        <v>0</v>
      </c>
    </row>
    <row r="120" spans="2:9" ht="24" x14ac:dyDescent="0.2">
      <c r="B120" s="7"/>
      <c r="C120" s="8" t="s">
        <v>46</v>
      </c>
      <c r="D120" s="6">
        <v>0</v>
      </c>
      <c r="E120" s="9">
        <v>0</v>
      </c>
      <c r="F120" s="9">
        <v>0</v>
      </c>
      <c r="G120" s="6">
        <v>0</v>
      </c>
      <c r="H120" s="6">
        <v>0</v>
      </c>
      <c r="I120" s="6">
        <v>0</v>
      </c>
    </row>
    <row r="121" spans="2:9" x14ac:dyDescent="0.2">
      <c r="B121" s="7"/>
      <c r="C121" s="8" t="s">
        <v>47</v>
      </c>
      <c r="D121" s="6">
        <v>0</v>
      </c>
      <c r="E121" s="9">
        <v>0</v>
      </c>
      <c r="F121" s="9">
        <v>0</v>
      </c>
      <c r="G121" s="6">
        <v>0</v>
      </c>
      <c r="H121" s="6">
        <v>0</v>
      </c>
      <c r="I121" s="6">
        <v>0</v>
      </c>
    </row>
    <row r="122" spans="2:9" x14ac:dyDescent="0.2">
      <c r="B122" s="7"/>
      <c r="C122" s="8" t="s">
        <v>48</v>
      </c>
      <c r="D122" s="6">
        <v>0</v>
      </c>
      <c r="E122" s="9">
        <v>0</v>
      </c>
      <c r="F122" s="9">
        <v>0</v>
      </c>
      <c r="G122" s="6">
        <v>0</v>
      </c>
      <c r="H122" s="6">
        <v>0</v>
      </c>
      <c r="I122" s="6">
        <v>0</v>
      </c>
    </row>
    <row r="123" spans="2:9" x14ac:dyDescent="0.2">
      <c r="B123" s="7"/>
      <c r="C123" s="8" t="s">
        <v>49</v>
      </c>
      <c r="D123" s="6">
        <v>0</v>
      </c>
      <c r="E123" s="9">
        <v>0</v>
      </c>
      <c r="F123" s="9">
        <v>0</v>
      </c>
      <c r="G123" s="6">
        <v>0</v>
      </c>
      <c r="H123" s="6">
        <v>0</v>
      </c>
      <c r="I123" s="6">
        <v>0</v>
      </c>
    </row>
    <row r="124" spans="2:9" ht="24" customHeight="1" x14ac:dyDescent="0.2">
      <c r="B124" s="23" t="s">
        <v>50</v>
      </c>
      <c r="C124" s="52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</row>
    <row r="125" spans="2:9" x14ac:dyDescent="0.2">
      <c r="B125" s="7"/>
      <c r="C125" s="8" t="s">
        <v>51</v>
      </c>
      <c r="D125" s="6">
        <v>0</v>
      </c>
      <c r="E125" s="9">
        <v>0</v>
      </c>
      <c r="F125" s="9">
        <v>0</v>
      </c>
      <c r="G125" s="6">
        <v>0</v>
      </c>
      <c r="H125" s="6">
        <v>0</v>
      </c>
      <c r="I125" s="6">
        <v>0</v>
      </c>
    </row>
    <row r="126" spans="2:9" x14ac:dyDescent="0.2">
      <c r="B126" s="7"/>
      <c r="C126" s="8" t="s">
        <v>52</v>
      </c>
      <c r="D126" s="6">
        <v>0</v>
      </c>
      <c r="E126" s="9">
        <v>0</v>
      </c>
      <c r="F126" s="9">
        <v>0</v>
      </c>
      <c r="G126" s="6">
        <v>0</v>
      </c>
      <c r="H126" s="6">
        <v>0</v>
      </c>
      <c r="I126" s="6">
        <v>0</v>
      </c>
    </row>
    <row r="127" spans="2:9" x14ac:dyDescent="0.2">
      <c r="B127" s="7"/>
      <c r="C127" s="8" t="s">
        <v>53</v>
      </c>
      <c r="D127" s="6">
        <v>0</v>
      </c>
      <c r="E127" s="9">
        <v>0</v>
      </c>
      <c r="F127" s="9">
        <v>0</v>
      </c>
      <c r="G127" s="6">
        <v>0</v>
      </c>
      <c r="H127" s="6">
        <v>0</v>
      </c>
      <c r="I127" s="6">
        <v>0</v>
      </c>
    </row>
    <row r="128" spans="2:9" x14ac:dyDescent="0.2">
      <c r="B128" s="7"/>
      <c r="C128" s="8" t="s">
        <v>54</v>
      </c>
      <c r="D128" s="6">
        <v>0</v>
      </c>
      <c r="E128" s="9">
        <v>0</v>
      </c>
      <c r="F128" s="9">
        <v>0</v>
      </c>
      <c r="G128" s="6">
        <v>0</v>
      </c>
      <c r="H128" s="6">
        <v>0</v>
      </c>
      <c r="I128" s="6">
        <v>0</v>
      </c>
    </row>
    <row r="129" spans="2:9" x14ac:dyDescent="0.2">
      <c r="B129" s="7"/>
      <c r="C129" s="8" t="s">
        <v>55</v>
      </c>
      <c r="D129" s="6">
        <v>0</v>
      </c>
      <c r="E129" s="9">
        <v>0</v>
      </c>
      <c r="F129" s="9">
        <v>0</v>
      </c>
      <c r="G129" s="6">
        <v>0</v>
      </c>
      <c r="H129" s="6">
        <v>0</v>
      </c>
      <c r="I129" s="6">
        <v>0</v>
      </c>
    </row>
    <row r="130" spans="2:9" x14ac:dyDescent="0.2">
      <c r="B130" s="7"/>
      <c r="C130" s="8" t="s">
        <v>56</v>
      </c>
      <c r="D130" s="6">
        <v>0</v>
      </c>
      <c r="E130" s="9">
        <v>0</v>
      </c>
      <c r="F130" s="9">
        <v>0</v>
      </c>
      <c r="G130" s="6">
        <v>0</v>
      </c>
      <c r="H130" s="6">
        <v>0</v>
      </c>
      <c r="I130" s="6">
        <v>0</v>
      </c>
    </row>
    <row r="131" spans="2:9" x14ac:dyDescent="0.2">
      <c r="B131" s="7"/>
      <c r="C131" s="8" t="s">
        <v>57</v>
      </c>
      <c r="D131" s="6">
        <v>0</v>
      </c>
      <c r="E131" s="9">
        <v>0</v>
      </c>
      <c r="F131" s="9">
        <v>0</v>
      </c>
      <c r="G131" s="6">
        <v>0</v>
      </c>
      <c r="H131" s="9">
        <v>0</v>
      </c>
      <c r="I131" s="6">
        <v>0</v>
      </c>
    </row>
    <row r="132" spans="2:9" x14ac:dyDescent="0.2">
      <c r="B132" s="7"/>
      <c r="C132" s="8" t="s">
        <v>58</v>
      </c>
      <c r="D132" s="6">
        <v>0</v>
      </c>
      <c r="E132" s="9">
        <v>0</v>
      </c>
      <c r="F132" s="9">
        <v>0</v>
      </c>
      <c r="G132" s="6">
        <v>0</v>
      </c>
      <c r="H132" s="9">
        <v>0</v>
      </c>
      <c r="I132" s="6">
        <v>0</v>
      </c>
    </row>
    <row r="133" spans="2:9" x14ac:dyDescent="0.2">
      <c r="B133" s="7"/>
      <c r="C133" s="8" t="s">
        <v>59</v>
      </c>
      <c r="D133" s="6">
        <v>0</v>
      </c>
      <c r="E133" s="9">
        <v>0</v>
      </c>
      <c r="F133" s="9">
        <v>0</v>
      </c>
      <c r="G133" s="6">
        <v>0</v>
      </c>
      <c r="H133" s="9">
        <v>0</v>
      </c>
      <c r="I133" s="6">
        <v>0</v>
      </c>
    </row>
    <row r="134" spans="2:9" x14ac:dyDescent="0.2">
      <c r="B134" s="43" t="s">
        <v>60</v>
      </c>
      <c r="C134" s="53"/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</row>
    <row r="135" spans="2:9" x14ac:dyDescent="0.2">
      <c r="B135" s="7"/>
      <c r="C135" s="8" t="s">
        <v>61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</row>
    <row r="136" spans="2:9" x14ac:dyDescent="0.2">
      <c r="B136" s="7"/>
      <c r="C136" s="8" t="s">
        <v>62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</row>
    <row r="137" spans="2:9" x14ac:dyDescent="0.2">
      <c r="B137" s="7"/>
      <c r="C137" s="8" t="s">
        <v>63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</row>
    <row r="138" spans="2:9" x14ac:dyDescent="0.2">
      <c r="B138" s="23" t="s">
        <v>64</v>
      </c>
      <c r="C138" s="52"/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</row>
    <row r="139" spans="2:9" ht="24" x14ac:dyDescent="0.2">
      <c r="B139" s="7"/>
      <c r="C139" s="8" t="s">
        <v>65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</row>
    <row r="140" spans="2:9" x14ac:dyDescent="0.2">
      <c r="B140" s="7"/>
      <c r="C140" s="8" t="s">
        <v>66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</row>
    <row r="141" spans="2:9" x14ac:dyDescent="0.2">
      <c r="B141" s="7"/>
      <c r="C141" s="8" t="s">
        <v>67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</row>
    <row r="142" spans="2:9" x14ac:dyDescent="0.2">
      <c r="B142" s="7"/>
      <c r="C142" s="8" t="s">
        <v>68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</row>
    <row r="143" spans="2:9" ht="24" x14ac:dyDescent="0.2">
      <c r="B143" s="7"/>
      <c r="C143" s="8" t="s">
        <v>69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</row>
    <row r="144" spans="2:9" x14ac:dyDescent="0.2">
      <c r="B144" s="7"/>
      <c r="C144" s="8" t="s">
        <v>70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</row>
    <row r="145" spans="2:9" x14ac:dyDescent="0.2">
      <c r="B145" s="7"/>
      <c r="C145" s="8" t="s">
        <v>71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</row>
    <row r="146" spans="2:9" ht="24" x14ac:dyDescent="0.2">
      <c r="B146" s="7"/>
      <c r="C146" s="8" t="s">
        <v>72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</row>
    <row r="147" spans="2:9" x14ac:dyDescent="0.2">
      <c r="B147" s="43" t="s">
        <v>73</v>
      </c>
      <c r="C147" s="53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</row>
    <row r="148" spans="2:9" x14ac:dyDescent="0.2">
      <c r="B148" s="7"/>
      <c r="C148" s="10" t="s">
        <v>74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</row>
    <row r="149" spans="2:9" x14ac:dyDescent="0.2">
      <c r="B149" s="7"/>
      <c r="C149" s="10" t="s">
        <v>75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</row>
    <row r="150" spans="2:9" x14ac:dyDescent="0.2">
      <c r="B150" s="7"/>
      <c r="C150" s="10" t="s">
        <v>76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</row>
    <row r="151" spans="2:9" x14ac:dyDescent="0.2">
      <c r="B151" s="43" t="s">
        <v>77</v>
      </c>
      <c r="C151" s="53"/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</row>
    <row r="152" spans="2:9" x14ac:dyDescent="0.2">
      <c r="B152" s="7"/>
      <c r="C152" s="8" t="s">
        <v>78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</row>
    <row r="153" spans="2:9" x14ac:dyDescent="0.2">
      <c r="B153" s="7"/>
      <c r="C153" s="8" t="s">
        <v>79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</row>
    <row r="154" spans="2:9" x14ac:dyDescent="0.2">
      <c r="B154" s="7"/>
      <c r="C154" s="8" t="s">
        <v>80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</row>
    <row r="155" spans="2:9" x14ac:dyDescent="0.2">
      <c r="B155" s="7"/>
      <c r="C155" s="8" t="s">
        <v>81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</row>
    <row r="156" spans="2:9" x14ac:dyDescent="0.2">
      <c r="B156" s="7"/>
      <c r="C156" s="8" t="s">
        <v>82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</row>
    <row r="157" spans="2:9" x14ac:dyDescent="0.2">
      <c r="B157" s="7"/>
      <c r="C157" s="8" t="s">
        <v>83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</row>
    <row r="158" spans="2:9" ht="25.15" customHeight="1" x14ac:dyDescent="0.2">
      <c r="B158" s="7"/>
      <c r="C158" s="8" t="s">
        <v>84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</row>
    <row r="159" spans="2:9" ht="4.5" customHeight="1" x14ac:dyDescent="0.2">
      <c r="B159" s="7"/>
      <c r="C159" s="10"/>
      <c r="D159" s="6"/>
      <c r="E159" s="9"/>
      <c r="F159" s="9"/>
      <c r="G159" s="9"/>
      <c r="H159" s="9"/>
      <c r="I159" s="9"/>
    </row>
    <row r="160" spans="2:9" x14ac:dyDescent="0.2">
      <c r="B160" s="50" t="s">
        <v>86</v>
      </c>
      <c r="C160" s="51"/>
      <c r="D160" s="5">
        <f t="shared" ref="D160:I160" si="14">D9</f>
        <v>28374400</v>
      </c>
      <c r="E160" s="21">
        <f t="shared" si="14"/>
        <v>421729.06</v>
      </c>
      <c r="F160" s="21">
        <f t="shared" si="14"/>
        <v>28796129.059999999</v>
      </c>
      <c r="G160" s="21">
        <f t="shared" si="14"/>
        <v>6095807.46</v>
      </c>
      <c r="H160" s="21">
        <f t="shared" si="14"/>
        <v>5750075.4199999999</v>
      </c>
      <c r="I160" s="21">
        <f t="shared" si="14"/>
        <v>22700321.600000001</v>
      </c>
    </row>
    <row r="161" spans="2:9" ht="5.25" customHeight="1" thickBot="1" x14ac:dyDescent="0.25">
      <c r="B161" s="15"/>
      <c r="C161" s="16"/>
      <c r="D161" s="17"/>
      <c r="E161" s="18"/>
      <c r="F161" s="18"/>
      <c r="G161" s="18"/>
      <c r="H161" s="18"/>
      <c r="I161" s="18"/>
    </row>
    <row r="162" spans="2:9" ht="3.75" customHeight="1" x14ac:dyDescent="0.2"/>
    <row r="166" spans="2:9" ht="18.75" x14ac:dyDescent="0.3">
      <c r="B166" s="1"/>
    </row>
  </sheetData>
  <mergeCells count="36">
    <mergeCell ref="B138:C138"/>
    <mergeCell ref="B147:C147"/>
    <mergeCell ref="B151:C151"/>
    <mergeCell ref="B160:C160"/>
    <mergeCell ref="B86:C86"/>
    <mergeCell ref="B94:C94"/>
    <mergeCell ref="B104:C104"/>
    <mergeCell ref="B114:C114"/>
    <mergeCell ref="B124:C124"/>
    <mergeCell ref="B134:C134"/>
    <mergeCell ref="I84:I85"/>
    <mergeCell ref="B58:C58"/>
    <mergeCell ref="B62:C62"/>
    <mergeCell ref="B71:C71"/>
    <mergeCell ref="B75:C75"/>
    <mergeCell ref="B83:C83"/>
    <mergeCell ref="B84:C85"/>
    <mergeCell ref="D84:D85"/>
    <mergeCell ref="E84:E85"/>
    <mergeCell ref="F84:F85"/>
    <mergeCell ref="G84:G85"/>
    <mergeCell ref="H84:H85"/>
    <mergeCell ref="B48:C48"/>
    <mergeCell ref="B2:I2"/>
    <mergeCell ref="B3:I3"/>
    <mergeCell ref="B4:I4"/>
    <mergeCell ref="B5:I5"/>
    <mergeCell ref="B6:I6"/>
    <mergeCell ref="B7:C8"/>
    <mergeCell ref="D7:H7"/>
    <mergeCell ref="I7:I8"/>
    <mergeCell ref="B9:C9"/>
    <mergeCell ref="B10:C10"/>
    <mergeCell ref="B18:C18"/>
    <mergeCell ref="B28:C28"/>
    <mergeCell ref="B38:C38"/>
  </mergeCells>
  <pageMargins left="0.25" right="0.25" top="0.75" bottom="0.75" header="0.3" footer="0.3"/>
  <pageSetup scale="70" fitToHeight="0" orientation="portrait" verticalDpi="0" r:id="rId1"/>
  <ignoredErrors>
    <ignoredError sqref="E10 D18:E18 D28 D38:H38 D48:H48 D58:H58 D62:H62 H28 G18:H18 G10:I10" formulaRange="1"/>
    <ignoredError sqref="F9 I28 F18 F28" formula="1"/>
    <ignoredError sqref="F10" formula="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EAEPE COG</vt:lpstr>
      <vt:lpstr>'EAEPE COG'!Área_de_impresión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2019-02-28T20:39:07Z</dcterms:created>
  <dcterms:modified xsi:type="dcterms:W3CDTF">2021-04-23T17:37:41Z</dcterms:modified>
</cp:coreProperties>
</file>